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A5C99798-14CC-422C-AFB8-368745EF3914}" xr6:coauthVersionLast="47" xr6:coauthVersionMax="47" xr10:uidLastSave="{00000000-0000-0000-0000-000000000000}"/>
  <bookViews>
    <workbookView xWindow="-120" yWindow="-120" windowWidth="24240" windowHeight="13290" firstSheet="9" activeTab="18" xr2:uid="{00000000-000D-0000-FFFF-FFFF00000000}"/>
  </bookViews>
  <sheets>
    <sheet name="DASHBOARD" sheetId="13" r:id="rId1"/>
    <sheet name="MONTH" sheetId="14" r:id="rId2"/>
    <sheet name="Monthly" sheetId="10" r:id="rId3"/>
    <sheet name="Sheet1" sheetId="16" state="hidden" r:id="rId4"/>
    <sheet name="Male" sheetId="1" r:id="rId5"/>
    <sheet name="Female" sheetId="3" r:id="rId6"/>
    <sheet name="Paediatric" sheetId="2" r:id="rId7"/>
    <sheet name="BLK F" sheetId="6" r:id="rId8"/>
    <sheet name="BLK G" sheetId="5" r:id="rId9"/>
    <sheet name="BLK H" sheetId="7" r:id="rId10"/>
    <sheet name="Neonatal" sheetId="9" r:id="rId11"/>
    <sheet name="Male Emergency" sheetId="4" r:id="rId12"/>
    <sheet name="Female Emergency" sheetId="8" r:id="rId13"/>
    <sheet name="Print" sheetId="11" r:id="rId14"/>
    <sheet name="Ages" sheetId="15" r:id="rId15"/>
    <sheet name="AGE_VT" sheetId="21" r:id="rId16"/>
    <sheet name="Sheet2" sheetId="17" r:id="rId17"/>
    <sheet name="Sheet6" sheetId="23" r:id="rId18"/>
    <sheet name="Deaths" sheetId="12" r:id="rId19"/>
    <sheet name="Sheet3" sheetId="18" r:id="rId20"/>
    <sheet name="Sheet4" sheetId="19" r:id="rId21"/>
    <sheet name="Sheet5" sheetId="22" r:id="rId22"/>
  </sheets>
  <definedNames>
    <definedName name="_xlnm._FilterDatabase" localSheetId="15" hidden="1">AGE_VT!$F$2:$H$831</definedName>
    <definedName name="_xlnm._FilterDatabase" localSheetId="14" hidden="1">Ages!$CG$2:$CI$1156</definedName>
    <definedName name="_xlnm._FilterDatabase" localSheetId="18" hidden="1">Deaths!$JE$2:$JN$21</definedName>
    <definedName name="_xlnm._FilterDatabase" localSheetId="20" hidden="1">Sheet4!$A$1:$C$16</definedName>
    <definedName name="_xlnm._FilterDatabase" localSheetId="21" hidden="1">Sheet5!$A$2:$C$628</definedName>
    <definedName name="_xlnm._FilterDatabase" localSheetId="17" hidden="1">Sheet6!$A$2:$C$791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8" i="1" l="1"/>
  <c r="R193" i="1" l="1"/>
  <c r="Q227" i="1" l="1"/>
  <c r="P228" i="1" l="1"/>
  <c r="O236" i="1" l="1"/>
  <c r="N233" i="1" l="1"/>
  <c r="L103" i="21" l="1"/>
  <c r="M103" i="21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l="1"/>
  <c r="FR12" i="17"/>
  <c r="FR11" i="17"/>
  <c r="C274" i="6" l="1"/>
  <c r="H70" i="11" l="1"/>
  <c r="G70" i="11"/>
  <c r="F70" i="11"/>
  <c r="E70" i="11"/>
  <c r="D70" i="11"/>
  <c r="C70" i="11"/>
  <c r="B70" i="11"/>
  <c r="X6" i="11" l="1"/>
  <c r="Y6" i="11"/>
  <c r="Z6" i="11"/>
  <c r="AA6" i="11"/>
  <c r="AB6" i="11"/>
  <c r="AC6" i="11"/>
  <c r="AD6" i="11"/>
  <c r="K4" i="17"/>
  <c r="L4" i="17"/>
  <c r="M4" i="17"/>
  <c r="N4" i="17"/>
  <c r="AC4" i="17"/>
  <c r="AD4" i="17"/>
  <c r="AE4" i="17"/>
  <c r="AF4" i="17"/>
  <c r="AS4" i="17"/>
  <c r="AT4" i="17"/>
  <c r="AU4" i="17"/>
  <c r="AV4" i="17"/>
  <c r="BI4" i="17"/>
  <c r="BJ4" i="17"/>
  <c r="BK4" i="17"/>
  <c r="BL4" i="17"/>
  <c r="BY4" i="17"/>
  <c r="BZ4" i="17"/>
  <c r="CA4" i="17"/>
  <c r="CB4" i="17"/>
  <c r="CO4" i="17"/>
  <c r="CP4" i="17"/>
  <c r="CQ4" i="17"/>
  <c r="CR4" i="17"/>
  <c r="DE4" i="17"/>
  <c r="DF4" i="17"/>
  <c r="DG4" i="17"/>
  <c r="DH4" i="17"/>
  <c r="DU4" i="17"/>
  <c r="DV4" i="17"/>
  <c r="DW4" i="17"/>
  <c r="DX4" i="17"/>
  <c r="EK4" i="17"/>
  <c r="EL4" i="17"/>
  <c r="EM4" i="17"/>
  <c r="EN4" i="17"/>
  <c r="FA4" i="17"/>
  <c r="FB4" i="17"/>
  <c r="FC4" i="17"/>
  <c r="FD4" i="17"/>
  <c r="FQ4" i="17"/>
  <c r="FR4" i="17"/>
  <c r="FS4" i="17"/>
  <c r="FT4" i="17"/>
  <c r="GG4" i="17"/>
  <c r="GH4" i="17"/>
  <c r="GI4" i="17"/>
  <c r="GJ4" i="17"/>
  <c r="GW4" i="17"/>
  <c r="GX4" i="17"/>
  <c r="GY4" i="17"/>
  <c r="GZ4" i="17"/>
  <c r="HM4" i="17"/>
  <c r="HN4" i="17"/>
  <c r="HO4" i="17"/>
  <c r="HP4" i="17"/>
  <c r="IC4" i="17"/>
  <c r="ID4" i="17"/>
  <c r="IE4" i="17"/>
  <c r="IF4" i="17"/>
  <c r="IS4" i="17"/>
  <c r="IT4" i="17"/>
  <c r="IU4" i="17"/>
  <c r="IV4" i="17"/>
  <c r="K5" i="17"/>
  <c r="L5" i="17"/>
  <c r="M5" i="17"/>
  <c r="N5" i="17"/>
  <c r="AC5" i="17"/>
  <c r="AD5" i="17"/>
  <c r="AE5" i="17"/>
  <c r="AF5" i="17"/>
  <c r="AS5" i="17"/>
  <c r="AT5" i="17"/>
  <c r="AU5" i="17"/>
  <c r="AV5" i="17"/>
  <c r="BI5" i="17"/>
  <c r="BJ5" i="17"/>
  <c r="BK5" i="17"/>
  <c r="BL5" i="17"/>
  <c r="BY5" i="17"/>
  <c r="BZ5" i="17"/>
  <c r="CA5" i="17"/>
  <c r="CB5" i="17"/>
  <c r="CO5" i="17"/>
  <c r="CP5" i="17"/>
  <c r="CQ5" i="17"/>
  <c r="CR5" i="17"/>
  <c r="DE5" i="17"/>
  <c r="DF5" i="17"/>
  <c r="DG5" i="17"/>
  <c r="DH5" i="17"/>
  <c r="DU5" i="17"/>
  <c r="DV5" i="17"/>
  <c r="DW5" i="17"/>
  <c r="DX5" i="17"/>
  <c r="EK5" i="17"/>
  <c r="EL5" i="17"/>
  <c r="EM5" i="17"/>
  <c r="EN5" i="17"/>
  <c r="FA5" i="17"/>
  <c r="FB5" i="17"/>
  <c r="FC5" i="17"/>
  <c r="FD5" i="17"/>
  <c r="FQ5" i="17"/>
  <c r="FR5" i="17"/>
  <c r="FS5" i="17"/>
  <c r="FT5" i="17"/>
  <c r="GG5" i="17"/>
  <c r="GH5" i="17"/>
  <c r="GI5" i="17"/>
  <c r="GJ5" i="17"/>
  <c r="GW5" i="17"/>
  <c r="GX5" i="17"/>
  <c r="GY5" i="17"/>
  <c r="GZ5" i="17"/>
  <c r="HM5" i="17"/>
  <c r="HN5" i="17"/>
  <c r="HO5" i="17"/>
  <c r="HP5" i="17"/>
  <c r="IC5" i="17"/>
  <c r="ID5" i="17"/>
  <c r="IE5" i="17"/>
  <c r="IF5" i="17"/>
  <c r="IS5" i="17"/>
  <c r="IT5" i="17"/>
  <c r="IU5" i="17"/>
  <c r="IV5" i="17"/>
  <c r="K6" i="17"/>
  <c r="L6" i="17"/>
  <c r="M6" i="17"/>
  <c r="N6" i="17"/>
  <c r="AC6" i="17"/>
  <c r="AD6" i="17"/>
  <c r="AE6" i="17"/>
  <c r="AF6" i="17"/>
  <c r="AS6" i="17"/>
  <c r="AT6" i="17"/>
  <c r="AU6" i="17"/>
  <c r="AV6" i="17"/>
  <c r="BI6" i="17"/>
  <c r="BJ6" i="17"/>
  <c r="BK6" i="17"/>
  <c r="BL6" i="17"/>
  <c r="BY6" i="17"/>
  <c r="BZ6" i="17"/>
  <c r="CA6" i="17"/>
  <c r="CB6" i="17"/>
  <c r="CO6" i="17"/>
  <c r="CP6" i="17"/>
  <c r="CQ6" i="17"/>
  <c r="CR6" i="17"/>
  <c r="DE6" i="17"/>
  <c r="DF6" i="17"/>
  <c r="DG6" i="17"/>
  <c r="DH6" i="17"/>
  <c r="DU6" i="17"/>
  <c r="DV6" i="17"/>
  <c r="DW6" i="17"/>
  <c r="DX6" i="17"/>
  <c r="EK6" i="17"/>
  <c r="EL6" i="17"/>
  <c r="EM6" i="17"/>
  <c r="EN6" i="17"/>
  <c r="FA6" i="17"/>
  <c r="FB6" i="17"/>
  <c r="FC6" i="17"/>
  <c r="FD6" i="17"/>
  <c r="FQ6" i="17"/>
  <c r="FR6" i="17"/>
  <c r="FS6" i="17"/>
  <c r="FT6" i="17"/>
  <c r="GG6" i="17"/>
  <c r="GH6" i="17"/>
  <c r="GI6" i="17"/>
  <c r="GJ6" i="17"/>
  <c r="GW6" i="17"/>
  <c r="GX6" i="17"/>
  <c r="GY6" i="17"/>
  <c r="GZ6" i="17"/>
  <c r="HM6" i="17"/>
  <c r="HN6" i="17"/>
  <c r="HO6" i="17"/>
  <c r="HP6" i="17"/>
  <c r="IC6" i="17"/>
  <c r="ID6" i="17"/>
  <c r="IE6" i="17"/>
  <c r="IF6" i="17"/>
  <c r="IS6" i="17"/>
  <c r="IT6" i="17"/>
  <c r="IU6" i="17"/>
  <c r="IV6" i="17"/>
  <c r="K7" i="17"/>
  <c r="L7" i="17"/>
  <c r="M7" i="17"/>
  <c r="N7" i="17"/>
  <c r="AC7" i="17"/>
  <c r="AD7" i="17"/>
  <c r="AE7" i="17"/>
  <c r="AF7" i="17"/>
  <c r="AS7" i="17"/>
  <c r="AT7" i="17"/>
  <c r="AU7" i="17"/>
  <c r="AV7" i="17"/>
  <c r="BI7" i="17"/>
  <c r="BJ7" i="17"/>
  <c r="BK7" i="17"/>
  <c r="BL7" i="17"/>
  <c r="BY7" i="17"/>
  <c r="BZ7" i="17"/>
  <c r="CA7" i="17"/>
  <c r="CB7" i="17"/>
  <c r="CO7" i="17"/>
  <c r="CP7" i="17"/>
  <c r="CQ7" i="17"/>
  <c r="CR7" i="17"/>
  <c r="DE7" i="17"/>
  <c r="DF7" i="17"/>
  <c r="DG7" i="17"/>
  <c r="DH7" i="17"/>
  <c r="DU7" i="17"/>
  <c r="DV7" i="17"/>
  <c r="DW7" i="17"/>
  <c r="DX7" i="17"/>
  <c r="EK7" i="17"/>
  <c r="EL7" i="17"/>
  <c r="EM7" i="17"/>
  <c r="EN7" i="17"/>
  <c r="FA7" i="17"/>
  <c r="FB7" i="17"/>
  <c r="FC7" i="17"/>
  <c r="FD7" i="17"/>
  <c r="FQ7" i="17"/>
  <c r="FR7" i="17"/>
  <c r="FS7" i="17"/>
  <c r="FT7" i="17"/>
  <c r="GG7" i="17"/>
  <c r="GH7" i="17"/>
  <c r="GI7" i="17"/>
  <c r="GJ7" i="17"/>
  <c r="GW7" i="17"/>
  <c r="GX7" i="17"/>
  <c r="GY7" i="17"/>
  <c r="GZ7" i="17"/>
  <c r="HM7" i="17"/>
  <c r="HN7" i="17"/>
  <c r="HO7" i="17"/>
  <c r="HP7" i="17"/>
  <c r="IC7" i="17"/>
  <c r="ID7" i="17"/>
  <c r="IE7" i="17"/>
  <c r="IF7" i="17"/>
  <c r="IS7" i="17"/>
  <c r="IT7" i="17"/>
  <c r="IU7" i="17"/>
  <c r="IV7" i="17"/>
  <c r="K8" i="17"/>
  <c r="L8" i="17"/>
  <c r="M8" i="17"/>
  <c r="N8" i="17"/>
  <c r="AC8" i="17"/>
  <c r="AD8" i="17"/>
  <c r="AE8" i="17"/>
  <c r="AF8" i="17"/>
  <c r="AS8" i="17"/>
  <c r="AT8" i="17"/>
  <c r="AU8" i="17"/>
  <c r="AV8" i="17"/>
  <c r="BI8" i="17"/>
  <c r="BJ8" i="17"/>
  <c r="BK8" i="17"/>
  <c r="BL8" i="17"/>
  <c r="BY8" i="17"/>
  <c r="BZ8" i="17"/>
  <c r="CA8" i="17"/>
  <c r="CB8" i="17"/>
  <c r="CO8" i="17"/>
  <c r="CP8" i="17"/>
  <c r="CQ8" i="17"/>
  <c r="CR8" i="17"/>
  <c r="DE8" i="17"/>
  <c r="DF8" i="17"/>
  <c r="DG8" i="17"/>
  <c r="DH8" i="17"/>
  <c r="DU8" i="17"/>
  <c r="DV8" i="17"/>
  <c r="DW8" i="17"/>
  <c r="DX8" i="17"/>
  <c r="EK8" i="17"/>
  <c r="EL8" i="17"/>
  <c r="EM8" i="17"/>
  <c r="EN8" i="17"/>
  <c r="FA8" i="17"/>
  <c r="FB8" i="17"/>
  <c r="FC8" i="17"/>
  <c r="FD8" i="17"/>
  <c r="FQ8" i="17"/>
  <c r="FR8" i="17"/>
  <c r="FS8" i="17"/>
  <c r="FT8" i="17"/>
  <c r="GG8" i="17"/>
  <c r="GH8" i="17"/>
  <c r="GI8" i="17"/>
  <c r="GJ8" i="17"/>
  <c r="GW8" i="17"/>
  <c r="GX8" i="17"/>
  <c r="GY8" i="17"/>
  <c r="GZ8" i="17"/>
  <c r="HM8" i="17"/>
  <c r="HN8" i="17"/>
  <c r="HO8" i="17"/>
  <c r="HP8" i="17"/>
  <c r="IC8" i="17"/>
  <c r="ID8" i="17"/>
  <c r="IE8" i="17"/>
  <c r="IF8" i="17"/>
  <c r="IS8" i="17"/>
  <c r="IT8" i="17"/>
  <c r="IU8" i="17"/>
  <c r="IV8" i="17"/>
  <c r="K9" i="17"/>
  <c r="L9" i="17"/>
  <c r="M9" i="17"/>
  <c r="N9" i="17"/>
  <c r="AC9" i="17"/>
  <c r="AD9" i="17"/>
  <c r="AE9" i="17"/>
  <c r="AF9" i="17"/>
  <c r="AS9" i="17"/>
  <c r="AT9" i="17"/>
  <c r="AU9" i="17"/>
  <c r="AV9" i="17"/>
  <c r="BI9" i="17"/>
  <c r="BJ9" i="17"/>
  <c r="BK9" i="17"/>
  <c r="BL9" i="17"/>
  <c r="BY9" i="17"/>
  <c r="BZ9" i="17"/>
  <c r="CA9" i="17"/>
  <c r="CB9" i="17"/>
  <c r="CO9" i="17"/>
  <c r="CP9" i="17"/>
  <c r="CQ9" i="17"/>
  <c r="CR9" i="17"/>
  <c r="DE9" i="17"/>
  <c r="DF9" i="17"/>
  <c r="DG9" i="17"/>
  <c r="DH9" i="17"/>
  <c r="DU9" i="17"/>
  <c r="DV9" i="17"/>
  <c r="DW9" i="17"/>
  <c r="DX9" i="17"/>
  <c r="EK9" i="17"/>
  <c r="EL9" i="17"/>
  <c r="EM9" i="17"/>
  <c r="EN9" i="17"/>
  <c r="FA9" i="17"/>
  <c r="FB9" i="17"/>
  <c r="FC9" i="17"/>
  <c r="FD9" i="17"/>
  <c r="FQ9" i="17"/>
  <c r="FR9" i="17"/>
  <c r="FS9" i="17"/>
  <c r="FT9" i="17"/>
  <c r="GG9" i="17"/>
  <c r="GH9" i="17"/>
  <c r="GI9" i="17"/>
  <c r="GJ9" i="17"/>
  <c r="GW9" i="17"/>
  <c r="GX9" i="17"/>
  <c r="GY9" i="17"/>
  <c r="GZ9" i="17"/>
  <c r="HM9" i="17"/>
  <c r="HN9" i="17"/>
  <c r="HO9" i="17"/>
  <c r="HP9" i="17"/>
  <c r="IC9" i="17"/>
  <c r="ID9" i="17"/>
  <c r="IE9" i="17"/>
  <c r="IF9" i="17"/>
  <c r="IS9" i="17"/>
  <c r="IT9" i="17"/>
  <c r="IU9" i="17"/>
  <c r="IV9" i="17"/>
  <c r="K10" i="17"/>
  <c r="L10" i="17"/>
  <c r="M10" i="17"/>
  <c r="N10" i="17"/>
  <c r="AC10" i="17"/>
  <c r="AD10" i="17"/>
  <c r="AE10" i="17"/>
  <c r="AF10" i="17"/>
  <c r="AS10" i="17"/>
  <c r="AT10" i="17"/>
  <c r="AU10" i="17"/>
  <c r="AV10" i="17"/>
  <c r="BI10" i="17"/>
  <c r="BJ10" i="17"/>
  <c r="BK10" i="17"/>
  <c r="BL10" i="17"/>
  <c r="BY10" i="17"/>
  <c r="BZ10" i="17"/>
  <c r="CA10" i="17"/>
  <c r="CB10" i="17"/>
  <c r="CO10" i="17"/>
  <c r="CP10" i="17"/>
  <c r="CQ10" i="17"/>
  <c r="CR10" i="17"/>
  <c r="DE10" i="17"/>
  <c r="DF10" i="17"/>
  <c r="DG10" i="17"/>
  <c r="DH10" i="17"/>
  <c r="DU10" i="17"/>
  <c r="DV10" i="17"/>
  <c r="DW10" i="17"/>
  <c r="DX10" i="17"/>
  <c r="EK10" i="17"/>
  <c r="EL10" i="17"/>
  <c r="EM10" i="17"/>
  <c r="EN10" i="17"/>
  <c r="FA10" i="17"/>
  <c r="FB10" i="17"/>
  <c r="FC10" i="17"/>
  <c r="FD10" i="17"/>
  <c r="FQ10" i="17"/>
  <c r="FR10" i="17"/>
  <c r="FS10" i="17"/>
  <c r="FT10" i="17"/>
  <c r="GG10" i="17"/>
  <c r="GH10" i="17"/>
  <c r="GI10" i="17"/>
  <c r="GJ10" i="17"/>
  <c r="GW10" i="17"/>
  <c r="GX10" i="17"/>
  <c r="GY10" i="17"/>
  <c r="GZ10" i="17"/>
  <c r="HM10" i="17"/>
  <c r="HN10" i="17"/>
  <c r="HO10" i="17"/>
  <c r="HP10" i="17"/>
  <c r="IC10" i="17"/>
  <c r="ID10" i="17"/>
  <c r="IE10" i="17"/>
  <c r="IF10" i="17"/>
  <c r="IS10" i="17"/>
  <c r="IT10" i="17"/>
  <c r="IU10" i="17"/>
  <c r="IV10" i="17"/>
  <c r="K11" i="17"/>
  <c r="L11" i="17"/>
  <c r="M11" i="17"/>
  <c r="N11" i="17"/>
  <c r="AC11" i="17"/>
  <c r="AD11" i="17"/>
  <c r="AE11" i="17"/>
  <c r="AF11" i="17"/>
  <c r="AS11" i="17"/>
  <c r="AT11" i="17"/>
  <c r="AU11" i="17"/>
  <c r="AV11" i="17"/>
  <c r="BI11" i="17"/>
  <c r="BJ11" i="17"/>
  <c r="BK11" i="17"/>
  <c r="BL11" i="17"/>
  <c r="BY11" i="17"/>
  <c r="BZ11" i="17"/>
  <c r="CA11" i="17"/>
  <c r="CB11" i="17"/>
  <c r="CO11" i="17"/>
  <c r="CP11" i="17"/>
  <c r="CQ11" i="17"/>
  <c r="CR11" i="17"/>
  <c r="DE11" i="17"/>
  <c r="DF11" i="17"/>
  <c r="DG11" i="17"/>
  <c r="DH11" i="17"/>
  <c r="DU11" i="17"/>
  <c r="DV11" i="17"/>
  <c r="DW11" i="17"/>
  <c r="DX11" i="17"/>
  <c r="EK11" i="17"/>
  <c r="EL11" i="17"/>
  <c r="EM11" i="17"/>
  <c r="EN11" i="17"/>
  <c r="FA11" i="17"/>
  <c r="FB11" i="17"/>
  <c r="FC11" i="17"/>
  <c r="FD11" i="17"/>
  <c r="FQ11" i="17"/>
  <c r="FS11" i="17"/>
  <c r="FT11" i="17"/>
  <c r="GG11" i="17"/>
  <c r="GH11" i="17"/>
  <c r="GI11" i="17"/>
  <c r="GJ11" i="17"/>
  <c r="GW11" i="17"/>
  <c r="GX11" i="17"/>
  <c r="GY11" i="17"/>
  <c r="GZ11" i="17"/>
  <c r="HM11" i="17"/>
  <c r="HN11" i="17"/>
  <c r="HO11" i="17"/>
  <c r="HP11" i="17"/>
  <c r="IC11" i="17"/>
  <c r="ID11" i="17"/>
  <c r="IE11" i="17"/>
  <c r="IF11" i="17"/>
  <c r="IS11" i="17"/>
  <c r="IT11" i="17"/>
  <c r="IU11" i="17"/>
  <c r="IV11" i="17"/>
  <c r="K12" i="17"/>
  <c r="L12" i="17"/>
  <c r="M12" i="17"/>
  <c r="N12" i="17"/>
  <c r="AC12" i="17"/>
  <c r="AD12" i="17"/>
  <c r="AE12" i="17"/>
  <c r="AF12" i="17"/>
  <c r="AS12" i="17"/>
  <c r="AT12" i="17"/>
  <c r="AU12" i="17"/>
  <c r="AV12" i="17"/>
  <c r="BI12" i="17"/>
  <c r="BJ12" i="17"/>
  <c r="BK12" i="17"/>
  <c r="BL12" i="17"/>
  <c r="BY12" i="17"/>
  <c r="BZ12" i="17"/>
  <c r="CA12" i="17"/>
  <c r="CB12" i="17"/>
  <c r="CO12" i="17"/>
  <c r="CP12" i="17"/>
  <c r="CQ12" i="17"/>
  <c r="CR12" i="17"/>
  <c r="DE12" i="17"/>
  <c r="DF12" i="17"/>
  <c r="DG12" i="17"/>
  <c r="DH12" i="17"/>
  <c r="DU12" i="17"/>
  <c r="DV12" i="17"/>
  <c r="DW12" i="17"/>
  <c r="DX12" i="17"/>
  <c r="EK12" i="17"/>
  <c r="EL12" i="17"/>
  <c r="EM12" i="17"/>
  <c r="EN12" i="17"/>
  <c r="FA12" i="17"/>
  <c r="FB12" i="17"/>
  <c r="FC12" i="17"/>
  <c r="FD12" i="17"/>
  <c r="FQ12" i="17"/>
  <c r="FS12" i="17"/>
  <c r="FT12" i="17"/>
  <c r="GG12" i="17"/>
  <c r="GH12" i="17"/>
  <c r="GI12" i="17"/>
  <c r="GJ12" i="17"/>
  <c r="GW12" i="17"/>
  <c r="GX12" i="17"/>
  <c r="GY12" i="17"/>
  <c r="GZ12" i="17"/>
  <c r="HM12" i="17"/>
  <c r="HN12" i="17"/>
  <c r="HO12" i="17"/>
  <c r="HP12" i="17"/>
  <c r="IC12" i="17"/>
  <c r="ID12" i="17"/>
  <c r="IE12" i="17"/>
  <c r="IF12" i="17"/>
  <c r="IS12" i="17"/>
  <c r="IT12" i="17"/>
  <c r="IU12" i="17"/>
  <c r="IV12" i="17"/>
  <c r="K13" i="17"/>
  <c r="L13" i="17"/>
  <c r="M13" i="17"/>
  <c r="N13" i="17"/>
  <c r="AC13" i="17"/>
  <c r="AD13" i="17"/>
  <c r="AE13" i="17"/>
  <c r="AF13" i="17"/>
  <c r="AS13" i="17"/>
  <c r="AT13" i="17"/>
  <c r="AU13" i="17"/>
  <c r="AV13" i="17"/>
  <c r="BI13" i="17"/>
  <c r="BJ13" i="17"/>
  <c r="BK13" i="17"/>
  <c r="BL13" i="17"/>
  <c r="BY13" i="17"/>
  <c r="BZ13" i="17"/>
  <c r="CA13" i="17"/>
  <c r="CB13" i="17"/>
  <c r="CO13" i="17"/>
  <c r="CP13" i="17"/>
  <c r="CQ13" i="17"/>
  <c r="CR13" i="17"/>
  <c r="DE13" i="17"/>
  <c r="DF13" i="17"/>
  <c r="DG13" i="17"/>
  <c r="DH13" i="17"/>
  <c r="DU13" i="17"/>
  <c r="DV13" i="17"/>
  <c r="DW13" i="17"/>
  <c r="DX13" i="17"/>
  <c r="EK13" i="17"/>
  <c r="EL13" i="17"/>
  <c r="EM13" i="17"/>
  <c r="EN13" i="17"/>
  <c r="FA13" i="17"/>
  <c r="FB13" i="17"/>
  <c r="FC13" i="17"/>
  <c r="FD13" i="17"/>
  <c r="FQ13" i="17"/>
  <c r="FR13" i="17"/>
  <c r="FS13" i="17"/>
  <c r="FT13" i="17"/>
  <c r="GG13" i="17"/>
  <c r="GH13" i="17"/>
  <c r="GI13" i="17"/>
  <c r="GJ13" i="17"/>
  <c r="GW13" i="17"/>
  <c r="GX13" i="17"/>
  <c r="GY13" i="17"/>
  <c r="GZ13" i="17"/>
  <c r="HM13" i="17"/>
  <c r="HN13" i="17"/>
  <c r="HO13" i="17"/>
  <c r="HP13" i="17"/>
  <c r="IC13" i="17"/>
  <c r="ID13" i="17"/>
  <c r="IE13" i="17"/>
  <c r="IF13" i="17"/>
  <c r="IS13" i="17"/>
  <c r="IT13" i="17"/>
  <c r="IU13" i="17"/>
  <c r="IV13" i="17"/>
  <c r="K14" i="17"/>
  <c r="L14" i="17"/>
  <c r="M14" i="17"/>
  <c r="N14" i="17"/>
  <c r="AC14" i="17"/>
  <c r="AD14" i="17"/>
  <c r="AE14" i="17"/>
  <c r="AF14" i="17"/>
  <c r="AS14" i="17"/>
  <c r="AT14" i="17"/>
  <c r="AU14" i="17"/>
  <c r="AV14" i="17"/>
  <c r="BI14" i="17"/>
  <c r="BJ14" i="17"/>
  <c r="BK14" i="17"/>
  <c r="BL14" i="17"/>
  <c r="BY14" i="17"/>
  <c r="BZ14" i="17"/>
  <c r="CA14" i="17"/>
  <c r="CB14" i="17"/>
  <c r="CO14" i="17"/>
  <c r="CP14" i="17"/>
  <c r="CQ14" i="17"/>
  <c r="CR14" i="17"/>
  <c r="DE14" i="17"/>
  <c r="DF14" i="17"/>
  <c r="DG14" i="17"/>
  <c r="DH14" i="17"/>
  <c r="DU14" i="17"/>
  <c r="DV14" i="17"/>
  <c r="DW14" i="17"/>
  <c r="DX14" i="17"/>
  <c r="EK14" i="17"/>
  <c r="EL14" i="17"/>
  <c r="EM14" i="17"/>
  <c r="EN14" i="17"/>
  <c r="FA14" i="17"/>
  <c r="FB14" i="17"/>
  <c r="FC14" i="17"/>
  <c r="FD14" i="17"/>
  <c r="FQ14" i="17"/>
  <c r="FR14" i="17"/>
  <c r="FS14" i="17"/>
  <c r="FT14" i="17"/>
  <c r="GG14" i="17"/>
  <c r="GH14" i="17"/>
  <c r="GI14" i="17"/>
  <c r="GJ14" i="17"/>
  <c r="GW14" i="17"/>
  <c r="GX14" i="17"/>
  <c r="GY14" i="17"/>
  <c r="GZ14" i="17"/>
  <c r="HM14" i="17"/>
  <c r="HN14" i="17"/>
  <c r="HO14" i="17"/>
  <c r="HP14" i="17"/>
  <c r="IC14" i="17"/>
  <c r="ID14" i="17"/>
  <c r="IE14" i="17"/>
  <c r="IF14" i="17"/>
  <c r="IS14" i="17"/>
  <c r="IT14" i="17"/>
  <c r="IU14" i="17"/>
  <c r="IV14" i="17"/>
  <c r="K15" i="17"/>
  <c r="L15" i="17"/>
  <c r="M15" i="17"/>
  <c r="N15" i="17"/>
  <c r="AC15" i="17"/>
  <c r="AD15" i="17"/>
  <c r="AE15" i="17"/>
  <c r="AF15" i="17"/>
  <c r="AS15" i="17"/>
  <c r="AT15" i="17"/>
  <c r="AU15" i="17"/>
  <c r="AV15" i="17"/>
  <c r="BI15" i="17"/>
  <c r="BJ15" i="17"/>
  <c r="BK15" i="17"/>
  <c r="BL15" i="17"/>
  <c r="BY15" i="17"/>
  <c r="BZ15" i="17"/>
  <c r="CA15" i="17"/>
  <c r="CB15" i="17"/>
  <c r="CO15" i="17"/>
  <c r="CP15" i="17"/>
  <c r="CQ15" i="17"/>
  <c r="CR15" i="17"/>
  <c r="DE15" i="17"/>
  <c r="DF15" i="17"/>
  <c r="DG15" i="17"/>
  <c r="DH15" i="17"/>
  <c r="DU15" i="17"/>
  <c r="DV15" i="17"/>
  <c r="DW15" i="17"/>
  <c r="DX15" i="17"/>
  <c r="EK15" i="17"/>
  <c r="EL15" i="17"/>
  <c r="EM15" i="17"/>
  <c r="EN15" i="17"/>
  <c r="FA15" i="17"/>
  <c r="FB15" i="17"/>
  <c r="FC15" i="17"/>
  <c r="FD15" i="17"/>
  <c r="FQ15" i="17"/>
  <c r="FR15" i="17"/>
  <c r="FS15" i="17"/>
  <c r="FT15" i="17"/>
  <c r="GG15" i="17"/>
  <c r="GH15" i="17"/>
  <c r="GI15" i="17"/>
  <c r="GJ15" i="17"/>
  <c r="GW15" i="17"/>
  <c r="GX15" i="17"/>
  <c r="GY15" i="17"/>
  <c r="GZ15" i="17"/>
  <c r="HM15" i="17"/>
  <c r="HN15" i="17"/>
  <c r="HO15" i="17"/>
  <c r="HP15" i="17"/>
  <c r="IC15" i="17"/>
  <c r="ID15" i="17"/>
  <c r="IE15" i="17"/>
  <c r="IF15" i="17"/>
  <c r="IS15" i="17"/>
  <c r="IT15" i="17"/>
  <c r="IU15" i="17"/>
  <c r="IV15" i="17"/>
  <c r="C16" i="17"/>
  <c r="D16" i="17"/>
  <c r="E16" i="17"/>
  <c r="F16" i="17"/>
  <c r="U16" i="17"/>
  <c r="V16" i="17"/>
  <c r="W16" i="17"/>
  <c r="X16" i="17"/>
  <c r="AK16" i="17"/>
  <c r="AL16" i="17"/>
  <c r="AM16" i="17"/>
  <c r="AN16" i="17"/>
  <c r="BA16" i="17"/>
  <c r="BB16" i="17"/>
  <c r="BC16" i="17"/>
  <c r="BD16" i="17"/>
  <c r="BQ16" i="17"/>
  <c r="BR16" i="17"/>
  <c r="BS16" i="17"/>
  <c r="BT16" i="17"/>
  <c r="CG16" i="17"/>
  <c r="CH16" i="17"/>
  <c r="CI16" i="17"/>
  <c r="CJ16" i="17"/>
  <c r="CW16" i="17"/>
  <c r="CX16" i="17"/>
  <c r="CY16" i="17"/>
  <c r="CZ16" i="17"/>
  <c r="DM16" i="17"/>
  <c r="DN16" i="17"/>
  <c r="DO16" i="17"/>
  <c r="DP16" i="17"/>
  <c r="EC16" i="17"/>
  <c r="ED16" i="17"/>
  <c r="EE16" i="17"/>
  <c r="EF16" i="17"/>
  <c r="ES16" i="17"/>
  <c r="ET16" i="17"/>
  <c r="EU16" i="17"/>
  <c r="EV16" i="17"/>
  <c r="FI16" i="17"/>
  <c r="FJ16" i="17"/>
  <c r="FK16" i="17"/>
  <c r="FL16" i="17"/>
  <c r="FY16" i="17"/>
  <c r="FZ16" i="17"/>
  <c r="GA16" i="17"/>
  <c r="GB16" i="17"/>
  <c r="GO16" i="17"/>
  <c r="GP16" i="17"/>
  <c r="GQ16" i="17"/>
  <c r="GR16" i="17"/>
  <c r="HE16" i="17"/>
  <c r="HF16" i="17"/>
  <c r="HG16" i="17"/>
  <c r="HH16" i="17"/>
  <c r="HU16" i="17"/>
  <c r="HV16" i="17"/>
  <c r="HW16" i="17"/>
  <c r="HX16" i="17"/>
  <c r="IK16" i="17"/>
  <c r="IL16" i="17"/>
  <c r="IM16" i="17"/>
  <c r="IN16" i="17"/>
  <c r="AT16" i="17" l="1"/>
  <c r="L16" i="17"/>
  <c r="N16" i="17"/>
  <c r="M16" i="17"/>
  <c r="K16" i="17"/>
  <c r="IU16" i="17"/>
  <c r="HO16" i="17"/>
  <c r="GI16" i="17"/>
  <c r="FT16" i="17"/>
  <c r="EN16" i="17"/>
  <c r="EL16" i="17"/>
  <c r="GH16" i="17"/>
  <c r="DG16" i="17"/>
  <c r="IT16" i="17"/>
  <c r="FR16" i="17"/>
  <c r="CA16" i="17"/>
  <c r="IE16" i="17"/>
  <c r="DW16" i="17"/>
  <c r="BJ16" i="17"/>
  <c r="GW16" i="17"/>
  <c r="FC16" i="17"/>
  <c r="CQ16" i="17"/>
  <c r="BY16" i="17"/>
  <c r="HP16" i="17"/>
  <c r="AU16" i="17"/>
  <c r="CR16" i="17"/>
  <c r="GY16" i="17"/>
  <c r="FS16" i="17"/>
  <c r="EM16" i="17"/>
  <c r="BK16" i="17"/>
  <c r="AE16" i="17"/>
  <c r="ID16" i="17"/>
  <c r="GX16" i="17"/>
  <c r="DV16" i="17"/>
  <c r="BZ16" i="17"/>
  <c r="DF16" i="17"/>
  <c r="EK16" i="17"/>
  <c r="GZ16" i="17"/>
  <c r="IF16" i="17"/>
  <c r="FD16" i="17"/>
  <c r="CB16" i="17"/>
  <c r="AF16" i="17"/>
  <c r="DH16" i="17"/>
  <c r="AV16" i="17"/>
  <c r="IV16" i="17"/>
  <c r="GJ16" i="17"/>
  <c r="DX16" i="17"/>
  <c r="BL16" i="17"/>
  <c r="HN16" i="17"/>
  <c r="FB16" i="17"/>
  <c r="CP16" i="17"/>
  <c r="AD16" i="17"/>
  <c r="BI16" i="17"/>
  <c r="AC16" i="17"/>
  <c r="IS16" i="17"/>
  <c r="HM16" i="17"/>
  <c r="GG16" i="17"/>
  <c r="FA16" i="17"/>
  <c r="DU16" i="17"/>
  <c r="CO16" i="17"/>
  <c r="AS16" i="17"/>
  <c r="IC16" i="17"/>
  <c r="FQ16" i="17"/>
  <c r="DE16" i="17"/>
  <c r="O16" i="17" l="1"/>
  <c r="GK16" i="17"/>
  <c r="FE16" i="17"/>
  <c r="FU16" i="17"/>
  <c r="IG16" i="17"/>
  <c r="HA16" i="17"/>
  <c r="CS16" i="17"/>
  <c r="CC16" i="17"/>
  <c r="EO16" i="17"/>
  <c r="DI16" i="17"/>
  <c r="HQ16" i="17"/>
  <c r="AW16" i="17"/>
  <c r="DY16" i="17"/>
  <c r="IW16" i="17"/>
  <c r="AG16" i="17"/>
  <c r="BM16" i="17"/>
  <c r="B168" i="11" l="1"/>
  <c r="J12" i="18" l="1"/>
  <c r="I12" i="18"/>
  <c r="H12" i="18"/>
  <c r="G12" i="18"/>
  <c r="F12" i="18"/>
  <c r="E12" i="18"/>
  <c r="D12" i="18"/>
  <c r="C12" i="18"/>
  <c r="B12" i="18"/>
  <c r="P11" i="18"/>
  <c r="O11" i="18"/>
  <c r="N11" i="18"/>
  <c r="M11" i="18"/>
  <c r="L11" i="18"/>
  <c r="K11" i="18"/>
  <c r="P10" i="18"/>
  <c r="O10" i="18"/>
  <c r="N10" i="18"/>
  <c r="M10" i="18"/>
  <c r="L10" i="18"/>
  <c r="K10" i="18"/>
  <c r="C7" i="18"/>
  <c r="D7" i="18"/>
  <c r="E7" i="18"/>
  <c r="F7" i="18"/>
  <c r="G7" i="18"/>
  <c r="H7" i="18"/>
  <c r="I7" i="18"/>
  <c r="J7" i="18"/>
  <c r="B7" i="18"/>
  <c r="P6" i="18"/>
  <c r="M5" i="18"/>
  <c r="P5" i="18"/>
  <c r="N5" i="18"/>
  <c r="L12" i="18" l="1"/>
  <c r="L7" i="18"/>
  <c r="P12" i="18"/>
  <c r="M12" i="18"/>
  <c r="N12" i="18"/>
  <c r="K12" i="18"/>
  <c r="O12" i="18"/>
  <c r="N7" i="18"/>
  <c r="P7" i="18"/>
  <c r="M7" i="18"/>
  <c r="K7" i="18"/>
  <c r="O7" i="18"/>
  <c r="O5" i="18"/>
  <c r="L6" i="18"/>
  <c r="K5" i="18"/>
  <c r="M6" i="18"/>
  <c r="L5" i="18"/>
  <c r="N6" i="18"/>
  <c r="K6" i="18"/>
  <c r="O6" i="18"/>
  <c r="H126" i="11"/>
  <c r="G126" i="11"/>
  <c r="F126" i="11"/>
  <c r="E126" i="11"/>
  <c r="D126" i="11"/>
  <c r="C126" i="11"/>
  <c r="D112" i="11" l="1"/>
  <c r="D98" i="11"/>
  <c r="G12" i="16" l="1"/>
  <c r="J12" i="16"/>
  <c r="I12" i="16"/>
  <c r="H12" i="16"/>
  <c r="F12" i="16"/>
  <c r="E12" i="16"/>
  <c r="D12" i="16"/>
  <c r="C12" i="16"/>
  <c r="B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C6" i="16"/>
  <c r="D6" i="16"/>
  <c r="E6" i="16"/>
  <c r="F6" i="16"/>
  <c r="G6" i="16"/>
  <c r="H6" i="16"/>
  <c r="I6" i="16"/>
  <c r="J6" i="16"/>
  <c r="B6" i="16"/>
  <c r="L5" i="16"/>
  <c r="P5" i="16"/>
  <c r="N5" i="16"/>
  <c r="O4" i="16"/>
  <c r="K4" i="16"/>
  <c r="L4" i="16"/>
  <c r="P4" i="16"/>
  <c r="M4" i="16"/>
  <c r="M6" i="16" l="1"/>
  <c r="P12" i="16"/>
  <c r="L12" i="16"/>
  <c r="P6" i="16"/>
  <c r="M12" i="16"/>
  <c r="N12" i="16"/>
  <c r="K12" i="16"/>
  <c r="O12" i="16"/>
  <c r="N6" i="16"/>
  <c r="L6" i="16"/>
  <c r="K6" i="16"/>
  <c r="O6" i="16"/>
  <c r="N4" i="16"/>
  <c r="M5" i="16"/>
  <c r="K5" i="16"/>
  <c r="O5" i="16"/>
  <c r="C112" i="11" l="1"/>
  <c r="E112" i="11"/>
  <c r="F112" i="11"/>
  <c r="G112" i="11"/>
  <c r="H112" i="11"/>
  <c r="B112" i="11"/>
  <c r="C98" i="11"/>
  <c r="E98" i="11"/>
  <c r="F98" i="11"/>
  <c r="G98" i="11"/>
  <c r="H98" i="11"/>
  <c r="B98" i="11"/>
  <c r="B84" i="11"/>
  <c r="D84" i="11"/>
  <c r="E84" i="11"/>
  <c r="F84" i="11"/>
  <c r="G84" i="11"/>
  <c r="H84" i="11"/>
  <c r="C84" i="11"/>
  <c r="B4" i="10" l="1"/>
  <c r="B274" i="10" l="1"/>
  <c r="B49" i="10"/>
  <c r="B124" i="10"/>
  <c r="B140" i="11"/>
  <c r="B126" i="11" l="1"/>
  <c r="B154" i="11" l="1"/>
  <c r="B56" i="11"/>
  <c r="B116" i="9"/>
  <c r="B40" i="11" l="1"/>
  <c r="H26" i="11"/>
  <c r="G26" i="11"/>
  <c r="F26" i="11"/>
  <c r="E26" i="11"/>
  <c r="D26" i="11"/>
  <c r="C26" i="11"/>
  <c r="B26" i="11"/>
  <c r="C12" i="11" l="1"/>
  <c r="D12" i="11"/>
  <c r="E12" i="11"/>
  <c r="F12" i="11"/>
  <c r="G12" i="11"/>
  <c r="H12" i="11"/>
  <c r="B12" i="11"/>
  <c r="F274" i="2" l="1"/>
  <c r="G472" i="5" l="1"/>
  <c r="G472" i="9" l="1"/>
  <c r="J237" i="10" s="1"/>
  <c r="H167" i="11" s="1"/>
  <c r="F472" i="9"/>
  <c r="I237" i="10" s="1"/>
  <c r="G167" i="11" s="1"/>
  <c r="E472" i="9"/>
  <c r="D472" i="9"/>
  <c r="F237" i="10" s="1"/>
  <c r="E167" i="11" s="1"/>
  <c r="C472" i="9"/>
  <c r="E237" i="10" s="1"/>
  <c r="D167" i="11" s="1"/>
  <c r="G432" i="9"/>
  <c r="J222" i="10" s="1"/>
  <c r="F432" i="9"/>
  <c r="I222" i="10" s="1"/>
  <c r="E432" i="9"/>
  <c r="D432" i="9"/>
  <c r="F222" i="10" s="1"/>
  <c r="C432" i="9"/>
  <c r="E222" i="10" s="1"/>
  <c r="G472" i="8"/>
  <c r="J236" i="10" s="1"/>
  <c r="H166" i="11" s="1"/>
  <c r="F472" i="8"/>
  <c r="I236" i="10" s="1"/>
  <c r="G166" i="11" s="1"/>
  <c r="E472" i="8"/>
  <c r="D472" i="8"/>
  <c r="F236" i="10" s="1"/>
  <c r="E166" i="11" s="1"/>
  <c r="C472" i="8"/>
  <c r="E236" i="10" s="1"/>
  <c r="D166" i="11" s="1"/>
  <c r="G432" i="8"/>
  <c r="J221" i="10" s="1"/>
  <c r="F432" i="8"/>
  <c r="I221" i="10" s="1"/>
  <c r="E432" i="8"/>
  <c r="D432" i="8"/>
  <c r="F221" i="10" s="1"/>
  <c r="C432" i="8"/>
  <c r="E221" i="10" s="1"/>
  <c r="G472" i="7"/>
  <c r="J235" i="10" s="1"/>
  <c r="F472" i="7"/>
  <c r="I235" i="10" s="1"/>
  <c r="E472" i="7"/>
  <c r="D472" i="7"/>
  <c r="F235" i="10" s="1"/>
  <c r="C472" i="7"/>
  <c r="E235" i="10" s="1"/>
  <c r="G432" i="7"/>
  <c r="J220" i="10" s="1"/>
  <c r="F432" i="7"/>
  <c r="I220" i="10" s="1"/>
  <c r="E432" i="7"/>
  <c r="D432" i="7"/>
  <c r="F220" i="10" s="1"/>
  <c r="C432" i="7"/>
  <c r="E220" i="10" s="1"/>
  <c r="G472" i="6"/>
  <c r="J232" i="10" s="1"/>
  <c r="H163" i="11" s="1"/>
  <c r="F472" i="6"/>
  <c r="I232" i="10" s="1"/>
  <c r="G163" i="11" s="1"/>
  <c r="E472" i="6"/>
  <c r="D472" i="6"/>
  <c r="F232" i="10" s="1"/>
  <c r="E163" i="11" s="1"/>
  <c r="C472" i="6"/>
  <c r="E232" i="10" s="1"/>
  <c r="D163" i="11" s="1"/>
  <c r="G432" i="6"/>
  <c r="J217" i="10" s="1"/>
  <c r="F432" i="6"/>
  <c r="I217" i="10" s="1"/>
  <c r="E432" i="6"/>
  <c r="D432" i="6"/>
  <c r="F217" i="10" s="1"/>
  <c r="C432" i="6"/>
  <c r="E217" i="10" s="1"/>
  <c r="J234" i="10"/>
  <c r="H165" i="11" s="1"/>
  <c r="F472" i="5"/>
  <c r="I234" i="10" s="1"/>
  <c r="E472" i="5"/>
  <c r="D472" i="5"/>
  <c r="F234" i="10" s="1"/>
  <c r="C472" i="5"/>
  <c r="E234" i="10" s="1"/>
  <c r="G432" i="5"/>
  <c r="J219" i="10" s="1"/>
  <c r="F432" i="5"/>
  <c r="I219" i="10" s="1"/>
  <c r="E432" i="5"/>
  <c r="D432" i="5"/>
  <c r="F219" i="10" s="1"/>
  <c r="C432" i="5"/>
  <c r="E219" i="10" s="1"/>
  <c r="G472" i="4"/>
  <c r="J233" i="10" s="1"/>
  <c r="H164" i="11" s="1"/>
  <c r="F472" i="4"/>
  <c r="I233" i="10" s="1"/>
  <c r="G164" i="11" s="1"/>
  <c r="E472" i="4"/>
  <c r="D472" i="4"/>
  <c r="F233" i="10" s="1"/>
  <c r="E164" i="11" s="1"/>
  <c r="C472" i="4"/>
  <c r="E233" i="10" s="1"/>
  <c r="D164" i="11" s="1"/>
  <c r="G432" i="4"/>
  <c r="J218" i="10" s="1"/>
  <c r="F432" i="4"/>
  <c r="I218" i="10" s="1"/>
  <c r="E432" i="4"/>
  <c r="D432" i="4"/>
  <c r="F218" i="10" s="1"/>
  <c r="C432" i="4"/>
  <c r="E218" i="10" s="1"/>
  <c r="G472" i="3"/>
  <c r="J231" i="10" s="1"/>
  <c r="H162" i="11" s="1"/>
  <c r="F472" i="3"/>
  <c r="I231" i="10" s="1"/>
  <c r="G162" i="11" s="1"/>
  <c r="E472" i="3"/>
  <c r="G231" i="10" s="1"/>
  <c r="D472" i="3"/>
  <c r="F231" i="10" s="1"/>
  <c r="E162" i="11" s="1"/>
  <c r="C472" i="3"/>
  <c r="E231" i="10" s="1"/>
  <c r="D162" i="11" s="1"/>
  <c r="G432" i="3"/>
  <c r="J216" i="10" s="1"/>
  <c r="F432" i="3"/>
  <c r="I216" i="10" s="1"/>
  <c r="E432" i="3"/>
  <c r="D432" i="3"/>
  <c r="F216" i="10" s="1"/>
  <c r="C432" i="3"/>
  <c r="E216" i="10" s="1"/>
  <c r="G432" i="2"/>
  <c r="J215" i="10" s="1"/>
  <c r="G472" i="2"/>
  <c r="J230" i="10" s="1"/>
  <c r="H161" i="11" s="1"/>
  <c r="F472" i="2"/>
  <c r="I230" i="10" s="1"/>
  <c r="G161" i="11" s="1"/>
  <c r="E472" i="2"/>
  <c r="D472" i="2"/>
  <c r="F230" i="10" s="1"/>
  <c r="E161" i="11" s="1"/>
  <c r="C472" i="2"/>
  <c r="E230" i="10" s="1"/>
  <c r="D161" i="11" s="1"/>
  <c r="F432" i="2"/>
  <c r="I215" i="10" s="1"/>
  <c r="E432" i="2"/>
  <c r="D432" i="2"/>
  <c r="F215" i="10" s="1"/>
  <c r="C432" i="2"/>
  <c r="E215" i="10" s="1"/>
  <c r="D432" i="1"/>
  <c r="F214" i="10" s="1"/>
  <c r="G472" i="1"/>
  <c r="J229" i="10" s="1"/>
  <c r="H160" i="11" s="1"/>
  <c r="F472" i="1"/>
  <c r="I229" i="10" s="1"/>
  <c r="G160" i="11" s="1"/>
  <c r="E472" i="1"/>
  <c r="D472" i="1"/>
  <c r="F229" i="10" s="1"/>
  <c r="E160" i="11" s="1"/>
  <c r="C472" i="1"/>
  <c r="E229" i="10" s="1"/>
  <c r="D160" i="11" s="1"/>
  <c r="G432" i="1"/>
  <c r="J214" i="10" s="1"/>
  <c r="F432" i="1"/>
  <c r="I214" i="10" s="1"/>
  <c r="E432" i="1"/>
  <c r="C432" i="1"/>
  <c r="E214" i="10" s="1"/>
  <c r="E165" i="11" l="1"/>
  <c r="G165" i="11"/>
  <c r="G168" i="11" s="1"/>
  <c r="D165" i="11"/>
  <c r="D168" i="11" s="1"/>
  <c r="E168" i="11"/>
  <c r="H168" i="11"/>
  <c r="J223" i="10"/>
  <c r="I223" i="10"/>
  <c r="B472" i="3"/>
  <c r="D231" i="10" s="1"/>
  <c r="C162" i="11" s="1"/>
  <c r="B432" i="1"/>
  <c r="D214" i="10" s="1"/>
  <c r="G214" i="10"/>
  <c r="B432" i="5"/>
  <c r="D219" i="10" s="1"/>
  <c r="G219" i="10"/>
  <c r="B432" i="6"/>
  <c r="D217" i="10" s="1"/>
  <c r="G217" i="10"/>
  <c r="B432" i="7"/>
  <c r="D220" i="10" s="1"/>
  <c r="G220" i="10"/>
  <c r="B472" i="1"/>
  <c r="D229" i="10" s="1"/>
  <c r="C160" i="11" s="1"/>
  <c r="G229" i="10"/>
  <c r="B432" i="2"/>
  <c r="D215" i="10" s="1"/>
  <c r="G215" i="10"/>
  <c r="B472" i="2"/>
  <c r="D230" i="10" s="1"/>
  <c r="C161" i="11" s="1"/>
  <c r="G230" i="10"/>
  <c r="B432" i="3"/>
  <c r="D216" i="10" s="1"/>
  <c r="G216" i="10"/>
  <c r="B472" i="5"/>
  <c r="D234" i="10" s="1"/>
  <c r="G234" i="10"/>
  <c r="B472" i="6"/>
  <c r="D232" i="10" s="1"/>
  <c r="C163" i="11" s="1"/>
  <c r="G232" i="10"/>
  <c r="B472" i="7"/>
  <c r="D235" i="10" s="1"/>
  <c r="G235" i="10"/>
  <c r="B472" i="9"/>
  <c r="D237" i="10" s="1"/>
  <c r="C167" i="11" s="1"/>
  <c r="G237" i="10"/>
  <c r="B432" i="9"/>
  <c r="D222" i="10" s="1"/>
  <c r="G222" i="10"/>
  <c r="B472" i="8"/>
  <c r="D236" i="10" s="1"/>
  <c r="C166" i="11" s="1"/>
  <c r="G236" i="10"/>
  <c r="B432" i="8"/>
  <c r="D221" i="10" s="1"/>
  <c r="G221" i="10"/>
  <c r="B472" i="4"/>
  <c r="D233" i="10" s="1"/>
  <c r="C164" i="11" s="1"/>
  <c r="G233" i="10"/>
  <c r="B432" i="4"/>
  <c r="D218" i="10" s="1"/>
  <c r="G218" i="10"/>
  <c r="N222" i="10"/>
  <c r="C274" i="4"/>
  <c r="D274" i="4"/>
  <c r="E274" i="4"/>
  <c r="F274" i="4"/>
  <c r="G274" i="4"/>
  <c r="C165" i="11" l="1"/>
  <c r="C168" i="11" s="1"/>
  <c r="G223" i="10"/>
  <c r="G238" i="10"/>
  <c r="B274" i="4"/>
  <c r="G143" i="10"/>
  <c r="G393" i="9"/>
  <c r="J207" i="10" s="1"/>
  <c r="F393" i="9"/>
  <c r="I207" i="10" s="1"/>
  <c r="E393" i="9"/>
  <c r="D393" i="9"/>
  <c r="F207" i="10" s="1"/>
  <c r="C393" i="9"/>
  <c r="E207" i="10" s="1"/>
  <c r="G393" i="8"/>
  <c r="J206" i="10" s="1"/>
  <c r="F393" i="8"/>
  <c r="I206" i="10" s="1"/>
  <c r="E393" i="8"/>
  <c r="G206" i="10" s="1"/>
  <c r="D393" i="8"/>
  <c r="F206" i="10" s="1"/>
  <c r="C393" i="8"/>
  <c r="E206" i="10" s="1"/>
  <c r="G393" i="7"/>
  <c r="F393" i="7"/>
  <c r="E393" i="7"/>
  <c r="D393" i="7"/>
  <c r="F205" i="10" s="1"/>
  <c r="F250" i="10" s="1"/>
  <c r="C393" i="7"/>
  <c r="E205" i="10" s="1"/>
  <c r="E250" i="10" s="1"/>
  <c r="G393" i="6"/>
  <c r="J202" i="10" s="1"/>
  <c r="F393" i="6"/>
  <c r="I202" i="10" s="1"/>
  <c r="E393" i="6"/>
  <c r="D393" i="6"/>
  <c r="F202" i="10" s="1"/>
  <c r="C393" i="6"/>
  <c r="E202" i="10" s="1"/>
  <c r="G393" i="5"/>
  <c r="J204" i="10" s="1"/>
  <c r="F393" i="5"/>
  <c r="I204" i="10" s="1"/>
  <c r="E393" i="5"/>
  <c r="D393" i="5"/>
  <c r="F204" i="10" s="1"/>
  <c r="C393" i="5"/>
  <c r="E204" i="10" s="1"/>
  <c r="G393" i="4"/>
  <c r="J203" i="10" s="1"/>
  <c r="F393" i="4"/>
  <c r="I203" i="10" s="1"/>
  <c r="E393" i="4"/>
  <c r="D393" i="4"/>
  <c r="F203" i="10" s="1"/>
  <c r="C393" i="4"/>
  <c r="E203" i="10" s="1"/>
  <c r="G393" i="3"/>
  <c r="J201" i="10" s="1"/>
  <c r="F393" i="3"/>
  <c r="I201" i="10" s="1"/>
  <c r="E393" i="3"/>
  <c r="B393" i="3" s="1"/>
  <c r="D393" i="3"/>
  <c r="F201" i="10" s="1"/>
  <c r="C393" i="3"/>
  <c r="E201" i="10" s="1"/>
  <c r="G393" i="2"/>
  <c r="J200" i="10" s="1"/>
  <c r="F393" i="2"/>
  <c r="I200" i="10" s="1"/>
  <c r="E393" i="2"/>
  <c r="D393" i="2"/>
  <c r="F200" i="10" s="1"/>
  <c r="C393" i="2"/>
  <c r="E200" i="10" s="1"/>
  <c r="D393" i="1"/>
  <c r="F199" i="10" s="1"/>
  <c r="E393" i="1"/>
  <c r="F393" i="1"/>
  <c r="I199" i="10" s="1"/>
  <c r="G393" i="1"/>
  <c r="J199" i="10" s="1"/>
  <c r="C393" i="1"/>
  <c r="E199" i="10" s="1"/>
  <c r="J205" i="10" l="1"/>
  <c r="J250" i="10" s="1"/>
  <c r="I205" i="10"/>
  <c r="I250" i="10" s="1"/>
  <c r="I251" i="10"/>
  <c r="E251" i="10"/>
  <c r="F251" i="10"/>
  <c r="I248" i="10"/>
  <c r="E248" i="10"/>
  <c r="F248" i="10"/>
  <c r="F252" i="10"/>
  <c r="I252" i="10"/>
  <c r="E252" i="10"/>
  <c r="J252" i="10"/>
  <c r="F249" i="10"/>
  <c r="I249" i="10"/>
  <c r="E249" i="10"/>
  <c r="J249" i="10"/>
  <c r="E245" i="10"/>
  <c r="F245" i="10"/>
  <c r="J245" i="10"/>
  <c r="I245" i="10"/>
  <c r="J244" i="10"/>
  <c r="I244" i="10"/>
  <c r="E244" i="10"/>
  <c r="F244" i="10"/>
  <c r="J251" i="10"/>
  <c r="J248" i="10"/>
  <c r="B393" i="1"/>
  <c r="D199" i="10" s="1"/>
  <c r="G199" i="10"/>
  <c r="G244" i="10" s="1"/>
  <c r="B393" i="2"/>
  <c r="D200" i="10" s="1"/>
  <c r="G200" i="10"/>
  <c r="G245" i="10" s="1"/>
  <c r="B393" i="6"/>
  <c r="D202" i="10" s="1"/>
  <c r="G202" i="10"/>
  <c r="G247" i="10" s="1"/>
  <c r="D201" i="10"/>
  <c r="G201" i="10"/>
  <c r="G246" i="10" s="1"/>
  <c r="B393" i="5"/>
  <c r="D204" i="10" s="1"/>
  <c r="G204" i="10"/>
  <c r="G249" i="10" s="1"/>
  <c r="B393" i="7"/>
  <c r="D205" i="10" s="1"/>
  <c r="D250" i="10" s="1"/>
  <c r="G205" i="10"/>
  <c r="G250" i="10" s="1"/>
  <c r="B393" i="9"/>
  <c r="D207" i="10" s="1"/>
  <c r="G207" i="10"/>
  <c r="G252" i="10" s="1"/>
  <c r="B393" i="8"/>
  <c r="D206" i="10" s="1"/>
  <c r="G251" i="10"/>
  <c r="B393" i="4"/>
  <c r="D203" i="10" s="1"/>
  <c r="G203" i="10"/>
  <c r="E247" i="10"/>
  <c r="J247" i="10"/>
  <c r="F247" i="10"/>
  <c r="I247" i="10"/>
  <c r="F246" i="10"/>
  <c r="I246" i="10"/>
  <c r="E246" i="10"/>
  <c r="J246" i="10"/>
  <c r="F353" i="2"/>
  <c r="D140" i="11" l="1"/>
  <c r="H140" i="11"/>
  <c r="E140" i="11"/>
  <c r="D251" i="10"/>
  <c r="D248" i="10"/>
  <c r="D252" i="10"/>
  <c r="G140" i="11"/>
  <c r="D249" i="10"/>
  <c r="D247" i="10"/>
  <c r="D245" i="10"/>
  <c r="D246" i="10"/>
  <c r="D244" i="10"/>
  <c r="G248" i="10"/>
  <c r="G253" i="10" s="1"/>
  <c r="G208" i="10"/>
  <c r="G353" i="1"/>
  <c r="J169" i="10" s="1"/>
  <c r="F353" i="1"/>
  <c r="I169" i="10" s="1"/>
  <c r="E353" i="1"/>
  <c r="G169" i="10" s="1"/>
  <c r="D353" i="1"/>
  <c r="F169" i="10" s="1"/>
  <c r="C353" i="1"/>
  <c r="E169" i="10" s="1"/>
  <c r="G353" i="2"/>
  <c r="J170" i="10" s="1"/>
  <c r="I170" i="10"/>
  <c r="E353" i="2"/>
  <c r="D353" i="2"/>
  <c r="F170" i="10" s="1"/>
  <c r="C353" i="2"/>
  <c r="E170" i="10" s="1"/>
  <c r="G353" i="3"/>
  <c r="J171" i="10" s="1"/>
  <c r="F353" i="3"/>
  <c r="I171" i="10" s="1"/>
  <c r="E353" i="3"/>
  <c r="D353" i="3"/>
  <c r="F171" i="10" s="1"/>
  <c r="C353" i="3"/>
  <c r="E171" i="10" s="1"/>
  <c r="G353" i="4"/>
  <c r="J173" i="10" s="1"/>
  <c r="F353" i="4"/>
  <c r="I173" i="10" s="1"/>
  <c r="E353" i="4"/>
  <c r="D353" i="4"/>
  <c r="F173" i="10" s="1"/>
  <c r="C353" i="4"/>
  <c r="E173" i="10" s="1"/>
  <c r="G353" i="5"/>
  <c r="J174" i="10" s="1"/>
  <c r="F353" i="5"/>
  <c r="I174" i="10" s="1"/>
  <c r="E353" i="5"/>
  <c r="D353" i="5"/>
  <c r="F174" i="10" s="1"/>
  <c r="C353" i="5"/>
  <c r="E174" i="10" s="1"/>
  <c r="G353" i="6"/>
  <c r="J172" i="10" s="1"/>
  <c r="F353" i="6"/>
  <c r="I172" i="10" s="1"/>
  <c r="E353" i="6"/>
  <c r="D353" i="6"/>
  <c r="F172" i="10" s="1"/>
  <c r="C353" i="6"/>
  <c r="E172" i="10" s="1"/>
  <c r="G353" i="7"/>
  <c r="J175" i="10" s="1"/>
  <c r="F353" i="7"/>
  <c r="I175" i="10" s="1"/>
  <c r="E353" i="7"/>
  <c r="D353" i="7"/>
  <c r="F175" i="10" s="1"/>
  <c r="C353" i="7"/>
  <c r="E175" i="10" s="1"/>
  <c r="G353" i="8"/>
  <c r="J176" i="10" s="1"/>
  <c r="F353" i="8"/>
  <c r="I176" i="10" s="1"/>
  <c r="E353" i="8"/>
  <c r="D353" i="8"/>
  <c r="F176" i="10" s="1"/>
  <c r="C353" i="8"/>
  <c r="E176" i="10" s="1"/>
  <c r="G353" i="9"/>
  <c r="J177" i="10" s="1"/>
  <c r="F353" i="9"/>
  <c r="I177" i="10" s="1"/>
  <c r="E353" i="9"/>
  <c r="D353" i="9"/>
  <c r="F177" i="10" s="1"/>
  <c r="C353" i="9"/>
  <c r="E177" i="10" s="1"/>
  <c r="C140" i="11" l="1"/>
  <c r="B353" i="6"/>
  <c r="D172" i="10" s="1"/>
  <c r="G172" i="10"/>
  <c r="B353" i="2"/>
  <c r="D170" i="10" s="1"/>
  <c r="G170" i="10"/>
  <c r="B353" i="7"/>
  <c r="D175" i="10" s="1"/>
  <c r="G175" i="10"/>
  <c r="B353" i="5"/>
  <c r="D174" i="10" s="1"/>
  <c r="G174" i="10"/>
  <c r="B353" i="3"/>
  <c r="D171" i="10" s="1"/>
  <c r="G171" i="10"/>
  <c r="B353" i="1"/>
  <c r="D169" i="10" s="1"/>
  <c r="B353" i="9"/>
  <c r="D177" i="10" s="1"/>
  <c r="G177" i="10"/>
  <c r="B353" i="8"/>
  <c r="D176" i="10" s="1"/>
  <c r="G176" i="10"/>
  <c r="B353" i="4"/>
  <c r="D173" i="10" s="1"/>
  <c r="G173" i="10"/>
  <c r="P177" i="10"/>
  <c r="C314" i="8"/>
  <c r="D178" i="10" l="1"/>
  <c r="G178" i="10"/>
  <c r="G314" i="9"/>
  <c r="J162" i="10" s="1"/>
  <c r="F314" i="9"/>
  <c r="I162" i="10" s="1"/>
  <c r="E314" i="9"/>
  <c r="D314" i="9"/>
  <c r="F162" i="10" s="1"/>
  <c r="C314" i="9"/>
  <c r="E162" i="10" s="1"/>
  <c r="G314" i="8"/>
  <c r="J161" i="10" s="1"/>
  <c r="F314" i="8"/>
  <c r="I161" i="10" s="1"/>
  <c r="E314" i="8"/>
  <c r="D314" i="8"/>
  <c r="F161" i="10" s="1"/>
  <c r="E161" i="10"/>
  <c r="G314" i="7"/>
  <c r="J160" i="10" s="1"/>
  <c r="F314" i="7"/>
  <c r="I160" i="10" s="1"/>
  <c r="E314" i="7"/>
  <c r="D314" i="7"/>
  <c r="F160" i="10" s="1"/>
  <c r="C314" i="7"/>
  <c r="E160" i="10" s="1"/>
  <c r="G314" i="6"/>
  <c r="J157" i="10" s="1"/>
  <c r="F314" i="6"/>
  <c r="I157" i="10" s="1"/>
  <c r="E314" i="6"/>
  <c r="B314" i="6" s="1"/>
  <c r="D314" i="6"/>
  <c r="F157" i="10" s="1"/>
  <c r="C314" i="6"/>
  <c r="E157" i="10" s="1"/>
  <c r="G314" i="5"/>
  <c r="J159" i="10" s="1"/>
  <c r="F314" i="5"/>
  <c r="I159" i="10" s="1"/>
  <c r="E314" i="5"/>
  <c r="D314" i="5"/>
  <c r="F159" i="10" s="1"/>
  <c r="C314" i="5"/>
  <c r="E159" i="10" s="1"/>
  <c r="G314" i="4"/>
  <c r="J158" i="10" s="1"/>
  <c r="F314" i="4"/>
  <c r="I158" i="10" s="1"/>
  <c r="E314" i="4"/>
  <c r="D314" i="4"/>
  <c r="F158" i="10" s="1"/>
  <c r="C314" i="4"/>
  <c r="E158" i="10" s="1"/>
  <c r="G314" i="3"/>
  <c r="J156" i="10" s="1"/>
  <c r="F314" i="3"/>
  <c r="I156" i="10" s="1"/>
  <c r="E314" i="3"/>
  <c r="D314" i="3"/>
  <c r="F156" i="10" s="1"/>
  <c r="C314" i="3"/>
  <c r="E156" i="10" s="1"/>
  <c r="G314" i="2"/>
  <c r="J155" i="10" s="1"/>
  <c r="F314" i="2"/>
  <c r="I155" i="10" s="1"/>
  <c r="E314" i="2"/>
  <c r="D314" i="2"/>
  <c r="F155" i="10" s="1"/>
  <c r="C314" i="2"/>
  <c r="E155" i="10" s="1"/>
  <c r="G314" i="1"/>
  <c r="J154" i="10" s="1"/>
  <c r="F314" i="1"/>
  <c r="I154" i="10" s="1"/>
  <c r="E314" i="1"/>
  <c r="D314" i="1"/>
  <c r="F154" i="10" s="1"/>
  <c r="C314" i="1"/>
  <c r="E154" i="10" s="1"/>
  <c r="E163" i="10" l="1"/>
  <c r="B314" i="2"/>
  <c r="D155" i="10" s="1"/>
  <c r="G155" i="10"/>
  <c r="D157" i="10"/>
  <c r="G157" i="10"/>
  <c r="B314" i="1"/>
  <c r="D154" i="10" s="1"/>
  <c r="G154" i="10"/>
  <c r="B314" i="3"/>
  <c r="D156" i="10" s="1"/>
  <c r="G156" i="10"/>
  <c r="B314" i="5"/>
  <c r="D159" i="10" s="1"/>
  <c r="G159" i="10"/>
  <c r="B314" i="7"/>
  <c r="D160" i="10" s="1"/>
  <c r="G160" i="10"/>
  <c r="B314" i="9"/>
  <c r="D162" i="10" s="1"/>
  <c r="G162" i="10"/>
  <c r="B314" i="8"/>
  <c r="D161" i="10" s="1"/>
  <c r="G161" i="10"/>
  <c r="B314" i="4"/>
  <c r="D158" i="10" s="1"/>
  <c r="G158" i="10"/>
  <c r="D163" i="10" l="1"/>
  <c r="G163" i="10"/>
  <c r="G263" i="10"/>
  <c r="G188" i="10"/>
  <c r="G274" i="9"/>
  <c r="J147" i="10" s="1"/>
  <c r="F274" i="9"/>
  <c r="I147" i="10" s="1"/>
  <c r="E274" i="9"/>
  <c r="D274" i="9"/>
  <c r="F147" i="10" s="1"/>
  <c r="C274" i="9"/>
  <c r="E147" i="10" s="1"/>
  <c r="G274" i="8"/>
  <c r="J146" i="10" s="1"/>
  <c r="F274" i="8"/>
  <c r="I146" i="10" s="1"/>
  <c r="E274" i="8"/>
  <c r="D274" i="8"/>
  <c r="F146" i="10" s="1"/>
  <c r="C274" i="8"/>
  <c r="E146" i="10" s="1"/>
  <c r="G274" i="7"/>
  <c r="J145" i="10" s="1"/>
  <c r="F274" i="7"/>
  <c r="I145" i="10" s="1"/>
  <c r="E274" i="7"/>
  <c r="D274" i="7"/>
  <c r="F145" i="10" s="1"/>
  <c r="C274" i="7"/>
  <c r="E145" i="10" s="1"/>
  <c r="G274" i="6"/>
  <c r="J142" i="10" s="1"/>
  <c r="F274" i="6"/>
  <c r="I142" i="10" s="1"/>
  <c r="E274" i="6"/>
  <c r="D274" i="6"/>
  <c r="F142" i="10" s="1"/>
  <c r="E142" i="10"/>
  <c r="G274" i="5"/>
  <c r="J144" i="10" s="1"/>
  <c r="F274" i="5"/>
  <c r="I144" i="10" s="1"/>
  <c r="E274" i="5"/>
  <c r="D274" i="5"/>
  <c r="F144" i="10" s="1"/>
  <c r="C274" i="5"/>
  <c r="E144" i="10" s="1"/>
  <c r="J143" i="10"/>
  <c r="I143" i="10"/>
  <c r="D143" i="10"/>
  <c r="F143" i="10"/>
  <c r="E143" i="10"/>
  <c r="G274" i="3"/>
  <c r="J141" i="10" s="1"/>
  <c r="F274" i="3"/>
  <c r="I141" i="10" s="1"/>
  <c r="E274" i="3"/>
  <c r="D274" i="3"/>
  <c r="F141" i="10" s="1"/>
  <c r="C274" i="3"/>
  <c r="E141" i="10" s="1"/>
  <c r="G274" i="2"/>
  <c r="J140" i="10" s="1"/>
  <c r="I140" i="10"/>
  <c r="E274" i="2"/>
  <c r="D274" i="2"/>
  <c r="F140" i="10" s="1"/>
  <c r="C274" i="2"/>
  <c r="E140" i="10" s="1"/>
  <c r="B274" i="3" l="1"/>
  <c r="D141" i="10" s="1"/>
  <c r="D261" i="10" s="1"/>
  <c r="G141" i="10"/>
  <c r="B274" i="5"/>
  <c r="D144" i="10" s="1"/>
  <c r="D264" i="10" s="1"/>
  <c r="G144" i="10"/>
  <c r="B274" i="7"/>
  <c r="D145" i="10" s="1"/>
  <c r="D265" i="10" s="1"/>
  <c r="G145" i="10"/>
  <c r="B274" i="2"/>
  <c r="D140" i="10" s="1"/>
  <c r="D260" i="10" s="1"/>
  <c r="G140" i="10"/>
  <c r="B274" i="6"/>
  <c r="D142" i="10" s="1"/>
  <c r="D262" i="10" s="1"/>
  <c r="G142" i="10"/>
  <c r="B274" i="9"/>
  <c r="D147" i="10" s="1"/>
  <c r="D267" i="10" s="1"/>
  <c r="G147" i="10"/>
  <c r="B274" i="8"/>
  <c r="D146" i="10" s="1"/>
  <c r="D191" i="10" s="1"/>
  <c r="G146" i="10"/>
  <c r="F192" i="10"/>
  <c r="F267" i="10"/>
  <c r="I192" i="10"/>
  <c r="I267" i="10"/>
  <c r="E192" i="10"/>
  <c r="E267" i="10"/>
  <c r="J192" i="10"/>
  <c r="J267" i="10"/>
  <c r="F191" i="10"/>
  <c r="F266" i="10"/>
  <c r="I191" i="10"/>
  <c r="I266" i="10"/>
  <c r="E191" i="10"/>
  <c r="E266" i="10"/>
  <c r="J191" i="10"/>
  <c r="J266" i="10"/>
  <c r="E190" i="10"/>
  <c r="E265" i="10"/>
  <c r="J190" i="10"/>
  <c r="J265" i="10"/>
  <c r="F190" i="10"/>
  <c r="F265" i="10"/>
  <c r="I190" i="10"/>
  <c r="I265" i="10"/>
  <c r="E187" i="10"/>
  <c r="E262" i="10"/>
  <c r="J187" i="10"/>
  <c r="J262" i="10"/>
  <c r="F187" i="10"/>
  <c r="F262" i="10"/>
  <c r="I187" i="10"/>
  <c r="I262" i="10"/>
  <c r="E189" i="10"/>
  <c r="E264" i="10"/>
  <c r="J189" i="10"/>
  <c r="J264" i="10"/>
  <c r="F189" i="10"/>
  <c r="F264" i="10"/>
  <c r="I189" i="10"/>
  <c r="I264" i="10"/>
  <c r="E188" i="10"/>
  <c r="E263" i="10"/>
  <c r="D188" i="10"/>
  <c r="D263" i="10"/>
  <c r="J188" i="10"/>
  <c r="J263" i="10"/>
  <c r="F188" i="10"/>
  <c r="F263" i="10"/>
  <c r="I188" i="10"/>
  <c r="I263" i="10"/>
  <c r="E186" i="10"/>
  <c r="E261" i="10"/>
  <c r="F186" i="10"/>
  <c r="F261" i="10"/>
  <c r="I186" i="10"/>
  <c r="I261" i="10"/>
  <c r="J186" i="10"/>
  <c r="J261" i="10"/>
  <c r="J185" i="10"/>
  <c r="J260" i="10"/>
  <c r="E185" i="10"/>
  <c r="E260" i="10"/>
  <c r="F185" i="10"/>
  <c r="F260" i="10"/>
  <c r="I185" i="10"/>
  <c r="I260" i="10"/>
  <c r="D274" i="1"/>
  <c r="F139" i="10" s="1"/>
  <c r="E274" i="1"/>
  <c r="F274" i="1"/>
  <c r="I139" i="10" s="1"/>
  <c r="G274" i="1"/>
  <c r="J139" i="10" s="1"/>
  <c r="J148" i="10" s="1"/>
  <c r="C274" i="1"/>
  <c r="E139" i="10" s="1"/>
  <c r="D192" i="10" l="1"/>
  <c r="D186" i="10"/>
  <c r="D187" i="10"/>
  <c r="D185" i="10"/>
  <c r="D189" i="10"/>
  <c r="D190" i="10"/>
  <c r="D266" i="10"/>
  <c r="B274" i="1"/>
  <c r="D139" i="10" s="1"/>
  <c r="D259" i="10" s="1"/>
  <c r="G139" i="10"/>
  <c r="G262" i="10"/>
  <c r="G187" i="10"/>
  <c r="G260" i="10"/>
  <c r="G185" i="10"/>
  <c r="G265" i="10"/>
  <c r="G190" i="10"/>
  <c r="G264" i="10"/>
  <c r="G189" i="10"/>
  <c r="G261" i="10"/>
  <c r="G186" i="10"/>
  <c r="G192" i="10"/>
  <c r="G267" i="10"/>
  <c r="G266" i="10"/>
  <c r="G191" i="10"/>
  <c r="J184" i="10"/>
  <c r="J259" i="10"/>
  <c r="E184" i="10"/>
  <c r="E259" i="10"/>
  <c r="I184" i="10"/>
  <c r="I259" i="10"/>
  <c r="F184" i="10"/>
  <c r="F259" i="10"/>
  <c r="G234" i="9"/>
  <c r="J102" i="10" s="1"/>
  <c r="F234" i="9"/>
  <c r="I102" i="10" s="1"/>
  <c r="E234" i="9"/>
  <c r="D234" i="9"/>
  <c r="F102" i="10" s="1"/>
  <c r="C234" i="9"/>
  <c r="E102" i="10" s="1"/>
  <c r="G234" i="8"/>
  <c r="J101" i="10" s="1"/>
  <c r="F234" i="8"/>
  <c r="I101" i="10" s="1"/>
  <c r="E234" i="8"/>
  <c r="D234" i="8"/>
  <c r="F101" i="10" s="1"/>
  <c r="C234" i="8"/>
  <c r="E101" i="10" s="1"/>
  <c r="G234" i="7"/>
  <c r="J100" i="10" s="1"/>
  <c r="F234" i="7"/>
  <c r="I100" i="10" s="1"/>
  <c r="E234" i="7"/>
  <c r="G100" i="10" s="1"/>
  <c r="D234" i="7"/>
  <c r="F100" i="10" s="1"/>
  <c r="C234" i="7"/>
  <c r="E100" i="10" s="1"/>
  <c r="G234" i="6"/>
  <c r="J97" i="10" s="1"/>
  <c r="F234" i="6"/>
  <c r="I97" i="10" s="1"/>
  <c r="E234" i="6"/>
  <c r="D234" i="6"/>
  <c r="F97" i="10" s="1"/>
  <c r="C234" i="6"/>
  <c r="E97" i="10" s="1"/>
  <c r="G234" i="5"/>
  <c r="J99" i="10" s="1"/>
  <c r="F234" i="5"/>
  <c r="I99" i="10" s="1"/>
  <c r="E234" i="5"/>
  <c r="D234" i="5"/>
  <c r="F99" i="10" s="1"/>
  <c r="C234" i="5"/>
  <c r="E99" i="10" s="1"/>
  <c r="G234" i="4"/>
  <c r="J98" i="10" s="1"/>
  <c r="F234" i="4"/>
  <c r="I98" i="10" s="1"/>
  <c r="E234" i="4"/>
  <c r="D234" i="4"/>
  <c r="F98" i="10" s="1"/>
  <c r="C234" i="4"/>
  <c r="E98" i="10" s="1"/>
  <c r="G234" i="3"/>
  <c r="J96" i="10" s="1"/>
  <c r="F234" i="3"/>
  <c r="I96" i="10" s="1"/>
  <c r="E234" i="3"/>
  <c r="D234" i="3"/>
  <c r="F96" i="10" s="1"/>
  <c r="C234" i="3"/>
  <c r="E96" i="10" s="1"/>
  <c r="G234" i="2"/>
  <c r="J95" i="10" s="1"/>
  <c r="F234" i="2"/>
  <c r="I95" i="10" s="1"/>
  <c r="E234" i="2"/>
  <c r="D234" i="2"/>
  <c r="F95" i="10" s="1"/>
  <c r="C234" i="2"/>
  <c r="E95" i="10" s="1"/>
  <c r="G234" i="1"/>
  <c r="J94" i="10" s="1"/>
  <c r="F234" i="1"/>
  <c r="I94" i="10" s="1"/>
  <c r="E234" i="1"/>
  <c r="D234" i="1"/>
  <c r="F94" i="10" s="1"/>
  <c r="C234" i="1"/>
  <c r="E94" i="10" s="1"/>
  <c r="D184" i="10" l="1"/>
  <c r="B234" i="1"/>
  <c r="D94" i="10" s="1"/>
  <c r="G94" i="10"/>
  <c r="B234" i="3"/>
  <c r="D96" i="10" s="1"/>
  <c r="G96" i="10"/>
  <c r="B234" i="5"/>
  <c r="D99" i="10" s="1"/>
  <c r="G99" i="10"/>
  <c r="G259" i="10"/>
  <c r="G268" i="10" s="1"/>
  <c r="G184" i="10"/>
  <c r="G193" i="10" s="1"/>
  <c r="B234" i="2"/>
  <c r="D95" i="10" s="1"/>
  <c r="G95" i="10"/>
  <c r="B234" i="6"/>
  <c r="D97" i="10" s="1"/>
  <c r="G97" i="10"/>
  <c r="G148" i="10"/>
  <c r="B234" i="9"/>
  <c r="D102" i="10" s="1"/>
  <c r="G102" i="10"/>
  <c r="B234" i="8"/>
  <c r="D101" i="10" s="1"/>
  <c r="G101" i="10"/>
  <c r="B234" i="4"/>
  <c r="D98" i="10" s="1"/>
  <c r="G98" i="10"/>
  <c r="B234" i="7"/>
  <c r="D100" i="10" s="1"/>
  <c r="N94" i="10"/>
  <c r="P102" i="10"/>
  <c r="P94" i="10"/>
  <c r="G195" i="9"/>
  <c r="J87" i="10" s="1"/>
  <c r="F195" i="9"/>
  <c r="I87" i="10" s="1"/>
  <c r="E195" i="9"/>
  <c r="D195" i="9"/>
  <c r="F87" i="10" s="1"/>
  <c r="C195" i="9"/>
  <c r="G195" i="8"/>
  <c r="F195" i="8"/>
  <c r="E195" i="8"/>
  <c r="D195" i="8"/>
  <c r="C195" i="8"/>
  <c r="G195" i="7"/>
  <c r="F195" i="7"/>
  <c r="E195" i="7"/>
  <c r="D195" i="7"/>
  <c r="C195" i="7"/>
  <c r="G195" i="6"/>
  <c r="F195" i="6"/>
  <c r="E195" i="6"/>
  <c r="D195" i="6"/>
  <c r="F82" i="10" s="1"/>
  <c r="C195" i="6"/>
  <c r="E82" i="10" s="1"/>
  <c r="G195" i="5"/>
  <c r="F195" i="5"/>
  <c r="E195" i="5"/>
  <c r="D195" i="5"/>
  <c r="C195" i="5"/>
  <c r="G195" i="4"/>
  <c r="F195" i="4"/>
  <c r="E195" i="4"/>
  <c r="D195" i="4"/>
  <c r="F83" i="10" s="1"/>
  <c r="C195" i="4"/>
  <c r="E83" i="10" s="1"/>
  <c r="G195" i="3"/>
  <c r="F195" i="3"/>
  <c r="E195" i="3"/>
  <c r="B195" i="3" s="1"/>
  <c r="D81" i="10" s="1"/>
  <c r="D195" i="3"/>
  <c r="F81" i="10" s="1"/>
  <c r="C195" i="3"/>
  <c r="E81" i="10" s="1"/>
  <c r="G195" i="2"/>
  <c r="F195" i="2"/>
  <c r="E195" i="2"/>
  <c r="D195" i="2"/>
  <c r="C195" i="2"/>
  <c r="D195" i="1"/>
  <c r="E195" i="1"/>
  <c r="F195" i="1"/>
  <c r="G195" i="1"/>
  <c r="C195" i="1"/>
  <c r="E79" i="10" s="1"/>
  <c r="G81" i="10" l="1"/>
  <c r="B195" i="5"/>
  <c r="D84" i="10" s="1"/>
  <c r="G84" i="10"/>
  <c r="B195" i="7"/>
  <c r="D85" i="10" s="1"/>
  <c r="G85" i="10"/>
  <c r="B195" i="1"/>
  <c r="D79" i="10" s="1"/>
  <c r="G79" i="10"/>
  <c r="B195" i="2"/>
  <c r="D80" i="10" s="1"/>
  <c r="G80" i="10"/>
  <c r="B195" i="6"/>
  <c r="D82" i="10" s="1"/>
  <c r="G82" i="10"/>
  <c r="G103" i="10"/>
  <c r="B195" i="9"/>
  <c r="D87" i="10" s="1"/>
  <c r="G87" i="10"/>
  <c r="B195" i="8"/>
  <c r="D86" i="10" s="1"/>
  <c r="G86" i="10"/>
  <c r="B195" i="4"/>
  <c r="D83" i="10" s="1"/>
  <c r="G83" i="10"/>
  <c r="I86" i="10"/>
  <c r="J85" i="10"/>
  <c r="F84" i="10"/>
  <c r="I84" i="10"/>
  <c r="I83" i="10"/>
  <c r="J81" i="10"/>
  <c r="J80" i="10"/>
  <c r="J79" i="10"/>
  <c r="F80" i="10"/>
  <c r="F86" i="10"/>
  <c r="J86" i="10"/>
  <c r="E86" i="10"/>
  <c r="J83" i="10"/>
  <c r="E87" i="10"/>
  <c r="N87" i="10" s="1"/>
  <c r="J84" i="10"/>
  <c r="E84" i="10"/>
  <c r="I80" i="10"/>
  <c r="E80" i="10"/>
  <c r="I79" i="10"/>
  <c r="F79" i="10"/>
  <c r="J82" i="10"/>
  <c r="I82" i="10"/>
  <c r="I81" i="10"/>
  <c r="F85" i="10"/>
  <c r="I85" i="10"/>
  <c r="E85" i="10"/>
  <c r="D155" i="1"/>
  <c r="E155" i="1"/>
  <c r="G64" i="10" s="1"/>
  <c r="F155" i="1"/>
  <c r="G155" i="1"/>
  <c r="C155" i="1"/>
  <c r="N84" i="10" l="1"/>
  <c r="G109" i="10"/>
  <c r="G88" i="10"/>
  <c r="I88" i="10"/>
  <c r="G155" i="9"/>
  <c r="J72" i="10" s="1"/>
  <c r="F155" i="9"/>
  <c r="I72" i="10" s="1"/>
  <c r="E155" i="9"/>
  <c r="D155" i="9"/>
  <c r="F72" i="10" s="1"/>
  <c r="C155" i="9"/>
  <c r="E72" i="10" s="1"/>
  <c r="G155" i="8"/>
  <c r="J71" i="10" s="1"/>
  <c r="F155" i="8"/>
  <c r="I71" i="10" s="1"/>
  <c r="E155" i="8"/>
  <c r="D155" i="8"/>
  <c r="F71" i="10" s="1"/>
  <c r="C155" i="8"/>
  <c r="E71" i="10" s="1"/>
  <c r="G155" i="7"/>
  <c r="F155" i="7"/>
  <c r="I70" i="10" s="1"/>
  <c r="E155" i="7"/>
  <c r="D155" i="7"/>
  <c r="F70" i="10" s="1"/>
  <c r="F115" i="10" s="1"/>
  <c r="C155" i="7"/>
  <c r="E70" i="10" s="1"/>
  <c r="E115" i="10" s="1"/>
  <c r="G155" i="6"/>
  <c r="J67" i="10" s="1"/>
  <c r="F155" i="6"/>
  <c r="I67" i="10" s="1"/>
  <c r="E155" i="6"/>
  <c r="D155" i="6"/>
  <c r="F67" i="10" s="1"/>
  <c r="C155" i="6"/>
  <c r="E67" i="10" s="1"/>
  <c r="G155" i="5"/>
  <c r="J69" i="10" s="1"/>
  <c r="F155" i="5"/>
  <c r="I69" i="10" s="1"/>
  <c r="E155" i="5"/>
  <c r="D155" i="5"/>
  <c r="F69" i="10" s="1"/>
  <c r="C155" i="5"/>
  <c r="E69" i="10" s="1"/>
  <c r="G155" i="4"/>
  <c r="J68" i="10" s="1"/>
  <c r="F155" i="4"/>
  <c r="I68" i="10" s="1"/>
  <c r="E155" i="4"/>
  <c r="D155" i="4"/>
  <c r="F68" i="10" s="1"/>
  <c r="C155" i="4"/>
  <c r="E68" i="10" s="1"/>
  <c r="G155" i="3"/>
  <c r="J66" i="10" s="1"/>
  <c r="F155" i="3"/>
  <c r="I66" i="10" s="1"/>
  <c r="E155" i="3"/>
  <c r="D155" i="3"/>
  <c r="F66" i="10" s="1"/>
  <c r="C155" i="3"/>
  <c r="E66" i="10" s="1"/>
  <c r="G155" i="2"/>
  <c r="J65" i="10" s="1"/>
  <c r="F155" i="2"/>
  <c r="I65" i="10" s="1"/>
  <c r="E155" i="2"/>
  <c r="D155" i="2"/>
  <c r="F65" i="10" s="1"/>
  <c r="C155" i="2"/>
  <c r="E65" i="10" s="1"/>
  <c r="J64" i="10"/>
  <c r="I64" i="10"/>
  <c r="F64" i="10"/>
  <c r="E64" i="10"/>
  <c r="J70" i="10" l="1"/>
  <c r="J115" i="10" s="1"/>
  <c r="I114" i="10"/>
  <c r="B155" i="3"/>
  <c r="D66" i="10" s="1"/>
  <c r="D111" i="10" s="1"/>
  <c r="G66" i="10"/>
  <c r="G111" i="10" s="1"/>
  <c r="B155" i="5"/>
  <c r="D69" i="10" s="1"/>
  <c r="G69" i="10"/>
  <c r="G114" i="10" s="1"/>
  <c r="B155" i="7"/>
  <c r="D70" i="10" s="1"/>
  <c r="D115" i="10" s="1"/>
  <c r="G70" i="10"/>
  <c r="G115" i="10" s="1"/>
  <c r="B155" i="2"/>
  <c r="D65" i="10" s="1"/>
  <c r="D110" i="10" s="1"/>
  <c r="G65" i="10"/>
  <c r="G110" i="10" s="1"/>
  <c r="B155" i="6"/>
  <c r="D67" i="10" s="1"/>
  <c r="D112" i="10" s="1"/>
  <c r="G67" i="10"/>
  <c r="G112" i="10" s="1"/>
  <c r="B155" i="9"/>
  <c r="D72" i="10" s="1"/>
  <c r="D117" i="10" s="1"/>
  <c r="G72" i="10"/>
  <c r="G117" i="10" s="1"/>
  <c r="B155" i="8"/>
  <c r="G71" i="10"/>
  <c r="G116" i="10" s="1"/>
  <c r="B155" i="4"/>
  <c r="G68" i="10"/>
  <c r="J110" i="10"/>
  <c r="F114" i="10"/>
  <c r="F117" i="10"/>
  <c r="J109" i="10"/>
  <c r="I110" i="10"/>
  <c r="F113" i="10"/>
  <c r="F116" i="10"/>
  <c r="J117" i="10"/>
  <c r="F111" i="10"/>
  <c r="I117" i="10"/>
  <c r="F110" i="10"/>
  <c r="J111" i="10"/>
  <c r="I113" i="10"/>
  <c r="F112" i="10"/>
  <c r="I116" i="10"/>
  <c r="E113" i="10"/>
  <c r="J112" i="10"/>
  <c r="E117" i="10"/>
  <c r="I112" i="10"/>
  <c r="J113" i="10"/>
  <c r="J116" i="10"/>
  <c r="E116" i="10"/>
  <c r="I115" i="10"/>
  <c r="J114" i="10"/>
  <c r="E114" i="10"/>
  <c r="E112" i="10"/>
  <c r="E110" i="10"/>
  <c r="I111" i="10"/>
  <c r="E111" i="10"/>
  <c r="I109" i="10"/>
  <c r="F109" i="10"/>
  <c r="E109" i="10"/>
  <c r="B155" i="1"/>
  <c r="D64" i="10" s="1"/>
  <c r="D71" i="10" l="1"/>
  <c r="D116" i="10" s="1"/>
  <c r="D68" i="10"/>
  <c r="D113" i="10" s="1"/>
  <c r="D114" i="10"/>
  <c r="C56" i="11"/>
  <c r="G73" i="10"/>
  <c r="G113" i="10"/>
  <c r="G118" i="10" s="1"/>
  <c r="E56" i="11"/>
  <c r="H56" i="11"/>
  <c r="D56" i="11"/>
  <c r="G56" i="11"/>
  <c r="P109" i="10"/>
  <c r="D109" i="10"/>
  <c r="C253" i="10"/>
  <c r="N252" i="10"/>
  <c r="N248" i="10"/>
  <c r="N247" i="10"/>
  <c r="N246" i="10"/>
  <c r="C193" i="10"/>
  <c r="N192" i="10"/>
  <c r="N188" i="10"/>
  <c r="C133" i="10"/>
  <c r="C118" i="10"/>
  <c r="N117" i="10"/>
  <c r="N115" i="10"/>
  <c r="N245" i="10" l="1"/>
  <c r="J253" i="10"/>
  <c r="N251" i="10"/>
  <c r="D253" i="10"/>
  <c r="I253" i="10"/>
  <c r="N249" i="10"/>
  <c r="N191" i="10"/>
  <c r="P252" i="10"/>
  <c r="N250" i="10"/>
  <c r="N186" i="10"/>
  <c r="I193" i="10"/>
  <c r="P187" i="10"/>
  <c r="I118" i="10"/>
  <c r="N189" i="10"/>
  <c r="D193" i="10"/>
  <c r="N190" i="10"/>
  <c r="J193" i="10"/>
  <c r="P192" i="10"/>
  <c r="P247" i="10"/>
  <c r="N187" i="10"/>
  <c r="P249" i="10"/>
  <c r="P189" i="10"/>
  <c r="N185" i="10"/>
  <c r="P114" i="10"/>
  <c r="P112" i="10"/>
  <c r="P117" i="10"/>
  <c r="N116" i="10"/>
  <c r="N112" i="10"/>
  <c r="N114" i="10"/>
  <c r="N113" i="10"/>
  <c r="N111" i="10"/>
  <c r="D118" i="10"/>
  <c r="N110" i="10"/>
  <c r="N109" i="10"/>
  <c r="P185" i="10"/>
  <c r="P245" i="10"/>
  <c r="P110" i="10"/>
  <c r="P111" i="10"/>
  <c r="P186" i="10"/>
  <c r="P246" i="10"/>
  <c r="P113" i="10"/>
  <c r="P188" i="10"/>
  <c r="P248" i="10"/>
  <c r="P115" i="10"/>
  <c r="P190" i="10"/>
  <c r="P250" i="10"/>
  <c r="P191" i="10"/>
  <c r="P251" i="10"/>
  <c r="P116" i="10"/>
  <c r="E193" i="10"/>
  <c r="N184" i="10"/>
  <c r="E253" i="10"/>
  <c r="N244" i="10"/>
  <c r="F118" i="10"/>
  <c r="F193" i="10"/>
  <c r="P184" i="10"/>
  <c r="F253" i="10"/>
  <c r="P244" i="10"/>
  <c r="E118" i="10"/>
  <c r="J118" i="10"/>
  <c r="C58" i="10"/>
  <c r="C283" i="10"/>
  <c r="C268" i="10"/>
  <c r="N261" i="10"/>
  <c r="C238" i="10"/>
  <c r="C223" i="10"/>
  <c r="N221" i="10"/>
  <c r="N217" i="10"/>
  <c r="C208" i="10"/>
  <c r="N204" i="10"/>
  <c r="C178" i="10"/>
  <c r="N175" i="10"/>
  <c r="N173" i="10"/>
  <c r="C163" i="10"/>
  <c r="N162" i="10"/>
  <c r="N160" i="10"/>
  <c r="N159" i="10"/>
  <c r="N157" i="10"/>
  <c r="N156" i="10"/>
  <c r="P155" i="10"/>
  <c r="C148" i="10"/>
  <c r="N142" i="10"/>
  <c r="C103" i="10"/>
  <c r="N101" i="10"/>
  <c r="P100" i="10"/>
  <c r="N99" i="10"/>
  <c r="P98" i="10"/>
  <c r="N97" i="10"/>
  <c r="P96" i="10"/>
  <c r="C88" i="10"/>
  <c r="N86" i="10"/>
  <c r="N85" i="10"/>
  <c r="N82" i="10"/>
  <c r="J88" i="10"/>
  <c r="P214" i="10" l="1"/>
  <c r="J268" i="10"/>
  <c r="N262" i="10"/>
  <c r="N207" i="10"/>
  <c r="N172" i="10"/>
  <c r="N216" i="10"/>
  <c r="N218" i="10"/>
  <c r="N220" i="10"/>
  <c r="N201" i="10"/>
  <c r="N232" i="10"/>
  <c r="P260" i="10"/>
  <c r="N236" i="10"/>
  <c r="P237" i="10"/>
  <c r="N267" i="10"/>
  <c r="P264" i="10"/>
  <c r="P215" i="10"/>
  <c r="P200" i="10"/>
  <c r="P219" i="10"/>
  <c r="N118" i="10"/>
  <c r="P222" i="10"/>
  <c r="P267" i="10"/>
  <c r="N237" i="10"/>
  <c r="P176" i="10"/>
  <c r="N266" i="10"/>
  <c r="P174" i="10"/>
  <c r="N219" i="10"/>
  <c r="N234" i="10"/>
  <c r="N231" i="10"/>
  <c r="N158" i="10"/>
  <c r="N263" i="10"/>
  <c r="N144" i="10"/>
  <c r="N264" i="10"/>
  <c r="N202" i="10"/>
  <c r="J238" i="10"/>
  <c r="N265" i="10"/>
  <c r="P206" i="10"/>
  <c r="N177" i="10"/>
  <c r="J208" i="10"/>
  <c r="P207" i="10"/>
  <c r="P221" i="10"/>
  <c r="N205" i="10"/>
  <c r="N235" i="10"/>
  <c r="P217" i="10"/>
  <c r="P232" i="10"/>
  <c r="P262" i="10"/>
  <c r="P172" i="10"/>
  <c r="P202" i="10"/>
  <c r="P234" i="10"/>
  <c r="N174" i="10"/>
  <c r="P204" i="10"/>
  <c r="N203" i="10"/>
  <c r="N233" i="10"/>
  <c r="N171" i="10"/>
  <c r="P230" i="10"/>
  <c r="J178" i="10"/>
  <c r="P193" i="10"/>
  <c r="P170" i="10"/>
  <c r="P147" i="10"/>
  <c r="P140" i="10"/>
  <c r="N102" i="10"/>
  <c r="N147" i="10"/>
  <c r="P162" i="10"/>
  <c r="P146" i="10"/>
  <c r="P161" i="10"/>
  <c r="N145" i="10"/>
  <c r="P97" i="10"/>
  <c r="P142" i="10"/>
  <c r="P157" i="10"/>
  <c r="P99" i="10"/>
  <c r="P144" i="10"/>
  <c r="J163" i="10"/>
  <c r="P159" i="10"/>
  <c r="N143" i="10"/>
  <c r="N141" i="10"/>
  <c r="N95" i="10"/>
  <c r="N81" i="10"/>
  <c r="P82" i="10"/>
  <c r="N83" i="10"/>
  <c r="P229" i="10"/>
  <c r="P259" i="10"/>
  <c r="P80" i="10"/>
  <c r="P95" i="10"/>
  <c r="N140" i="10"/>
  <c r="N155" i="10"/>
  <c r="N170" i="10"/>
  <c r="N200" i="10"/>
  <c r="N215" i="10"/>
  <c r="N230" i="10"/>
  <c r="N260" i="10"/>
  <c r="N96" i="10"/>
  <c r="P141" i="10"/>
  <c r="P156" i="10"/>
  <c r="P171" i="10"/>
  <c r="P201" i="10"/>
  <c r="P216" i="10"/>
  <c r="P231" i="10"/>
  <c r="P261" i="10"/>
  <c r="N98" i="10"/>
  <c r="P143" i="10"/>
  <c r="P158" i="10"/>
  <c r="P173" i="10"/>
  <c r="P203" i="10"/>
  <c r="P218" i="10"/>
  <c r="P233" i="10"/>
  <c r="P263" i="10"/>
  <c r="N100" i="10"/>
  <c r="P145" i="10"/>
  <c r="P160" i="10"/>
  <c r="P175" i="10"/>
  <c r="P205" i="10"/>
  <c r="P220" i="10"/>
  <c r="P235" i="10"/>
  <c r="P265" i="10"/>
  <c r="P253" i="10"/>
  <c r="P236" i="10"/>
  <c r="P266" i="10"/>
  <c r="J103" i="10"/>
  <c r="P101" i="10"/>
  <c r="N146" i="10"/>
  <c r="N161" i="10"/>
  <c r="N176" i="10"/>
  <c r="N206" i="10"/>
  <c r="P87" i="10"/>
  <c r="P86" i="10"/>
  <c r="P85" i="10"/>
  <c r="P84" i="10"/>
  <c r="P83" i="10"/>
  <c r="P81" i="10"/>
  <c r="N80" i="10"/>
  <c r="P139" i="10"/>
  <c r="P154" i="10"/>
  <c r="P169" i="10"/>
  <c r="P199" i="10"/>
  <c r="P118" i="10"/>
  <c r="N193" i="10"/>
  <c r="E103" i="10"/>
  <c r="E148" i="10"/>
  <c r="N139" i="10"/>
  <c r="N154" i="10"/>
  <c r="E178" i="10"/>
  <c r="N169" i="10"/>
  <c r="E208" i="10"/>
  <c r="N199" i="10"/>
  <c r="E223" i="10"/>
  <c r="N214" i="10"/>
  <c r="E238" i="10"/>
  <c r="N229" i="10"/>
  <c r="E268" i="10"/>
  <c r="N259" i="10"/>
  <c r="N253" i="10"/>
  <c r="E88" i="10"/>
  <c r="N79" i="10"/>
  <c r="P79" i="10"/>
  <c r="D88" i="10"/>
  <c r="D103" i="10"/>
  <c r="F103" i="10"/>
  <c r="D223" i="10"/>
  <c r="F223" i="10"/>
  <c r="D238" i="10"/>
  <c r="F238" i="10"/>
  <c r="D268" i="10"/>
  <c r="F268" i="10"/>
  <c r="I268" i="10"/>
  <c r="F88" i="10"/>
  <c r="D148" i="10"/>
  <c r="F148" i="10"/>
  <c r="I148" i="10"/>
  <c r="F163" i="10"/>
  <c r="I163" i="10"/>
  <c r="F178" i="10"/>
  <c r="I178" i="10"/>
  <c r="D208" i="10"/>
  <c r="F208" i="10"/>
  <c r="I208" i="10"/>
  <c r="I238" i="10"/>
  <c r="I103" i="10"/>
  <c r="C73" i="10"/>
  <c r="N72" i="10"/>
  <c r="N71" i="10"/>
  <c r="N69" i="10"/>
  <c r="P68" i="10"/>
  <c r="N67" i="10"/>
  <c r="P66" i="10"/>
  <c r="P65" i="10"/>
  <c r="P223" i="10" l="1"/>
  <c r="N208" i="10"/>
  <c r="P178" i="10"/>
  <c r="P148" i="10"/>
  <c r="P268" i="10"/>
  <c r="P103" i="10"/>
  <c r="P208" i="10"/>
  <c r="P163" i="10"/>
  <c r="P238" i="10"/>
  <c r="P88" i="10"/>
  <c r="N66" i="10"/>
  <c r="N70" i="10"/>
  <c r="P72" i="10"/>
  <c r="P71" i="10"/>
  <c r="P70" i="10"/>
  <c r="P67" i="10"/>
  <c r="P69" i="10"/>
  <c r="N68" i="10"/>
  <c r="N65" i="10"/>
  <c r="N238" i="10"/>
  <c r="N163" i="10"/>
  <c r="N103" i="10"/>
  <c r="N268" i="10"/>
  <c r="N223" i="10"/>
  <c r="N178" i="10"/>
  <c r="N148" i="10"/>
  <c r="E73" i="10"/>
  <c r="N64" i="10"/>
  <c r="P64" i="10"/>
  <c r="N88" i="10"/>
  <c r="J73" i="10"/>
  <c r="D73" i="10"/>
  <c r="F73" i="10"/>
  <c r="I73" i="10"/>
  <c r="G116" i="9"/>
  <c r="J42" i="10" s="1"/>
  <c r="F116" i="9"/>
  <c r="I42" i="10" s="1"/>
  <c r="E116" i="9"/>
  <c r="D116" i="9"/>
  <c r="F42" i="10" s="1"/>
  <c r="C116" i="9"/>
  <c r="E42" i="10" s="1"/>
  <c r="G116" i="8"/>
  <c r="J41" i="10" s="1"/>
  <c r="F116" i="8"/>
  <c r="I41" i="10" s="1"/>
  <c r="E116" i="8"/>
  <c r="D116" i="8"/>
  <c r="F41" i="10" s="1"/>
  <c r="C116" i="8"/>
  <c r="E41" i="10" s="1"/>
  <c r="G116" i="7"/>
  <c r="J40" i="10" s="1"/>
  <c r="F116" i="7"/>
  <c r="I40" i="10" s="1"/>
  <c r="E116" i="7"/>
  <c r="D116" i="7"/>
  <c r="F40" i="10" s="1"/>
  <c r="C116" i="7"/>
  <c r="E40" i="10" s="1"/>
  <c r="G116" i="6"/>
  <c r="J37" i="10" s="1"/>
  <c r="F116" i="6"/>
  <c r="I37" i="10" s="1"/>
  <c r="E116" i="6"/>
  <c r="D116" i="6"/>
  <c r="F37" i="10" s="1"/>
  <c r="C116" i="6"/>
  <c r="E37" i="10" s="1"/>
  <c r="G116" i="5"/>
  <c r="J39" i="10" s="1"/>
  <c r="F116" i="5"/>
  <c r="I39" i="10" s="1"/>
  <c r="E116" i="5"/>
  <c r="D116" i="5"/>
  <c r="F39" i="10" s="1"/>
  <c r="C116" i="5"/>
  <c r="E39" i="10" s="1"/>
  <c r="G116" i="4"/>
  <c r="J38" i="10" s="1"/>
  <c r="F116" i="4"/>
  <c r="I38" i="10" s="1"/>
  <c r="E116" i="4"/>
  <c r="D116" i="4"/>
  <c r="F38" i="10" s="1"/>
  <c r="C116" i="4"/>
  <c r="E38" i="10" s="1"/>
  <c r="G116" i="3"/>
  <c r="J36" i="10" s="1"/>
  <c r="F116" i="3"/>
  <c r="I36" i="10" s="1"/>
  <c r="E116" i="3"/>
  <c r="D116" i="3"/>
  <c r="F36" i="10" s="1"/>
  <c r="C116" i="3"/>
  <c r="E36" i="10" s="1"/>
  <c r="G116" i="2"/>
  <c r="J35" i="10" s="1"/>
  <c r="F116" i="2"/>
  <c r="I35" i="10" s="1"/>
  <c r="E116" i="2"/>
  <c r="D116" i="2"/>
  <c r="F35" i="10" s="1"/>
  <c r="C116" i="2"/>
  <c r="E35" i="10" s="1"/>
  <c r="G116" i="1"/>
  <c r="J34" i="10" s="1"/>
  <c r="F116" i="1"/>
  <c r="I34" i="10" s="1"/>
  <c r="E116" i="1"/>
  <c r="D116" i="1"/>
  <c r="F34" i="10" s="1"/>
  <c r="C116" i="1"/>
  <c r="E34" i="10" s="1"/>
  <c r="D40" i="11" l="1"/>
  <c r="E40" i="11"/>
  <c r="B116" i="2"/>
  <c r="D35" i="10" s="1"/>
  <c r="G35" i="10"/>
  <c r="B116" i="6"/>
  <c r="D37" i="10" s="1"/>
  <c r="G37" i="10"/>
  <c r="B116" i="1"/>
  <c r="D34" i="10" s="1"/>
  <c r="G34" i="10"/>
  <c r="B116" i="3"/>
  <c r="D36" i="10" s="1"/>
  <c r="G36" i="10"/>
  <c r="B116" i="5"/>
  <c r="D39" i="10" s="1"/>
  <c r="G39" i="10"/>
  <c r="B116" i="7"/>
  <c r="D40" i="10" s="1"/>
  <c r="G40" i="10"/>
  <c r="D42" i="10"/>
  <c r="G42" i="10"/>
  <c r="B116" i="8"/>
  <c r="D41" i="10" s="1"/>
  <c r="G41" i="10"/>
  <c r="B116" i="4"/>
  <c r="D38" i="10" s="1"/>
  <c r="G38" i="10"/>
  <c r="H40" i="11"/>
  <c r="G40" i="11"/>
  <c r="P73" i="10"/>
  <c r="N73" i="10"/>
  <c r="N41" i="10"/>
  <c r="P41" i="10"/>
  <c r="P38" i="10"/>
  <c r="N38" i="10"/>
  <c r="N40" i="10"/>
  <c r="P40" i="10"/>
  <c r="P34" i="10"/>
  <c r="N34" i="10"/>
  <c r="N42" i="10"/>
  <c r="P42" i="10"/>
  <c r="P37" i="10"/>
  <c r="N37" i="10"/>
  <c r="P36" i="10"/>
  <c r="N36" i="10"/>
  <c r="P39" i="10"/>
  <c r="N39" i="10"/>
  <c r="P35" i="10"/>
  <c r="N35" i="10"/>
  <c r="G43" i="10" l="1"/>
  <c r="C40" i="11"/>
  <c r="C43" i="10"/>
  <c r="D43" i="10" l="1"/>
  <c r="F43" i="10"/>
  <c r="I43" i="10"/>
  <c r="E43" i="10"/>
  <c r="J43" i="10"/>
  <c r="G76" i="8"/>
  <c r="J26" i="10" s="1"/>
  <c r="F76" i="8"/>
  <c r="I26" i="10" s="1"/>
  <c r="E76" i="8"/>
  <c r="D76" i="8"/>
  <c r="F26" i="10" s="1"/>
  <c r="C76" i="8"/>
  <c r="E26" i="10" s="1"/>
  <c r="P26" i="10" l="1"/>
  <c r="B76" i="8"/>
  <c r="D26" i="10" s="1"/>
  <c r="G26" i="10"/>
  <c r="N43" i="10"/>
  <c r="P43" i="10"/>
  <c r="N26" i="10"/>
  <c r="G76" i="4"/>
  <c r="J23" i="10" s="1"/>
  <c r="F76" i="4"/>
  <c r="I23" i="10" s="1"/>
  <c r="E76" i="4"/>
  <c r="D76" i="4"/>
  <c r="F23" i="10" s="1"/>
  <c r="C76" i="4"/>
  <c r="E23" i="10" s="1"/>
  <c r="G76" i="9"/>
  <c r="J27" i="10" s="1"/>
  <c r="F76" i="9"/>
  <c r="I27" i="10" s="1"/>
  <c r="E76" i="9"/>
  <c r="B76" i="9" s="1"/>
  <c r="D76" i="9"/>
  <c r="F27" i="10" s="1"/>
  <c r="C76" i="9"/>
  <c r="E27" i="10" s="1"/>
  <c r="G76" i="2"/>
  <c r="J20" i="10" s="1"/>
  <c r="F76" i="2"/>
  <c r="I20" i="10" s="1"/>
  <c r="E76" i="2"/>
  <c r="D76" i="2"/>
  <c r="F20" i="10" s="1"/>
  <c r="C76" i="2"/>
  <c r="E20" i="10" s="1"/>
  <c r="G76" i="6"/>
  <c r="J22" i="10" s="1"/>
  <c r="F76" i="6"/>
  <c r="I22" i="10" s="1"/>
  <c r="E76" i="6"/>
  <c r="D76" i="6"/>
  <c r="F22" i="10" s="1"/>
  <c r="C76" i="6"/>
  <c r="E22" i="10" s="1"/>
  <c r="G76" i="3"/>
  <c r="J21" i="10" s="1"/>
  <c r="F76" i="3"/>
  <c r="I21" i="10" s="1"/>
  <c r="E76" i="3"/>
  <c r="D76" i="3"/>
  <c r="F21" i="10" s="1"/>
  <c r="C76" i="3"/>
  <c r="E21" i="10" s="1"/>
  <c r="G76" i="5"/>
  <c r="J24" i="10" s="1"/>
  <c r="F76" i="5"/>
  <c r="I24" i="10" s="1"/>
  <c r="E76" i="5"/>
  <c r="D76" i="5"/>
  <c r="F24" i="10" s="1"/>
  <c r="C76" i="5"/>
  <c r="E24" i="10" s="1"/>
  <c r="G76" i="7"/>
  <c r="J25" i="10" s="1"/>
  <c r="F76" i="7"/>
  <c r="I25" i="10" s="1"/>
  <c r="E76" i="7"/>
  <c r="D76" i="7"/>
  <c r="F25" i="10" s="1"/>
  <c r="C76" i="7"/>
  <c r="E25" i="10" s="1"/>
  <c r="G76" i="1"/>
  <c r="J19" i="10" s="1"/>
  <c r="F76" i="1"/>
  <c r="I19" i="10" s="1"/>
  <c r="E76" i="1"/>
  <c r="D76" i="1"/>
  <c r="F19" i="10" s="1"/>
  <c r="C76" i="1"/>
  <c r="E19" i="10" s="1"/>
  <c r="P25" i="10" l="1"/>
  <c r="P20" i="10"/>
  <c r="P24" i="10"/>
  <c r="P21" i="10"/>
  <c r="P23" i="10"/>
  <c r="P27" i="10"/>
  <c r="P19" i="10"/>
  <c r="P22" i="10"/>
  <c r="B76" i="5"/>
  <c r="D24" i="10" s="1"/>
  <c r="G24" i="10"/>
  <c r="B76" i="6"/>
  <c r="D22" i="10" s="1"/>
  <c r="G22" i="10"/>
  <c r="B76" i="7"/>
  <c r="D25" i="10" s="1"/>
  <c r="G25" i="10"/>
  <c r="B76" i="3"/>
  <c r="D21" i="10" s="1"/>
  <c r="G21" i="10"/>
  <c r="B76" i="1"/>
  <c r="D19" i="10" s="1"/>
  <c r="G19" i="10"/>
  <c r="B76" i="2"/>
  <c r="D20" i="10" s="1"/>
  <c r="G20" i="10"/>
  <c r="D27" i="10"/>
  <c r="G27" i="10"/>
  <c r="B76" i="4"/>
  <c r="D23" i="10" s="1"/>
  <c r="G23" i="10"/>
  <c r="N25" i="10"/>
  <c r="N24" i="10"/>
  <c r="N21" i="10"/>
  <c r="N20" i="10"/>
  <c r="N23" i="10"/>
  <c r="N27" i="10"/>
  <c r="N22" i="10"/>
  <c r="N19" i="10"/>
  <c r="C28" i="10"/>
  <c r="B12" i="10"/>
  <c r="B11" i="10"/>
  <c r="B10" i="10"/>
  <c r="B9" i="10"/>
  <c r="B8" i="10"/>
  <c r="B7" i="10"/>
  <c r="B6" i="10"/>
  <c r="B5" i="10"/>
  <c r="B280" i="10" l="1"/>
  <c r="B130" i="10"/>
  <c r="B55" i="10"/>
  <c r="B277" i="10"/>
  <c r="B52" i="10"/>
  <c r="B127" i="10"/>
  <c r="B282" i="10"/>
  <c r="B57" i="10"/>
  <c r="B132" i="10"/>
  <c r="B276" i="10"/>
  <c r="B51" i="10"/>
  <c r="B126" i="10"/>
  <c r="B275" i="10"/>
  <c r="B125" i="10"/>
  <c r="B50" i="10"/>
  <c r="B279" i="10"/>
  <c r="B54" i="10"/>
  <c r="B129" i="10"/>
  <c r="B281" i="10"/>
  <c r="B131" i="10"/>
  <c r="B56" i="10"/>
  <c r="B278" i="10"/>
  <c r="B128" i="10"/>
  <c r="B53" i="10"/>
  <c r="G28" i="10"/>
  <c r="D28" i="10"/>
  <c r="F28" i="10"/>
  <c r="J28" i="10"/>
  <c r="E28" i="10"/>
  <c r="I28" i="10"/>
  <c r="B58" i="10" l="1"/>
  <c r="P28" i="10"/>
  <c r="B133" i="10"/>
  <c r="N28" i="10"/>
  <c r="C38" i="2" l="1"/>
  <c r="E5" i="10" s="1"/>
  <c r="D38" i="2"/>
  <c r="F5" i="10" s="1"/>
  <c r="F50" i="10" s="1"/>
  <c r="E38" i="2"/>
  <c r="F38" i="2"/>
  <c r="I5" i="10" s="1"/>
  <c r="I50" i="10" s="1"/>
  <c r="G38" i="2"/>
  <c r="J5" i="10" s="1"/>
  <c r="J50" i="10" s="1"/>
  <c r="B38" i="2" l="1"/>
  <c r="D5" i="10" s="1"/>
  <c r="D50" i="10" s="1"/>
  <c r="D125" i="10" s="1"/>
  <c r="D275" i="10" s="1"/>
  <c r="G5" i="10"/>
  <c r="G50" i="10" s="1"/>
  <c r="G125" i="10" s="1"/>
  <c r="G275" i="10" s="1"/>
  <c r="J125" i="10"/>
  <c r="J275" i="10" s="1"/>
  <c r="F125" i="10"/>
  <c r="F275" i="10" s="1"/>
  <c r="I125" i="10"/>
  <c r="I275" i="10" s="1"/>
  <c r="N5" i="10"/>
  <c r="E50" i="10"/>
  <c r="P5" i="10"/>
  <c r="C38" i="8"/>
  <c r="E11" i="10" s="1"/>
  <c r="D38" i="8"/>
  <c r="F11" i="10" s="1"/>
  <c r="F56" i="10" s="1"/>
  <c r="E38" i="8"/>
  <c r="F38" i="8"/>
  <c r="I11" i="10" s="1"/>
  <c r="I56" i="10" s="1"/>
  <c r="G38" i="8"/>
  <c r="J11" i="10" s="1"/>
  <c r="J56" i="10" s="1"/>
  <c r="B38" i="8" l="1"/>
  <c r="D11" i="10" s="1"/>
  <c r="D56" i="10" s="1"/>
  <c r="D131" i="10" s="1"/>
  <c r="D281" i="10" s="1"/>
  <c r="G11" i="10"/>
  <c r="G56" i="10" s="1"/>
  <c r="G131" i="10" s="1"/>
  <c r="G281" i="10" s="1"/>
  <c r="F131" i="10"/>
  <c r="F281" i="10" s="1"/>
  <c r="I131" i="10"/>
  <c r="I281" i="10" s="1"/>
  <c r="J131" i="10"/>
  <c r="J281" i="10" s="1"/>
  <c r="N50" i="10"/>
  <c r="E125" i="10"/>
  <c r="E275" i="10" s="1"/>
  <c r="P50" i="10"/>
  <c r="N11" i="10"/>
  <c r="E56" i="10"/>
  <c r="P11" i="10"/>
  <c r="H7" i="4"/>
  <c r="H7" i="8"/>
  <c r="C38" i="4"/>
  <c r="E8" i="10" s="1"/>
  <c r="D38" i="4"/>
  <c r="F8" i="10" s="1"/>
  <c r="F53" i="10" s="1"/>
  <c r="E38" i="4"/>
  <c r="F38" i="4"/>
  <c r="G38" i="4"/>
  <c r="G38" i="9"/>
  <c r="F38" i="9"/>
  <c r="I12" i="10" s="1"/>
  <c r="I57" i="10" s="1"/>
  <c r="E38" i="9"/>
  <c r="D38" i="9"/>
  <c r="F12" i="10" s="1"/>
  <c r="C38" i="9"/>
  <c r="E12" i="10" s="1"/>
  <c r="E57" i="10" s="1"/>
  <c r="H7" i="9"/>
  <c r="G38" i="7"/>
  <c r="F38" i="7"/>
  <c r="E38" i="7"/>
  <c r="D38" i="7"/>
  <c r="F10" i="10" s="1"/>
  <c r="C38" i="7"/>
  <c r="E10" i="10" s="1"/>
  <c r="E55" i="10" s="1"/>
  <c r="E130" i="10" s="1"/>
  <c r="E280" i="10" s="1"/>
  <c r="H7" i="7"/>
  <c r="C38" i="5"/>
  <c r="E9" i="10" s="1"/>
  <c r="D38" i="5"/>
  <c r="F9" i="10" s="1"/>
  <c r="E38" i="5"/>
  <c r="F38" i="5"/>
  <c r="G38" i="5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C38" i="6"/>
  <c r="E7" i="10" s="1"/>
  <c r="D38" i="6"/>
  <c r="F7" i="10" s="1"/>
  <c r="E38" i="6"/>
  <c r="F38" i="6"/>
  <c r="I7" i="10" s="1"/>
  <c r="I52" i="10" s="1"/>
  <c r="G38" i="6"/>
  <c r="J7" i="10" s="1"/>
  <c r="J52" i="10" s="1"/>
  <c r="H7" i="2"/>
  <c r="C38" i="3"/>
  <c r="E6" i="10" s="1"/>
  <c r="D38" i="3"/>
  <c r="F6" i="10" s="1"/>
  <c r="E38" i="3"/>
  <c r="F38" i="3"/>
  <c r="I6" i="10" s="1"/>
  <c r="I51" i="10" s="1"/>
  <c r="G38" i="3"/>
  <c r="J6" i="10" s="1"/>
  <c r="J51" i="10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C38" i="1"/>
  <c r="E4" i="10" s="1"/>
  <c r="D38" i="1"/>
  <c r="F4" i="10" s="1"/>
  <c r="E38" i="1"/>
  <c r="F38" i="1"/>
  <c r="I4" i="10" s="1"/>
  <c r="I49" i="10" s="1"/>
  <c r="G38" i="1"/>
  <c r="J4" i="10" s="1"/>
  <c r="H7" i="1"/>
  <c r="C13" i="10"/>
  <c r="B13" i="10"/>
  <c r="H8" i="2" l="1"/>
  <c r="H9" i="2" s="1"/>
  <c r="J9" i="10"/>
  <c r="J54" i="10" s="1"/>
  <c r="J12" i="10"/>
  <c r="J57" i="10" s="1"/>
  <c r="J132" i="10" s="1"/>
  <c r="J282" i="10" s="1"/>
  <c r="J49" i="10"/>
  <c r="J124" i="10" s="1"/>
  <c r="I9" i="10"/>
  <c r="I54" i="10" s="1"/>
  <c r="I129" i="10" s="1"/>
  <c r="I279" i="10" s="1"/>
  <c r="I10" i="10"/>
  <c r="I55" i="10" s="1"/>
  <c r="J8" i="10"/>
  <c r="J53" i="10" s="1"/>
  <c r="J128" i="10" s="1"/>
  <c r="J278" i="10" s="1"/>
  <c r="J10" i="10"/>
  <c r="J55" i="10" s="1"/>
  <c r="J130" i="10" s="1"/>
  <c r="J280" i="10" s="1"/>
  <c r="I8" i="10"/>
  <c r="H8" i="4"/>
  <c r="I7" i="8"/>
  <c r="B38" i="1"/>
  <c r="G4" i="10"/>
  <c r="G49" i="10" s="1"/>
  <c r="G124" i="10" s="1"/>
  <c r="G274" i="10" s="1"/>
  <c r="B38" i="3"/>
  <c r="D6" i="10" s="1"/>
  <c r="D51" i="10" s="1"/>
  <c r="D126" i="10" s="1"/>
  <c r="D276" i="10" s="1"/>
  <c r="G6" i="10"/>
  <c r="G51" i="10" s="1"/>
  <c r="G126" i="10" s="1"/>
  <c r="G276" i="10" s="1"/>
  <c r="B38" i="6"/>
  <c r="D7" i="10" s="1"/>
  <c r="D52" i="10" s="1"/>
  <c r="D127" i="10" s="1"/>
  <c r="D277" i="10" s="1"/>
  <c r="G7" i="10"/>
  <c r="G52" i="10" s="1"/>
  <c r="G127" i="10" s="1"/>
  <c r="G277" i="10" s="1"/>
  <c r="B38" i="5"/>
  <c r="D9" i="10" s="1"/>
  <c r="D54" i="10" s="1"/>
  <c r="D129" i="10" s="1"/>
  <c r="D279" i="10" s="1"/>
  <c r="G9" i="10"/>
  <c r="G54" i="10" s="1"/>
  <c r="G129" i="10" s="1"/>
  <c r="G279" i="10" s="1"/>
  <c r="B38" i="7"/>
  <c r="D10" i="10" s="1"/>
  <c r="D55" i="10" s="1"/>
  <c r="G10" i="10"/>
  <c r="G55" i="10" s="1"/>
  <c r="G130" i="10" s="1"/>
  <c r="G280" i="10" s="1"/>
  <c r="B38" i="9"/>
  <c r="D12" i="10" s="1"/>
  <c r="D57" i="10" s="1"/>
  <c r="D132" i="10" s="1"/>
  <c r="D282" i="10" s="1"/>
  <c r="G12" i="10"/>
  <c r="G57" i="10" s="1"/>
  <c r="G132" i="10" s="1"/>
  <c r="G282" i="10" s="1"/>
  <c r="B38" i="4"/>
  <c r="D8" i="10" s="1"/>
  <c r="D53" i="10" s="1"/>
  <c r="D128" i="10" s="1"/>
  <c r="D278" i="10" s="1"/>
  <c r="G8" i="10"/>
  <c r="I126" i="10"/>
  <c r="I276" i="10" s="1"/>
  <c r="E132" i="10"/>
  <c r="E282" i="10" s="1"/>
  <c r="J126" i="10"/>
  <c r="J276" i="10" s="1"/>
  <c r="I127" i="10"/>
  <c r="I277" i="10" s="1"/>
  <c r="I132" i="10"/>
  <c r="I282" i="10" s="1"/>
  <c r="I124" i="10"/>
  <c r="I274" i="10" s="1"/>
  <c r="J127" i="10"/>
  <c r="J277" i="10" s="1"/>
  <c r="H154" i="11"/>
  <c r="G154" i="11"/>
  <c r="F128" i="10"/>
  <c r="F278" i="10" s="1"/>
  <c r="N275" i="10"/>
  <c r="P275" i="10"/>
  <c r="N56" i="10"/>
  <c r="E131" i="10"/>
  <c r="E281" i="10" s="1"/>
  <c r="P281" i="10" s="1"/>
  <c r="N125" i="10"/>
  <c r="P125" i="10"/>
  <c r="P12" i="10"/>
  <c r="F57" i="10"/>
  <c r="N7" i="10"/>
  <c r="E52" i="10"/>
  <c r="P7" i="10"/>
  <c r="F52" i="10"/>
  <c r="P9" i="10"/>
  <c r="F54" i="10"/>
  <c r="N9" i="10"/>
  <c r="E54" i="10"/>
  <c r="P6" i="10"/>
  <c r="F51" i="10"/>
  <c r="N6" i="10"/>
  <c r="E51" i="10"/>
  <c r="N8" i="10"/>
  <c r="E53" i="10"/>
  <c r="P10" i="10"/>
  <c r="F55" i="10"/>
  <c r="P56" i="10"/>
  <c r="N4" i="10"/>
  <c r="E49" i="10"/>
  <c r="P4" i="10"/>
  <c r="F49" i="10"/>
  <c r="N10" i="10"/>
  <c r="N12" i="10"/>
  <c r="P8" i="10"/>
  <c r="E13" i="10"/>
  <c r="H20" i="5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20" i="3"/>
  <c r="H21" i="3" s="1"/>
  <c r="H22" i="3" s="1"/>
  <c r="H23" i="3" s="1"/>
  <c r="H24" i="3" s="1"/>
  <c r="F13" i="10"/>
  <c r="H8" i="8"/>
  <c r="H8" i="9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8" i="7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10" i="2" l="1"/>
  <c r="D4" i="10"/>
  <c r="D49" i="10" s="1"/>
  <c r="I13" i="10"/>
  <c r="I53" i="10"/>
  <c r="I128" i="10" s="1"/>
  <c r="I278" i="10" s="1"/>
  <c r="J13" i="10"/>
  <c r="I130" i="10"/>
  <c r="I280" i="10" s="1"/>
  <c r="J58" i="10"/>
  <c r="J129" i="10"/>
  <c r="J279" i="10" s="1"/>
  <c r="H9" i="4"/>
  <c r="I8" i="8"/>
  <c r="H44" i="5"/>
  <c r="H47" i="5" s="1"/>
  <c r="B24" i="10"/>
  <c r="H44" i="6"/>
  <c r="H47" i="6" s="1"/>
  <c r="B22" i="10"/>
  <c r="H9" i="8"/>
  <c r="G13" i="10"/>
  <c r="G53" i="10"/>
  <c r="F126" i="10"/>
  <c r="F276" i="10" s="1"/>
  <c r="F129" i="10"/>
  <c r="F279" i="10" s="1"/>
  <c r="E127" i="10"/>
  <c r="E277" i="10" s="1"/>
  <c r="E124" i="10"/>
  <c r="E274" i="10" s="1"/>
  <c r="C154" i="11"/>
  <c r="F124" i="10"/>
  <c r="F274" i="10" s="1"/>
  <c r="D130" i="10"/>
  <c r="N281" i="10"/>
  <c r="J274" i="10"/>
  <c r="P55" i="10"/>
  <c r="F130" i="10"/>
  <c r="F280" i="10" s="1"/>
  <c r="N53" i="10"/>
  <c r="E128" i="10"/>
  <c r="E278" i="10" s="1"/>
  <c r="P278" i="10" s="1"/>
  <c r="N51" i="10"/>
  <c r="E126" i="10"/>
  <c r="N54" i="10"/>
  <c r="E129" i="10"/>
  <c r="P52" i="10"/>
  <c r="F127" i="10"/>
  <c r="P57" i="10"/>
  <c r="F132" i="10"/>
  <c r="F282" i="10" s="1"/>
  <c r="N131" i="10"/>
  <c r="P131" i="10"/>
  <c r="N57" i="10"/>
  <c r="N52" i="10"/>
  <c r="H7" i="10"/>
  <c r="P54" i="10"/>
  <c r="P13" i="10"/>
  <c r="P51" i="10"/>
  <c r="P53" i="10"/>
  <c r="N55" i="10"/>
  <c r="F58" i="10"/>
  <c r="P49" i="10"/>
  <c r="N49" i="10"/>
  <c r="E58" i="10"/>
  <c r="N13" i="10"/>
  <c r="H20" i="7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5"/>
  <c r="H9" i="10" s="1"/>
  <c r="K9" i="10" s="1"/>
  <c r="H25" i="3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20" i="9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20" i="1"/>
  <c r="H21" i="1" l="1"/>
  <c r="H22" i="1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D13" i="10"/>
  <c r="D124" i="10"/>
  <c r="D274" i="10" s="1"/>
  <c r="D58" i="10"/>
  <c r="I283" i="10"/>
  <c r="I58" i="10"/>
  <c r="J283" i="10"/>
  <c r="J133" i="10"/>
  <c r="I133" i="10"/>
  <c r="H10" i="4"/>
  <c r="I9" i="8"/>
  <c r="P274" i="10"/>
  <c r="H44" i="9"/>
  <c r="H47" i="9" s="1"/>
  <c r="B27" i="10"/>
  <c r="H44" i="3"/>
  <c r="H47" i="3" s="1"/>
  <c r="B21" i="10"/>
  <c r="H44" i="7"/>
  <c r="H47" i="7" s="1"/>
  <c r="B25" i="10"/>
  <c r="H10" i="8"/>
  <c r="G58" i="10"/>
  <c r="G128" i="10"/>
  <c r="N274" i="10"/>
  <c r="P124" i="10"/>
  <c r="N124" i="10"/>
  <c r="E154" i="11"/>
  <c r="N127" i="10"/>
  <c r="D154" i="11"/>
  <c r="F133" i="10"/>
  <c r="H48" i="6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82" i="6" s="1"/>
  <c r="H48" i="5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82" i="5" s="1"/>
  <c r="D280" i="10"/>
  <c r="M7" i="10"/>
  <c r="K7" i="10"/>
  <c r="P282" i="10"/>
  <c r="N282" i="10"/>
  <c r="P280" i="10"/>
  <c r="N280" i="10"/>
  <c r="O7" i="10"/>
  <c r="L7" i="10"/>
  <c r="P127" i="10"/>
  <c r="F277" i="10"/>
  <c r="N129" i="10"/>
  <c r="E279" i="10"/>
  <c r="N278" i="10"/>
  <c r="N126" i="10"/>
  <c r="E276" i="10"/>
  <c r="E133" i="10"/>
  <c r="P126" i="10"/>
  <c r="P129" i="10"/>
  <c r="N128" i="10"/>
  <c r="P128" i="10"/>
  <c r="P130" i="10"/>
  <c r="N130" i="10"/>
  <c r="P132" i="10"/>
  <c r="N132" i="10"/>
  <c r="N58" i="10"/>
  <c r="P58" i="10"/>
  <c r="M9" i="10"/>
  <c r="L9" i="10"/>
  <c r="O9" i="10"/>
  <c r="H38" i="7"/>
  <c r="H10" i="10" s="1"/>
  <c r="K10" i="10" s="1"/>
  <c r="H38" i="3"/>
  <c r="H6" i="10" s="1"/>
  <c r="H38" i="9"/>
  <c r="H12" i="10" s="1"/>
  <c r="H23" i="1" l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44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82" i="2" s="1"/>
  <c r="B35" i="10" s="1"/>
  <c r="B20" i="10"/>
  <c r="H38" i="2"/>
  <c r="H5" i="10" s="1"/>
  <c r="D133" i="10"/>
  <c r="D283" i="10"/>
  <c r="B39" i="10"/>
  <c r="H75" i="5"/>
  <c r="H76" i="5" s="1"/>
  <c r="H24" i="10" s="1"/>
  <c r="B37" i="10"/>
  <c r="H75" i="6"/>
  <c r="H76" i="6" s="1"/>
  <c r="H22" i="10" s="1"/>
  <c r="K12" i="10"/>
  <c r="L12" i="10"/>
  <c r="M12" i="10"/>
  <c r="H11" i="4"/>
  <c r="I10" i="8"/>
  <c r="H11" i="8"/>
  <c r="G133" i="10"/>
  <c r="G278" i="10"/>
  <c r="G283" i="10" s="1"/>
  <c r="H85" i="6"/>
  <c r="H48" i="7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82" i="7" s="1"/>
  <c r="P133" i="10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48" i="9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82" i="9" s="1"/>
  <c r="H85" i="5"/>
  <c r="P277" i="10"/>
  <c r="N277" i="10"/>
  <c r="F283" i="10"/>
  <c r="N279" i="10"/>
  <c r="P279" i="10"/>
  <c r="N276" i="10"/>
  <c r="P276" i="10"/>
  <c r="E283" i="10"/>
  <c r="N133" i="10"/>
  <c r="O10" i="10"/>
  <c r="M10" i="10"/>
  <c r="L10" i="10"/>
  <c r="O12" i="10"/>
  <c r="O6" i="10"/>
  <c r="M6" i="10"/>
  <c r="L6" i="10"/>
  <c r="K6" i="10"/>
  <c r="H85" i="2" l="1"/>
  <c r="H75" i="2"/>
  <c r="H76" i="2" s="1"/>
  <c r="H20" i="10" s="1"/>
  <c r="L5" i="10"/>
  <c r="K5" i="10"/>
  <c r="O5" i="10"/>
  <c r="M5" i="10"/>
  <c r="H38" i="1"/>
  <c r="H4" i="10" s="1"/>
  <c r="H44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82" i="1" s="1"/>
  <c r="B19" i="10"/>
  <c r="M20" i="10"/>
  <c r="O20" i="10"/>
  <c r="K20" i="10"/>
  <c r="K24" i="10"/>
  <c r="M24" i="10"/>
  <c r="O24" i="10"/>
  <c r="M22" i="10"/>
  <c r="K22" i="10"/>
  <c r="O22" i="10"/>
  <c r="B42" i="10"/>
  <c r="H75" i="9"/>
  <c r="H76" i="9" s="1"/>
  <c r="H27" i="10" s="1"/>
  <c r="H70" i="3"/>
  <c r="H71" i="3" s="1"/>
  <c r="H72" i="3" s="1"/>
  <c r="H73" i="3" s="1"/>
  <c r="H74" i="3" s="1"/>
  <c r="B40" i="10"/>
  <c r="H75" i="7"/>
  <c r="H76" i="7" s="1"/>
  <c r="H25" i="10" s="1"/>
  <c r="I11" i="8"/>
  <c r="H12" i="4"/>
  <c r="P283" i="10"/>
  <c r="H12" i="8"/>
  <c r="L22" i="10"/>
  <c r="H85" i="7"/>
  <c r="H86" i="6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22" i="6" s="1"/>
  <c r="H85" i="9"/>
  <c r="H86" i="5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22" i="5" s="1"/>
  <c r="L24" i="10"/>
  <c r="N283" i="10"/>
  <c r="L20" i="10"/>
  <c r="H86" i="2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22" i="2" s="1"/>
  <c r="K4" i="10" l="1"/>
  <c r="M4" i="10"/>
  <c r="L4" i="10"/>
  <c r="O4" i="10"/>
  <c r="H75" i="3"/>
  <c r="H76" i="3" s="1"/>
  <c r="H21" i="10" s="1"/>
  <c r="O21" i="10" s="1"/>
  <c r="H82" i="3"/>
  <c r="O27" i="10"/>
  <c r="M27" i="10"/>
  <c r="K27" i="10"/>
  <c r="K25" i="10"/>
  <c r="M25" i="10"/>
  <c r="O25" i="10"/>
  <c r="H13" i="4"/>
  <c r="I12" i="8"/>
  <c r="H85" i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22" i="1" s="1"/>
  <c r="B34" i="10"/>
  <c r="H76" i="1"/>
  <c r="H19" i="10" s="1"/>
  <c r="O19" i="10" s="1"/>
  <c r="H13" i="8"/>
  <c r="H116" i="6"/>
  <c r="H37" i="10" s="1"/>
  <c r="H125" i="6"/>
  <c r="B67" i="10"/>
  <c r="B112" i="10" s="1"/>
  <c r="L25" i="10"/>
  <c r="H86" i="7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22" i="7" s="1"/>
  <c r="L27" i="10"/>
  <c r="H86" i="9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22" i="9" s="1"/>
  <c r="H116" i="5"/>
  <c r="H39" i="10" s="1"/>
  <c r="H125" i="5"/>
  <c r="B69" i="10"/>
  <c r="B114" i="10" s="1"/>
  <c r="H116" i="2"/>
  <c r="H35" i="10" s="1"/>
  <c r="K35" i="10" s="1"/>
  <c r="B65" i="10"/>
  <c r="B110" i="10" s="1"/>
  <c r="H125" i="2"/>
  <c r="H126" i="2" s="1"/>
  <c r="H127" i="2" s="1"/>
  <c r="M21" i="10" l="1"/>
  <c r="L21" i="10"/>
  <c r="K21" i="10"/>
  <c r="B36" i="10"/>
  <c r="H85" i="3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22" i="3" s="1"/>
  <c r="H125" i="3" s="1"/>
  <c r="M19" i="10"/>
  <c r="K19" i="10"/>
  <c r="H14" i="4"/>
  <c r="I13" i="8"/>
  <c r="L19" i="10"/>
  <c r="H14" i="8"/>
  <c r="O37" i="10"/>
  <c r="M37" i="10"/>
  <c r="L37" i="10"/>
  <c r="K37" i="10"/>
  <c r="H52" i="10"/>
  <c r="H116" i="7"/>
  <c r="H40" i="10" s="1"/>
  <c r="H126" i="6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61" i="6" s="1"/>
  <c r="H125" i="7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61" i="7" s="1"/>
  <c r="B70" i="10"/>
  <c r="B115" i="10" s="1"/>
  <c r="B72" i="10"/>
  <c r="B117" i="10" s="1"/>
  <c r="H125" i="9"/>
  <c r="H116" i="9"/>
  <c r="H42" i="10" s="1"/>
  <c r="M39" i="10"/>
  <c r="K39" i="10"/>
  <c r="L39" i="10"/>
  <c r="O39" i="10"/>
  <c r="H54" i="10"/>
  <c r="H126" i="5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61" i="5" s="1"/>
  <c r="H116" i="1"/>
  <c r="H34" i="10" s="1"/>
  <c r="K34" i="10" s="1"/>
  <c r="H125" i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61" i="1" s="1"/>
  <c r="B79" i="10" s="1"/>
  <c r="B64" i="10"/>
  <c r="B109" i="10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M35" i="10"/>
  <c r="O35" i="10"/>
  <c r="L35" i="10"/>
  <c r="H50" i="10"/>
  <c r="H116" i="3" l="1"/>
  <c r="H36" i="10" s="1"/>
  <c r="O36" i="10" s="1"/>
  <c r="B66" i="10"/>
  <c r="B111" i="10" s="1"/>
  <c r="M50" i="10"/>
  <c r="K50" i="10"/>
  <c r="O50" i="10"/>
  <c r="O54" i="10"/>
  <c r="M54" i="10"/>
  <c r="K54" i="10"/>
  <c r="O52" i="10"/>
  <c r="M52" i="10"/>
  <c r="K52" i="10"/>
  <c r="H15" i="4"/>
  <c r="I14" i="8"/>
  <c r="H15" i="8"/>
  <c r="O34" i="10"/>
  <c r="L52" i="10"/>
  <c r="H155" i="6"/>
  <c r="H67" i="10" s="1"/>
  <c r="B82" i="10"/>
  <c r="H164" i="6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K40" i="10"/>
  <c r="O40" i="10"/>
  <c r="L40" i="10"/>
  <c r="M40" i="10"/>
  <c r="H55" i="10"/>
  <c r="H126" i="3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61" i="3" s="1"/>
  <c r="H126" i="9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61" i="9" s="1"/>
  <c r="L42" i="10"/>
  <c r="O42" i="10"/>
  <c r="K42" i="10"/>
  <c r="M42" i="10"/>
  <c r="H57" i="10"/>
  <c r="H164" i="5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B84" i="10"/>
  <c r="H155" i="5"/>
  <c r="H69" i="10" s="1"/>
  <c r="L54" i="10"/>
  <c r="M34" i="10"/>
  <c r="H49" i="10"/>
  <c r="L34" i="10"/>
  <c r="B85" i="10"/>
  <c r="H164" i="7"/>
  <c r="H143" i="2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L50" i="10"/>
  <c r="H155" i="1"/>
  <c r="H64" i="10" s="1"/>
  <c r="H164" i="1"/>
  <c r="H165" i="1" s="1"/>
  <c r="H166" i="1" s="1"/>
  <c r="H167" i="1" s="1"/>
  <c r="H168" i="1" s="1"/>
  <c r="H169" i="1" s="1"/>
  <c r="H170" i="1" s="1"/>
  <c r="H171" i="1" s="1"/>
  <c r="H155" i="7"/>
  <c r="H70" i="10" s="1"/>
  <c r="L36" i="10" l="1"/>
  <c r="H51" i="10"/>
  <c r="M51" i="10" s="1"/>
  <c r="M36" i="10"/>
  <c r="K36" i="10"/>
  <c r="M57" i="10"/>
  <c r="K57" i="10"/>
  <c r="O57" i="10"/>
  <c r="K49" i="10"/>
  <c r="O49" i="10"/>
  <c r="M49" i="10"/>
  <c r="O55" i="10"/>
  <c r="K55" i="10"/>
  <c r="M55" i="10"/>
  <c r="H16" i="4"/>
  <c r="I15" i="8"/>
  <c r="H16" i="8"/>
  <c r="L55" i="10"/>
  <c r="O67" i="10"/>
  <c r="L67" i="10"/>
  <c r="M67" i="10"/>
  <c r="K67" i="10"/>
  <c r="L51" i="10"/>
  <c r="H155" i="3"/>
  <c r="H66" i="10" s="1"/>
  <c r="B81" i="10"/>
  <c r="H164" i="3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L57" i="10"/>
  <c r="H155" i="9"/>
  <c r="H72" i="10" s="1"/>
  <c r="H164" i="9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B87" i="10"/>
  <c r="M69" i="10"/>
  <c r="O69" i="10"/>
  <c r="L69" i="10"/>
  <c r="K69" i="10"/>
  <c r="L49" i="10"/>
  <c r="H165" i="7"/>
  <c r="H166" i="7" s="1"/>
  <c r="H167" i="7" s="1"/>
  <c r="H168" i="7" s="1"/>
  <c r="H169" i="7" s="1"/>
  <c r="H170" i="7" s="1"/>
  <c r="H171" i="7" s="1"/>
  <c r="H172" i="7" s="1"/>
  <c r="H188" i="6"/>
  <c r="H189" i="6" s="1"/>
  <c r="H190" i="6" s="1"/>
  <c r="H191" i="6" s="1"/>
  <c r="H192" i="5"/>
  <c r="H193" i="5" s="1"/>
  <c r="H194" i="5" s="1"/>
  <c r="H201" i="5" s="1"/>
  <c r="H155" i="2"/>
  <c r="H65" i="10" s="1"/>
  <c r="H161" i="2"/>
  <c r="H172" i="1"/>
  <c r="K64" i="10"/>
  <c r="O64" i="10"/>
  <c r="M64" i="10"/>
  <c r="L64" i="10"/>
  <c r="M70" i="10"/>
  <c r="L70" i="10"/>
  <c r="O70" i="10"/>
  <c r="K70" i="10"/>
  <c r="K51" i="10" l="1"/>
  <c r="O51" i="10"/>
  <c r="H180" i="3"/>
  <c r="H181" i="3" s="1"/>
  <c r="H17" i="4"/>
  <c r="I16" i="8"/>
  <c r="H17" i="8"/>
  <c r="L66" i="10"/>
  <c r="K66" i="10"/>
  <c r="M66" i="10"/>
  <c r="O66" i="10"/>
  <c r="K72" i="10"/>
  <c r="L72" i="10"/>
  <c r="O72" i="10"/>
  <c r="M72" i="10"/>
  <c r="H204" i="5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40" i="5" s="1"/>
  <c r="B264" i="10" s="1"/>
  <c r="B99" i="10"/>
  <c r="H188" i="9"/>
  <c r="H189" i="9" s="1"/>
  <c r="H190" i="9" s="1"/>
  <c r="H191" i="9" s="1"/>
  <c r="H173" i="7"/>
  <c r="H174" i="7" s="1"/>
  <c r="H175" i="7" s="1"/>
  <c r="H176" i="7" s="1"/>
  <c r="H192" i="6"/>
  <c r="H193" i="6" s="1"/>
  <c r="H194" i="6" s="1"/>
  <c r="H201" i="6" s="1"/>
  <c r="H195" i="5"/>
  <c r="B80" i="10"/>
  <c r="H164" i="2"/>
  <c r="K65" i="10"/>
  <c r="L65" i="10"/>
  <c r="M65" i="10"/>
  <c r="O65" i="10"/>
  <c r="H173" i="1"/>
  <c r="H174" i="1" s="1"/>
  <c r="H175" i="1" s="1"/>
  <c r="H182" i="3" l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201" i="3" s="1"/>
  <c r="H18" i="4"/>
  <c r="I17" i="8"/>
  <c r="H18" i="8"/>
  <c r="H243" i="5"/>
  <c r="B144" i="10"/>
  <c r="B189" i="10" s="1"/>
  <c r="H204" i="6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40" i="6" s="1"/>
  <c r="B262" i="10" s="1"/>
  <c r="B97" i="10"/>
  <c r="H192" i="9"/>
  <c r="H193" i="9" s="1"/>
  <c r="H194" i="9" s="1"/>
  <c r="H201" i="9" s="1"/>
  <c r="H234" i="5"/>
  <c r="H99" i="10" s="1"/>
  <c r="K99" i="10" s="1"/>
  <c r="H177" i="7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95" i="6"/>
  <c r="H84" i="10"/>
  <c r="M84" i="10" s="1"/>
  <c r="H165" i="2"/>
  <c r="H166" i="2" s="1"/>
  <c r="H167" i="2" s="1"/>
  <c r="H168" i="2" s="1"/>
  <c r="H169" i="2" s="1"/>
  <c r="H170" i="2" s="1"/>
  <c r="H171" i="2" s="1"/>
  <c r="H172" i="2" s="1"/>
  <c r="H176" i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95" i="3" l="1"/>
  <c r="H81" i="10" s="1"/>
  <c r="K81" i="10" s="1"/>
  <c r="H204" i="3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B96" i="10"/>
  <c r="H19" i="4"/>
  <c r="I18" i="8"/>
  <c r="H19" i="8"/>
  <c r="H244" i="5"/>
  <c r="H245" i="5" s="1"/>
  <c r="H246" i="5" s="1"/>
  <c r="H243" i="6"/>
  <c r="B142" i="10"/>
  <c r="B187" i="10" s="1"/>
  <c r="H114" i="10"/>
  <c r="H129" i="10" s="1"/>
  <c r="O99" i="10"/>
  <c r="M99" i="10"/>
  <c r="H195" i="9"/>
  <c r="H87" i="10" s="1"/>
  <c r="M87" i="10" s="1"/>
  <c r="H204" i="9"/>
  <c r="B102" i="10"/>
  <c r="H234" i="6"/>
  <c r="H97" i="10" s="1"/>
  <c r="H188" i="7"/>
  <c r="H189" i="7" s="1"/>
  <c r="H190" i="7" s="1"/>
  <c r="H191" i="7" s="1"/>
  <c r="H82" i="10"/>
  <c r="L99" i="10"/>
  <c r="K84" i="10"/>
  <c r="O84" i="10"/>
  <c r="L84" i="10"/>
  <c r="H173" i="2"/>
  <c r="H174" i="2" s="1"/>
  <c r="H175" i="2" s="1"/>
  <c r="H176" i="2" s="1"/>
  <c r="H187" i="1"/>
  <c r="O81" i="10" l="1"/>
  <c r="L81" i="10"/>
  <c r="M81" i="10"/>
  <c r="I19" i="8"/>
  <c r="H20" i="4"/>
  <c r="K129" i="10"/>
  <c r="M129" i="10"/>
  <c r="O129" i="10"/>
  <c r="H20" i="8"/>
  <c r="O114" i="10"/>
  <c r="M114" i="10"/>
  <c r="K114" i="10"/>
  <c r="H247" i="5"/>
  <c r="H244" i="6"/>
  <c r="H245" i="6" s="1"/>
  <c r="H246" i="6" s="1"/>
  <c r="L114" i="10"/>
  <c r="H112" i="10"/>
  <c r="H127" i="10" s="1"/>
  <c r="L129" i="10"/>
  <c r="O97" i="10"/>
  <c r="M97" i="10"/>
  <c r="K97" i="10"/>
  <c r="H205" i="9"/>
  <c r="H206" i="9" s="1"/>
  <c r="O87" i="10"/>
  <c r="K87" i="10"/>
  <c r="L87" i="10"/>
  <c r="H192" i="7"/>
  <c r="H193" i="7" s="1"/>
  <c r="H194" i="7" s="1"/>
  <c r="H201" i="7" s="1"/>
  <c r="M82" i="10"/>
  <c r="O82" i="10"/>
  <c r="L82" i="10"/>
  <c r="K82" i="10"/>
  <c r="L97" i="10"/>
  <c r="H218" i="3"/>
  <c r="H219" i="3" s="1"/>
  <c r="H220" i="3" s="1"/>
  <c r="H221" i="3" s="1"/>
  <c r="H177" i="2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1"/>
  <c r="H189" i="1" s="1"/>
  <c r="H190" i="1" s="1"/>
  <c r="H21" i="4" l="1"/>
  <c r="I20" i="8"/>
  <c r="K127" i="10"/>
  <c r="O127" i="10"/>
  <c r="M127" i="10"/>
  <c r="H21" i="8"/>
  <c r="M112" i="10"/>
  <c r="L112" i="10"/>
  <c r="K112" i="10"/>
  <c r="O112" i="10"/>
  <c r="H248" i="5"/>
  <c r="H249" i="5" s="1"/>
  <c r="H250" i="5" s="1"/>
  <c r="H247" i="6"/>
  <c r="H248" i="6" s="1"/>
  <c r="H249" i="6" s="1"/>
  <c r="H250" i="6" s="1"/>
  <c r="H204" i="7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40" i="7" s="1"/>
  <c r="B265" i="10" s="1"/>
  <c r="B100" i="10"/>
  <c r="L127" i="10"/>
  <c r="H207" i="9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195" i="7"/>
  <c r="H222" i="3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188" i="2"/>
  <c r="H189" i="2" s="1"/>
  <c r="H190" i="2" s="1"/>
  <c r="H191" i="2" s="1"/>
  <c r="H191" i="1"/>
  <c r="H192" i="1" s="1"/>
  <c r="H193" i="1" s="1"/>
  <c r="H194" i="1" s="1"/>
  <c r="H201" i="1" s="1"/>
  <c r="H22" i="4" l="1"/>
  <c r="I21" i="8"/>
  <c r="H22" i="8"/>
  <c r="H251" i="5"/>
  <c r="H251" i="6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43" i="7"/>
  <c r="B145" i="10"/>
  <c r="B190" i="10" s="1"/>
  <c r="H218" i="9"/>
  <c r="H234" i="7"/>
  <c r="H100" i="10" s="1"/>
  <c r="K100" i="10" s="1"/>
  <c r="H85" i="10"/>
  <c r="B249" i="10"/>
  <c r="H233" i="3"/>
  <c r="H240" i="3" s="1"/>
  <c r="B261" i="10" s="1"/>
  <c r="B246" i="10"/>
  <c r="H192" i="2"/>
  <c r="H195" i="1"/>
  <c r="H79" i="10" s="1"/>
  <c r="K79" i="10" s="1"/>
  <c r="H23" i="4" l="1"/>
  <c r="I22" i="8"/>
  <c r="H23" i="8"/>
  <c r="H115" i="10"/>
  <c r="H130" i="10" s="1"/>
  <c r="H204" i="1"/>
  <c r="H205" i="1" s="1"/>
  <c r="H206" i="1" s="1"/>
  <c r="B94" i="10"/>
  <c r="H243" i="3"/>
  <c r="B141" i="10"/>
  <c r="B186" i="10" s="1"/>
  <c r="H252" i="5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6"/>
  <c r="H267" i="6" s="1"/>
  <c r="H268" i="6" s="1"/>
  <c r="H269" i="6" s="1"/>
  <c r="H270" i="6" s="1"/>
  <c r="H271" i="6" s="1"/>
  <c r="H272" i="6" s="1"/>
  <c r="H273" i="6" s="1"/>
  <c r="H280" i="6" s="1"/>
  <c r="H244" i="7"/>
  <c r="H245" i="7" s="1"/>
  <c r="H246" i="7" s="1"/>
  <c r="O100" i="10"/>
  <c r="M100" i="10"/>
  <c r="H219" i="9"/>
  <c r="H220" i="9" s="1"/>
  <c r="H221" i="9" s="1"/>
  <c r="H234" i="3"/>
  <c r="H96" i="10" s="1"/>
  <c r="H111" i="10" s="1"/>
  <c r="H126" i="10" s="1"/>
  <c r="L85" i="10"/>
  <c r="M85" i="10"/>
  <c r="K85" i="10"/>
  <c r="O85" i="10"/>
  <c r="L100" i="10"/>
  <c r="B247" i="10"/>
  <c r="H193" i="2"/>
  <c r="H194" i="2" s="1"/>
  <c r="H201" i="2" s="1"/>
  <c r="L79" i="10"/>
  <c r="O79" i="10"/>
  <c r="M79" i="10"/>
  <c r="H24" i="4" l="1"/>
  <c r="I23" i="8"/>
  <c r="O126" i="10"/>
  <c r="M126" i="10"/>
  <c r="K126" i="10"/>
  <c r="M130" i="10"/>
  <c r="O130" i="10"/>
  <c r="K130" i="10"/>
  <c r="H24" i="8"/>
  <c r="K115" i="10"/>
  <c r="L130" i="10"/>
  <c r="O115" i="10"/>
  <c r="M115" i="10"/>
  <c r="L115" i="10"/>
  <c r="H204" i="2"/>
  <c r="H205" i="2" s="1"/>
  <c r="H206" i="2" s="1"/>
  <c r="B95" i="10"/>
  <c r="H244" i="3"/>
  <c r="H245" i="3" s="1"/>
  <c r="H246" i="3" s="1"/>
  <c r="H266" i="5"/>
  <c r="H283" i="6"/>
  <c r="B157" i="10"/>
  <c r="H274" i="6"/>
  <c r="H142" i="10" s="1"/>
  <c r="M142" i="10" s="1"/>
  <c r="H247" i="7"/>
  <c r="H248" i="7" s="1"/>
  <c r="H249" i="7" s="1"/>
  <c r="H250" i="7" s="1"/>
  <c r="L126" i="10"/>
  <c r="L111" i="10"/>
  <c r="O111" i="10"/>
  <c r="M111" i="10"/>
  <c r="K111" i="10"/>
  <c r="K96" i="10"/>
  <c r="O96" i="10"/>
  <c r="M96" i="10"/>
  <c r="H222" i="9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L96" i="10"/>
  <c r="H195" i="2"/>
  <c r="H207" i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5" i="4" l="1"/>
  <c r="I24" i="8"/>
  <c r="H25" i="8"/>
  <c r="H247" i="3"/>
  <c r="H248" i="3" s="1"/>
  <c r="H249" i="3" s="1"/>
  <c r="H250" i="3" s="1"/>
  <c r="H267" i="5"/>
  <c r="H268" i="5" s="1"/>
  <c r="H269" i="5" s="1"/>
  <c r="H270" i="5" s="1"/>
  <c r="H271" i="5" s="1"/>
  <c r="H272" i="5" s="1"/>
  <c r="H273" i="5" s="1"/>
  <c r="H280" i="5" s="1"/>
  <c r="K142" i="10"/>
  <c r="O142" i="10"/>
  <c r="L142" i="10"/>
  <c r="H284" i="6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20" i="6" s="1"/>
  <c r="H251" i="7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33" i="9"/>
  <c r="H240" i="9" s="1"/>
  <c r="B267" i="10" s="1"/>
  <c r="B252" i="10"/>
  <c r="H207" i="2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80" i="10"/>
  <c r="H218" i="1"/>
  <c r="H219" i="1" s="1"/>
  <c r="H220" i="1" s="1"/>
  <c r="H221" i="1" s="1"/>
  <c r="H26" i="4" l="1"/>
  <c r="I25" i="8"/>
  <c r="H26" i="8"/>
  <c r="H234" i="9"/>
  <c r="H102" i="10" s="1"/>
  <c r="H117" i="10" s="1"/>
  <c r="H132" i="10" s="1"/>
  <c r="H323" i="6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B172" i="10"/>
  <c r="H274" i="5"/>
  <c r="H144" i="10" s="1"/>
  <c r="H251" i="3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83" i="5"/>
  <c r="B159" i="10"/>
  <c r="H314" i="6"/>
  <c r="H157" i="10" s="1"/>
  <c r="H266" i="7"/>
  <c r="H267" i="7" s="1"/>
  <c r="H268" i="7" s="1"/>
  <c r="H269" i="7" s="1"/>
  <c r="H270" i="7" s="1"/>
  <c r="H271" i="7" s="1"/>
  <c r="H272" i="7" s="1"/>
  <c r="H273" i="7" s="1"/>
  <c r="H280" i="7" s="1"/>
  <c r="H243" i="9"/>
  <c r="B147" i="10"/>
  <c r="B192" i="10" s="1"/>
  <c r="L80" i="10"/>
  <c r="K80" i="10"/>
  <c r="M80" i="10"/>
  <c r="O80" i="10"/>
  <c r="H218" i="2"/>
  <c r="H219" i="2" s="1"/>
  <c r="H220" i="2" s="1"/>
  <c r="H221" i="2" s="1"/>
  <c r="H222" i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I26" i="8" l="1"/>
  <c r="H27" i="4"/>
  <c r="O132" i="10"/>
  <c r="M132" i="10"/>
  <c r="K132" i="10"/>
  <c r="H27" i="8"/>
  <c r="K144" i="10"/>
  <c r="M144" i="10"/>
  <c r="O102" i="10"/>
  <c r="O117" i="10"/>
  <c r="L102" i="10"/>
  <c r="K117" i="10"/>
  <c r="M102" i="10"/>
  <c r="K102" i="10"/>
  <c r="L117" i="10"/>
  <c r="M117" i="10"/>
  <c r="L132" i="10"/>
  <c r="L144" i="10"/>
  <c r="O157" i="10"/>
  <c r="H359" i="6"/>
  <c r="H362" i="6" s="1"/>
  <c r="B202" i="10"/>
  <c r="O144" i="10"/>
  <c r="H266" i="3"/>
  <c r="H267" i="3" s="1"/>
  <c r="H268" i="3" s="1"/>
  <c r="H269" i="3" s="1"/>
  <c r="H270" i="3" s="1"/>
  <c r="H271" i="3" s="1"/>
  <c r="H272" i="3" s="1"/>
  <c r="H273" i="3" s="1"/>
  <c r="H280" i="3" s="1"/>
  <c r="H284" i="5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20" i="5" s="1"/>
  <c r="H353" i="6"/>
  <c r="H172" i="10" s="1"/>
  <c r="H187" i="10" s="1"/>
  <c r="K157" i="10"/>
  <c r="M157" i="10"/>
  <c r="L157" i="10"/>
  <c r="H283" i="7"/>
  <c r="B160" i="10"/>
  <c r="H274" i="7"/>
  <c r="H145" i="10" s="1"/>
  <c r="M145" i="10" s="1"/>
  <c r="H244" i="9"/>
  <c r="H245" i="9" s="1"/>
  <c r="H246" i="9" s="1"/>
  <c r="B250" i="10"/>
  <c r="H222" i="2"/>
  <c r="H233" i="1"/>
  <c r="B244" i="10"/>
  <c r="H28" i="4" l="1"/>
  <c r="H29" i="4" s="1"/>
  <c r="H30" i="4" s="1"/>
  <c r="H31" i="4" s="1"/>
  <c r="H32" i="4" s="1"/>
  <c r="H33" i="4" s="1"/>
  <c r="H34" i="4" s="1"/>
  <c r="H35" i="4" s="1"/>
  <c r="H36" i="4" s="1"/>
  <c r="H37" i="4" s="1"/>
  <c r="I27" i="8"/>
  <c r="H28" i="8"/>
  <c r="O187" i="10"/>
  <c r="K187" i="10"/>
  <c r="M187" i="10"/>
  <c r="L187" i="10"/>
  <c r="H363" i="6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14" i="5"/>
  <c r="H159" i="10" s="1"/>
  <c r="M159" i="10" s="1"/>
  <c r="H323" i="5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B174" i="10"/>
  <c r="O172" i="10"/>
  <c r="K172" i="10"/>
  <c r="M172" i="10"/>
  <c r="L172" i="10"/>
  <c r="H234" i="1"/>
  <c r="H94" i="10" s="1"/>
  <c r="K94" i="10" s="1"/>
  <c r="H240" i="1"/>
  <c r="B259" i="10" s="1"/>
  <c r="H283" i="3"/>
  <c r="B156" i="10"/>
  <c r="H274" i="3"/>
  <c r="H141" i="10" s="1"/>
  <c r="M141" i="10" s="1"/>
  <c r="K145" i="10"/>
  <c r="O145" i="10"/>
  <c r="L145" i="10"/>
  <c r="H284" i="7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20" i="7" s="1"/>
  <c r="H247" i="9"/>
  <c r="H248" i="9" s="1"/>
  <c r="H249" i="9" s="1"/>
  <c r="H250" i="9" s="1"/>
  <c r="H223" i="2"/>
  <c r="H224" i="2" s="1"/>
  <c r="H225" i="2" s="1"/>
  <c r="H226" i="2" s="1"/>
  <c r="H227" i="2" s="1"/>
  <c r="H228" i="2" s="1"/>
  <c r="H229" i="2" s="1"/>
  <c r="H230" i="2" s="1"/>
  <c r="H231" i="2" s="1"/>
  <c r="H232" i="2" s="1"/>
  <c r="H44" i="4" l="1"/>
  <c r="H47" i="4" s="1"/>
  <c r="B23" i="10"/>
  <c r="H38" i="4"/>
  <c r="H8" i="10" s="1"/>
  <c r="K8" i="10" s="1"/>
  <c r="I28" i="8"/>
  <c r="H29" i="8"/>
  <c r="I29" i="8" s="1"/>
  <c r="K159" i="10"/>
  <c r="L159" i="10"/>
  <c r="L94" i="10"/>
  <c r="M94" i="10"/>
  <c r="O94" i="10"/>
  <c r="H109" i="10"/>
  <c r="K109" i="10" s="1"/>
  <c r="H323" i="7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B175" i="10"/>
  <c r="H393" i="6"/>
  <c r="H202" i="10" s="1"/>
  <c r="H399" i="6"/>
  <c r="H359" i="5"/>
  <c r="H362" i="5" s="1"/>
  <c r="B204" i="10"/>
  <c r="O159" i="10"/>
  <c r="H353" i="5"/>
  <c r="H174" i="10" s="1"/>
  <c r="H189" i="10" s="1"/>
  <c r="B139" i="10"/>
  <c r="B184" i="10" s="1"/>
  <c r="H243" i="1"/>
  <c r="K141" i="10"/>
  <c r="O141" i="10"/>
  <c r="L141" i="10"/>
  <c r="H284" i="3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20" i="3" s="1"/>
  <c r="H314" i="7"/>
  <c r="H160" i="10" s="1"/>
  <c r="H251" i="9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33" i="2"/>
  <c r="B245" i="10"/>
  <c r="H48" i="4" l="1"/>
  <c r="O8" i="10"/>
  <c r="M8" i="10"/>
  <c r="L8" i="10"/>
  <c r="H30" i="8"/>
  <c r="I30" i="8" s="1"/>
  <c r="M109" i="10"/>
  <c r="H402" i="6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B217" i="10"/>
  <c r="H124" i="10"/>
  <c r="L109" i="10"/>
  <c r="O109" i="10"/>
  <c r="H362" i="7"/>
  <c r="B205" i="10"/>
  <c r="O160" i="10"/>
  <c r="K202" i="10"/>
  <c r="M202" i="10"/>
  <c r="O202" i="10"/>
  <c r="L202" i="10"/>
  <c r="O189" i="10"/>
  <c r="M189" i="10"/>
  <c r="K189" i="10"/>
  <c r="L189" i="10"/>
  <c r="H363" i="5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14" i="3"/>
  <c r="H156" i="10" s="1"/>
  <c r="M156" i="10" s="1"/>
  <c r="H323" i="3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B171" i="10"/>
  <c r="M174" i="10"/>
  <c r="O174" i="10"/>
  <c r="K174" i="10"/>
  <c r="L174" i="10"/>
  <c r="H244" i="1"/>
  <c r="H245" i="1" s="1"/>
  <c r="H246" i="1" s="1"/>
  <c r="H234" i="2"/>
  <c r="H95" i="10" s="1"/>
  <c r="H110" i="10" s="1"/>
  <c r="H125" i="10" s="1"/>
  <c r="H240" i="2"/>
  <c r="B260" i="10" s="1"/>
  <c r="H353" i="7"/>
  <c r="H175" i="10" s="1"/>
  <c r="H190" i="10" s="1"/>
  <c r="M160" i="10"/>
  <c r="K160" i="10"/>
  <c r="L160" i="10"/>
  <c r="H266" i="9"/>
  <c r="H267" i="9" s="1"/>
  <c r="H268" i="9" s="1"/>
  <c r="H269" i="9" s="1"/>
  <c r="H270" i="9" s="1"/>
  <c r="H271" i="9" s="1"/>
  <c r="H272" i="9" s="1"/>
  <c r="H273" i="9" s="1"/>
  <c r="H280" i="9" s="1"/>
  <c r="H49" i="4" l="1"/>
  <c r="K124" i="10"/>
  <c r="M124" i="10"/>
  <c r="O124" i="10"/>
  <c r="M125" i="10"/>
  <c r="O125" i="10"/>
  <c r="K125" i="10"/>
  <c r="H31" i="8"/>
  <c r="I31" i="8" s="1"/>
  <c r="K156" i="10"/>
  <c r="L156" i="10"/>
  <c r="K95" i="10"/>
  <c r="L95" i="10"/>
  <c r="L110" i="10"/>
  <c r="L124" i="10"/>
  <c r="H438" i="6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O190" i="10"/>
  <c r="M190" i="10"/>
  <c r="K190" i="10"/>
  <c r="L190" i="10"/>
  <c r="H363" i="7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432" i="6"/>
  <c r="H217" i="10" s="1"/>
  <c r="H399" i="5"/>
  <c r="H393" i="5"/>
  <c r="H204" i="10" s="1"/>
  <c r="H359" i="3"/>
  <c r="H362" i="3" s="1"/>
  <c r="B201" i="10"/>
  <c r="O156" i="10"/>
  <c r="M95" i="10"/>
  <c r="O95" i="10"/>
  <c r="M110" i="10"/>
  <c r="O110" i="10"/>
  <c r="K110" i="10"/>
  <c r="L125" i="10"/>
  <c r="O175" i="10"/>
  <c r="K175" i="10"/>
  <c r="M175" i="10"/>
  <c r="L175" i="10"/>
  <c r="H353" i="3"/>
  <c r="H171" i="10" s="1"/>
  <c r="H186" i="10" s="1"/>
  <c r="H247" i="1"/>
  <c r="H248" i="1" s="1"/>
  <c r="H249" i="1" s="1"/>
  <c r="H250" i="1" s="1"/>
  <c r="H243" i="2"/>
  <c r="B140" i="10"/>
  <c r="B185" i="10" s="1"/>
  <c r="H283" i="9"/>
  <c r="B162" i="10"/>
  <c r="H274" i="9"/>
  <c r="H147" i="10" s="1"/>
  <c r="M147" i="10" s="1"/>
  <c r="H50" i="4" l="1"/>
  <c r="H32" i="8"/>
  <c r="I32" i="8" s="1"/>
  <c r="H402" i="5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B219" i="10"/>
  <c r="M217" i="10"/>
  <c r="K217" i="10"/>
  <c r="O217" i="10"/>
  <c r="L217" i="10"/>
  <c r="H393" i="7"/>
  <c r="H205" i="10" s="1"/>
  <c r="H399" i="7"/>
  <c r="H472" i="6"/>
  <c r="H232" i="10" s="1"/>
  <c r="F163" i="11" s="1"/>
  <c r="K204" i="10"/>
  <c r="O204" i="10"/>
  <c r="M204" i="10"/>
  <c r="L204" i="10"/>
  <c r="O186" i="10"/>
  <c r="K186" i="10"/>
  <c r="M186" i="10"/>
  <c r="L186" i="10"/>
  <c r="H363" i="3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M171" i="10"/>
  <c r="O171" i="10"/>
  <c r="K171" i="10"/>
  <c r="L171" i="10"/>
  <c r="H251" i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44" i="2"/>
  <c r="H245" i="2" s="1"/>
  <c r="H246" i="2" s="1"/>
  <c r="K147" i="10"/>
  <c r="O147" i="10"/>
  <c r="L147" i="10"/>
  <c r="H284" i="9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20" i="9" s="1"/>
  <c r="H51" i="4" l="1"/>
  <c r="H33" i="8"/>
  <c r="I33" i="8" s="1"/>
  <c r="H402" i="7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B220" i="10"/>
  <c r="H247" i="10"/>
  <c r="O232" i="10"/>
  <c r="M232" i="10"/>
  <c r="K232" i="10"/>
  <c r="H262" i="10"/>
  <c r="L232" i="10"/>
  <c r="H438" i="5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323" i="9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B177" i="10"/>
  <c r="M205" i="10"/>
  <c r="K205" i="10"/>
  <c r="O205" i="10"/>
  <c r="L205" i="10"/>
  <c r="H432" i="5"/>
  <c r="H219" i="10" s="1"/>
  <c r="H393" i="3"/>
  <c r="H201" i="10" s="1"/>
  <c r="H399" i="3"/>
  <c r="H266" i="1"/>
  <c r="H267" i="1" s="1"/>
  <c r="H268" i="1" s="1"/>
  <c r="H269" i="1" s="1"/>
  <c r="H270" i="1" s="1"/>
  <c r="H271" i="1" s="1"/>
  <c r="H272" i="1" s="1"/>
  <c r="H273" i="1" s="1"/>
  <c r="H280" i="1" s="1"/>
  <c r="H247" i="2"/>
  <c r="H248" i="2" s="1"/>
  <c r="H249" i="2" s="1"/>
  <c r="H250" i="2" s="1"/>
  <c r="H314" i="9"/>
  <c r="H162" i="10" s="1"/>
  <c r="H429" i="7" l="1"/>
  <c r="H430" i="7" s="1"/>
  <c r="H52" i="4"/>
  <c r="H34" i="8"/>
  <c r="I34" i="8" s="1"/>
  <c r="H402" i="3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8" i="3" s="1"/>
  <c r="H441" i="3" s="1"/>
  <c r="B216" i="10"/>
  <c r="H277" i="10"/>
  <c r="O262" i="10"/>
  <c r="M262" i="10"/>
  <c r="K262" i="10"/>
  <c r="L262" i="10"/>
  <c r="O247" i="10"/>
  <c r="M247" i="10"/>
  <c r="K247" i="10"/>
  <c r="L247" i="10"/>
  <c r="O219" i="10"/>
  <c r="K219" i="10"/>
  <c r="M219" i="10"/>
  <c r="L219" i="10"/>
  <c r="H359" i="9"/>
  <c r="H362" i="9" s="1"/>
  <c r="B207" i="10"/>
  <c r="O162" i="10"/>
  <c r="H472" i="5"/>
  <c r="H234" i="10" s="1"/>
  <c r="K201" i="10"/>
  <c r="M201" i="10"/>
  <c r="O201" i="10"/>
  <c r="L201" i="10"/>
  <c r="B154" i="10"/>
  <c r="H283" i="1"/>
  <c r="H274" i="1"/>
  <c r="H139" i="10" s="1"/>
  <c r="H251" i="2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M162" i="10"/>
  <c r="K162" i="10"/>
  <c r="L162" i="10"/>
  <c r="H353" i="9"/>
  <c r="H177" i="10" s="1"/>
  <c r="H192" i="10" s="1"/>
  <c r="H431" i="7" l="1"/>
  <c r="H438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32" i="7"/>
  <c r="H220" i="10" s="1"/>
  <c r="H53" i="4"/>
  <c r="H35" i="8"/>
  <c r="I35" i="8" s="1"/>
  <c r="O139" i="10"/>
  <c r="M139" i="10"/>
  <c r="O277" i="10"/>
  <c r="K277" i="10"/>
  <c r="M277" i="10"/>
  <c r="L277" i="10"/>
  <c r="O234" i="10"/>
  <c r="M234" i="10"/>
  <c r="K234" i="10"/>
  <c r="H264" i="10"/>
  <c r="H249" i="10"/>
  <c r="L234" i="10"/>
  <c r="O220" i="10"/>
  <c r="K220" i="10"/>
  <c r="M220" i="10"/>
  <c r="L220" i="10"/>
  <c r="O192" i="10"/>
  <c r="K192" i="10"/>
  <c r="M192" i="10"/>
  <c r="L192" i="10"/>
  <c r="H363" i="9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442" i="3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32" i="3"/>
  <c r="H216" i="10" s="1"/>
  <c r="M177" i="10"/>
  <c r="O177" i="10"/>
  <c r="K177" i="10"/>
  <c r="L177" i="10"/>
  <c r="H284" i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20" i="1" s="1"/>
  <c r="K139" i="10"/>
  <c r="L139" i="10"/>
  <c r="H266" i="2"/>
  <c r="H267" i="2" s="1"/>
  <c r="H268" i="2" s="1"/>
  <c r="H269" i="2" s="1"/>
  <c r="H270" i="2" s="1"/>
  <c r="H271" i="2" s="1"/>
  <c r="H272" i="2" s="1"/>
  <c r="H273" i="2" s="1"/>
  <c r="H280" i="2" s="1"/>
  <c r="H472" i="7" l="1"/>
  <c r="H235" i="10" s="1"/>
  <c r="F165" i="11" s="1"/>
  <c r="H54" i="4"/>
  <c r="H55" i="4" s="1"/>
  <c r="H56" i="4" s="1"/>
  <c r="H57" i="4" s="1"/>
  <c r="H58" i="4" s="1"/>
  <c r="H59" i="4" s="1"/>
  <c r="H60" i="4" s="1"/>
  <c r="H36" i="8"/>
  <c r="I36" i="8" s="1"/>
  <c r="M235" i="10"/>
  <c r="H265" i="10"/>
  <c r="O235" i="10"/>
  <c r="K235" i="10"/>
  <c r="H250" i="10"/>
  <c r="O264" i="10"/>
  <c r="M264" i="10"/>
  <c r="K264" i="10"/>
  <c r="H279" i="10"/>
  <c r="L264" i="10"/>
  <c r="O249" i="10"/>
  <c r="M249" i="10"/>
  <c r="K249" i="10"/>
  <c r="L249" i="10"/>
  <c r="L235" i="10"/>
  <c r="O216" i="10"/>
  <c r="K216" i="10"/>
  <c r="L216" i="10"/>
  <c r="M216" i="10"/>
  <c r="H393" i="9"/>
  <c r="H207" i="10" s="1"/>
  <c r="H399" i="9"/>
  <c r="H472" i="3"/>
  <c r="H231" i="10" s="1"/>
  <c r="F162" i="11" s="1"/>
  <c r="H323" i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B169" i="10"/>
  <c r="H314" i="1"/>
  <c r="H154" i="10" s="1"/>
  <c r="O154" i="10" s="1"/>
  <c r="H283" i="2"/>
  <c r="B155" i="10"/>
  <c r="H274" i="2"/>
  <c r="H140" i="10" s="1"/>
  <c r="M140" i="10" s="1"/>
  <c r="H61" i="4" l="1"/>
  <c r="H37" i="8"/>
  <c r="H44" i="8" s="1"/>
  <c r="H402" i="9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B222" i="10"/>
  <c r="M265" i="10"/>
  <c r="O265" i="10"/>
  <c r="K265" i="10"/>
  <c r="H280" i="10"/>
  <c r="L265" i="10"/>
  <c r="O250" i="10"/>
  <c r="K250" i="10"/>
  <c r="M250" i="10"/>
  <c r="L250" i="10"/>
  <c r="M231" i="10"/>
  <c r="H261" i="10"/>
  <c r="H246" i="10"/>
  <c r="O231" i="10"/>
  <c r="K231" i="10"/>
  <c r="O279" i="10"/>
  <c r="K279" i="10"/>
  <c r="L279" i="10"/>
  <c r="M279" i="10"/>
  <c r="L231" i="10"/>
  <c r="M207" i="10"/>
  <c r="O207" i="10"/>
  <c r="K207" i="10"/>
  <c r="L207" i="10"/>
  <c r="H359" i="1"/>
  <c r="H362" i="1" s="1"/>
  <c r="B199" i="10"/>
  <c r="H353" i="1"/>
  <c r="H169" i="10" s="1"/>
  <c r="H184" i="10" s="1"/>
  <c r="K154" i="10"/>
  <c r="M154" i="10"/>
  <c r="L154" i="10"/>
  <c r="K140" i="10"/>
  <c r="O140" i="10"/>
  <c r="L140" i="10"/>
  <c r="H284" i="2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62" i="4" l="1"/>
  <c r="B26" i="10"/>
  <c r="I37" i="8"/>
  <c r="H311" i="2"/>
  <c r="H312" i="2" s="1"/>
  <c r="H313" i="2" s="1"/>
  <c r="H320" i="2" s="1"/>
  <c r="H38" i="8"/>
  <c r="O280" i="10"/>
  <c r="K280" i="10"/>
  <c r="L280" i="10"/>
  <c r="M280" i="10"/>
  <c r="M261" i="10"/>
  <c r="H276" i="10"/>
  <c r="O261" i="10"/>
  <c r="K261" i="10"/>
  <c r="L261" i="10"/>
  <c r="O246" i="10"/>
  <c r="K246" i="10"/>
  <c r="M246" i="10"/>
  <c r="L246" i="10"/>
  <c r="H438" i="9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32" i="9"/>
  <c r="H222" i="10" s="1"/>
  <c r="M222" i="10" s="1"/>
  <c r="H363" i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O184" i="10"/>
  <c r="M184" i="10"/>
  <c r="K184" i="10"/>
  <c r="L184" i="10"/>
  <c r="O169" i="10"/>
  <c r="M169" i="10"/>
  <c r="K169" i="10"/>
  <c r="L169" i="10"/>
  <c r="H63" i="4" l="1"/>
  <c r="H11" i="10"/>
  <c r="L11" i="10" s="1"/>
  <c r="I38" i="8"/>
  <c r="H323" i="2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9" i="2" s="1"/>
  <c r="H362" i="2" s="1"/>
  <c r="B170" i="10"/>
  <c r="H314" i="2"/>
  <c r="H155" i="10" s="1"/>
  <c r="L155" i="10" s="1"/>
  <c r="H47" i="8"/>
  <c r="I47" i="8" s="1"/>
  <c r="B28" i="10"/>
  <c r="O276" i="10"/>
  <c r="K276" i="10"/>
  <c r="M276" i="10"/>
  <c r="L276" i="10"/>
  <c r="L222" i="10"/>
  <c r="O222" i="10"/>
  <c r="K222" i="10"/>
  <c r="H472" i="9"/>
  <c r="H237" i="10" s="1"/>
  <c r="F167" i="11" s="1"/>
  <c r="H393" i="1"/>
  <c r="H199" i="10" s="1"/>
  <c r="H399" i="1"/>
  <c r="H64" i="4" l="1"/>
  <c r="O11" i="10"/>
  <c r="H13" i="10"/>
  <c r="K11" i="10"/>
  <c r="K13" i="10" s="1"/>
  <c r="M11" i="10"/>
  <c r="O155" i="10"/>
  <c r="M155" i="10"/>
  <c r="K155" i="10"/>
  <c r="H353" i="2"/>
  <c r="H170" i="10" s="1"/>
  <c r="H185" i="10" s="1"/>
  <c r="K185" i="10" s="1"/>
  <c r="B200" i="10"/>
  <c r="H48" i="8"/>
  <c r="H402" i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B214" i="10"/>
  <c r="O237" i="10"/>
  <c r="K237" i="10"/>
  <c r="H267" i="10"/>
  <c r="H252" i="10"/>
  <c r="M237" i="10"/>
  <c r="L237" i="10"/>
  <c r="H363" i="2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K199" i="10"/>
  <c r="O199" i="10"/>
  <c r="M199" i="10"/>
  <c r="L199" i="10"/>
  <c r="H49" i="8" l="1"/>
  <c r="I48" i="8"/>
  <c r="H65" i="4"/>
  <c r="O13" i="10"/>
  <c r="L13" i="10"/>
  <c r="M13" i="10"/>
  <c r="L170" i="10"/>
  <c r="M185" i="10"/>
  <c r="K170" i="10"/>
  <c r="O170" i="10"/>
  <c r="O185" i="10"/>
  <c r="L185" i="10"/>
  <c r="M170" i="10"/>
  <c r="H438" i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F40" i="11"/>
  <c r="M252" i="10"/>
  <c r="O252" i="10"/>
  <c r="K252" i="10"/>
  <c r="L252" i="10"/>
  <c r="O267" i="10"/>
  <c r="K267" i="10"/>
  <c r="H282" i="10"/>
  <c r="M267" i="10"/>
  <c r="L267" i="10"/>
  <c r="H393" i="2"/>
  <c r="H200" i="10" s="1"/>
  <c r="H399" i="2"/>
  <c r="H432" i="1"/>
  <c r="H214" i="10" s="1"/>
  <c r="H50" i="8" l="1"/>
  <c r="I49" i="8"/>
  <c r="H66" i="4"/>
  <c r="F154" i="11"/>
  <c r="H402" i="2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B215" i="10"/>
  <c r="K282" i="10"/>
  <c r="O282" i="10"/>
  <c r="M282" i="10"/>
  <c r="L282" i="10"/>
  <c r="L214" i="10"/>
  <c r="M214" i="10"/>
  <c r="O214" i="10"/>
  <c r="K214" i="10"/>
  <c r="H472" i="1"/>
  <c r="H229" i="10" s="1"/>
  <c r="F160" i="11" s="1"/>
  <c r="M200" i="10"/>
  <c r="O200" i="10"/>
  <c r="K200" i="10"/>
  <c r="L200" i="10"/>
  <c r="H51" i="8" l="1"/>
  <c r="I50" i="8"/>
  <c r="H67" i="4"/>
  <c r="F56" i="11"/>
  <c r="O229" i="10"/>
  <c r="H259" i="10"/>
  <c r="H244" i="10"/>
  <c r="M229" i="10"/>
  <c r="K229" i="10"/>
  <c r="L229" i="10"/>
  <c r="H438" i="2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32" i="2"/>
  <c r="H215" i="10" s="1"/>
  <c r="H52" i="8" l="1"/>
  <c r="I51" i="8"/>
  <c r="H68" i="4"/>
  <c r="M259" i="10"/>
  <c r="H274" i="10"/>
  <c r="K274" i="10" s="1"/>
  <c r="O259" i="10"/>
  <c r="K259" i="10"/>
  <c r="L259" i="10"/>
  <c r="O244" i="10"/>
  <c r="M244" i="10"/>
  <c r="K244" i="10"/>
  <c r="L244" i="10"/>
  <c r="O215" i="10"/>
  <c r="M215" i="10"/>
  <c r="K215" i="10"/>
  <c r="L215" i="10"/>
  <c r="H472" i="2"/>
  <c r="H230" i="10" s="1"/>
  <c r="F161" i="11" s="1"/>
  <c r="H53" i="8" l="1"/>
  <c r="I52" i="8"/>
  <c r="H69" i="4"/>
  <c r="M274" i="10"/>
  <c r="L274" i="10"/>
  <c r="O230" i="10"/>
  <c r="M230" i="10"/>
  <c r="K230" i="10"/>
  <c r="H260" i="10"/>
  <c r="H245" i="10"/>
  <c r="O274" i="10"/>
  <c r="L230" i="10"/>
  <c r="H54" i="8" l="1"/>
  <c r="I53" i="8"/>
  <c r="H70" i="4"/>
  <c r="O260" i="10"/>
  <c r="M260" i="10"/>
  <c r="K260" i="10"/>
  <c r="H275" i="10"/>
  <c r="L260" i="10"/>
  <c r="O245" i="10"/>
  <c r="M245" i="10"/>
  <c r="K245" i="10"/>
  <c r="L245" i="10"/>
  <c r="H55" i="8" l="1"/>
  <c r="I54" i="8"/>
  <c r="H71" i="4"/>
  <c r="O275" i="10"/>
  <c r="K275" i="10"/>
  <c r="M275" i="10"/>
  <c r="L275" i="10"/>
  <c r="H56" i="8" l="1"/>
  <c r="I55" i="8"/>
  <c r="H72" i="4"/>
  <c r="H57" i="8" l="1"/>
  <c r="I56" i="8"/>
  <c r="H73" i="4"/>
  <c r="H58" i="8" l="1"/>
  <c r="I57" i="8"/>
  <c r="H74" i="4"/>
  <c r="H59" i="8" l="1"/>
  <c r="I58" i="8"/>
  <c r="H82" i="4"/>
  <c r="H75" i="4"/>
  <c r="I59" i="8" l="1"/>
  <c r="H60" i="8"/>
  <c r="H76" i="4"/>
  <c r="H23" i="10" s="1"/>
  <c r="B38" i="10"/>
  <c r="H85" i="4"/>
  <c r="H61" i="8" l="1"/>
  <c r="I60" i="8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22" i="4" s="1"/>
  <c r="I61" i="8" l="1"/>
  <c r="H62" i="8"/>
  <c r="O23" i="10"/>
  <c r="M23" i="10"/>
  <c r="L23" i="10"/>
  <c r="K23" i="10"/>
  <c r="H116" i="4"/>
  <c r="H38" i="10" s="1"/>
  <c r="B68" i="10"/>
  <c r="H125" i="4"/>
  <c r="H63" i="8" l="1"/>
  <c r="I62" i="8"/>
  <c r="O38" i="10"/>
  <c r="L38" i="10"/>
  <c r="K38" i="10"/>
  <c r="M38" i="10"/>
  <c r="H126" i="4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61" i="4" s="1"/>
  <c r="H53" i="10"/>
  <c r="B113" i="10"/>
  <c r="B238" i="10"/>
  <c r="H64" i="8" l="1"/>
  <c r="I63" i="8"/>
  <c r="H155" i="4"/>
  <c r="H68" i="10" s="1"/>
  <c r="O53" i="10"/>
  <c r="L53" i="10"/>
  <c r="K53" i="10"/>
  <c r="M53" i="10"/>
  <c r="H164" i="4"/>
  <c r="B83" i="10"/>
  <c r="H65" i="8" l="1"/>
  <c r="I64" i="8"/>
  <c r="H165" i="4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201" i="4" s="1"/>
  <c r="O68" i="10"/>
  <c r="L68" i="10"/>
  <c r="K68" i="10"/>
  <c r="M68" i="10"/>
  <c r="I65" i="8" l="1"/>
  <c r="H66" i="8"/>
  <c r="H195" i="4"/>
  <c r="H83" i="10" s="1"/>
  <c r="B98" i="10"/>
  <c r="H204" i="4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67" i="8" l="1"/>
  <c r="I66" i="8"/>
  <c r="L83" i="10"/>
  <c r="K83" i="10"/>
  <c r="O83" i="10"/>
  <c r="M83" i="10"/>
  <c r="H233" i="4"/>
  <c r="B248" i="10"/>
  <c r="I67" i="8" l="1"/>
  <c r="H68" i="8"/>
  <c r="H234" i="4"/>
  <c r="H98" i="10" s="1"/>
  <c r="H240" i="4"/>
  <c r="H69" i="8" l="1"/>
  <c r="I68" i="8"/>
  <c r="M98" i="10"/>
  <c r="O98" i="10"/>
  <c r="K98" i="10"/>
  <c r="L98" i="10"/>
  <c r="H113" i="10"/>
  <c r="H243" i="4"/>
  <c r="H244" i="4" s="1"/>
  <c r="H245" i="4" s="1"/>
  <c r="H246" i="4" s="1"/>
  <c r="H247" i="4" s="1"/>
  <c r="H248" i="4" s="1"/>
  <c r="H249" i="4" s="1"/>
  <c r="H250" i="4" s="1"/>
  <c r="H251" i="4" s="1"/>
  <c r="B143" i="10"/>
  <c r="B188" i="10" s="1"/>
  <c r="B263" i="10"/>
  <c r="B283" i="10"/>
  <c r="H70" i="8" l="1"/>
  <c r="I69" i="8"/>
  <c r="K113" i="10"/>
  <c r="L113" i="10"/>
  <c r="O113" i="10"/>
  <c r="M113" i="10"/>
  <c r="H128" i="10"/>
  <c r="H252" i="4"/>
  <c r="H71" i="8" l="1"/>
  <c r="I70" i="8"/>
  <c r="M128" i="10"/>
  <c r="L128" i="10"/>
  <c r="K128" i="10"/>
  <c r="O128" i="10"/>
  <c r="H253" i="4"/>
  <c r="I71" i="8" l="1"/>
  <c r="H72" i="8"/>
  <c r="H254" i="4"/>
  <c r="H73" i="8" l="1"/>
  <c r="I72" i="8"/>
  <c r="H255" i="4"/>
  <c r="H74" i="8" l="1"/>
  <c r="I73" i="8"/>
  <c r="H256" i="4"/>
  <c r="I74" i="8" l="1"/>
  <c r="H75" i="8"/>
  <c r="I75" i="8" s="1"/>
  <c r="H82" i="8"/>
  <c r="H257" i="4"/>
  <c r="H76" i="8" l="1"/>
  <c r="H26" i="10" s="1"/>
  <c r="B41" i="10"/>
  <c r="B43" i="10" s="1"/>
  <c r="H85" i="8"/>
  <c r="H258" i="4"/>
  <c r="I76" i="8" l="1"/>
  <c r="H86" i="8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22" i="8" s="1"/>
  <c r="O26" i="10"/>
  <c r="M26" i="10"/>
  <c r="L26" i="10"/>
  <c r="K26" i="10"/>
  <c r="H28" i="10"/>
  <c r="H259" i="4"/>
  <c r="B71" i="10" l="1"/>
  <c r="H125" i="8"/>
  <c r="M28" i="10"/>
  <c r="O28" i="10"/>
  <c r="K28" i="10"/>
  <c r="L28" i="10"/>
  <c r="H116" i="8"/>
  <c r="H41" i="10" s="1"/>
  <c r="H260" i="4"/>
  <c r="H126" i="8" l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61" i="8" s="1"/>
  <c r="M41" i="10"/>
  <c r="H43" i="10"/>
  <c r="L41" i="10"/>
  <c r="O41" i="10"/>
  <c r="K41" i="10"/>
  <c r="H56" i="10"/>
  <c r="B116" i="10"/>
  <c r="B118" i="10" s="1"/>
  <c r="B73" i="10"/>
  <c r="H261" i="4"/>
  <c r="L56" i="10" l="1"/>
  <c r="O56" i="10"/>
  <c r="M56" i="10"/>
  <c r="H58" i="10"/>
  <c r="K56" i="10"/>
  <c r="M43" i="10"/>
  <c r="L43" i="10"/>
  <c r="K43" i="10"/>
  <c r="O43" i="10"/>
  <c r="H155" i="8"/>
  <c r="H71" i="10" s="1"/>
  <c r="H164" i="8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B86" i="10"/>
  <c r="B88" i="10" s="1"/>
  <c r="H262" i="4"/>
  <c r="K58" i="10" l="1"/>
  <c r="M58" i="10"/>
  <c r="O58" i="10"/>
  <c r="L58" i="10"/>
  <c r="K71" i="10"/>
  <c r="O71" i="10"/>
  <c r="H73" i="10"/>
  <c r="L71" i="10"/>
  <c r="M71" i="10"/>
  <c r="H263" i="4"/>
  <c r="H185" i="8"/>
  <c r="O73" i="10" l="1"/>
  <c r="M73" i="10"/>
  <c r="L73" i="10"/>
  <c r="K73" i="10"/>
  <c r="H264" i="4"/>
  <c r="H186" i="8"/>
  <c r="H265" i="4" l="1"/>
  <c r="H187" i="8"/>
  <c r="H188" i="8" s="1"/>
  <c r="H266" i="4" l="1"/>
  <c r="H189" i="8"/>
  <c r="H190" i="8" s="1"/>
  <c r="H267" i="4" l="1"/>
  <c r="H191" i="8"/>
  <c r="H192" i="8" s="1"/>
  <c r="H193" i="8" s="1"/>
  <c r="H268" i="4" l="1"/>
  <c r="H194" i="8"/>
  <c r="H195" i="8" s="1"/>
  <c r="H86" i="10" s="1"/>
  <c r="K86" i="10" s="1"/>
  <c r="H269" i="4" l="1"/>
  <c r="H201" i="8"/>
  <c r="H204" i="8" s="1"/>
  <c r="O86" i="10"/>
  <c r="L86" i="10"/>
  <c r="M86" i="10"/>
  <c r="H88" i="10"/>
  <c r="L88" i="10" s="1"/>
  <c r="H270" i="4" l="1"/>
  <c r="B101" i="10"/>
  <c r="B103" i="10" s="1"/>
  <c r="H205" i="8"/>
  <c r="K88" i="10"/>
  <c r="O88" i="10"/>
  <c r="M88" i="10"/>
  <c r="H271" i="4" l="1"/>
  <c r="H206" i="8"/>
  <c r="H272" i="4" l="1"/>
  <c r="H207" i="8"/>
  <c r="H273" i="4" l="1"/>
  <c r="H208" i="8"/>
  <c r="H280" i="4" l="1"/>
  <c r="H283" i="4" s="1"/>
  <c r="H284" i="4" s="1"/>
  <c r="H285" i="4" s="1"/>
  <c r="H286" i="4" s="1"/>
  <c r="H287" i="4" s="1"/>
  <c r="H274" i="4"/>
  <c r="H143" i="10" s="1"/>
  <c r="H209" i="8"/>
  <c r="B158" i="10" l="1"/>
  <c r="O143" i="10"/>
  <c r="M143" i="10"/>
  <c r="L143" i="10"/>
  <c r="K143" i="10"/>
  <c r="H210" i="8"/>
  <c r="H211" i="8" l="1"/>
  <c r="H212" i="8" l="1"/>
  <c r="H213" i="8" l="1"/>
  <c r="H214" i="8" l="1"/>
  <c r="H288" i="4" l="1"/>
  <c r="H215" i="8"/>
  <c r="H289" i="4" l="1"/>
  <c r="H216" i="8"/>
  <c r="H290" i="4" l="1"/>
  <c r="H217" i="8"/>
  <c r="H291" i="4" l="1"/>
  <c r="H218" i="8"/>
  <c r="H292" i="4" l="1"/>
  <c r="H219" i="8"/>
  <c r="H293" i="4" l="1"/>
  <c r="H220" i="8"/>
  <c r="H294" i="4" l="1"/>
  <c r="H221" i="8"/>
  <c r="H295" i="4" l="1"/>
  <c r="H222" i="8"/>
  <c r="H296" i="4" l="1"/>
  <c r="H223" i="8"/>
  <c r="H297" i="4" l="1"/>
  <c r="H224" i="8"/>
  <c r="H298" i="4" l="1"/>
  <c r="H225" i="8"/>
  <c r="H299" i="4" l="1"/>
  <c r="H226" i="8"/>
  <c r="H300" i="4" l="1"/>
  <c r="H227" i="8"/>
  <c r="H301" i="4" l="1"/>
  <c r="H228" i="8"/>
  <c r="H302" i="4" l="1"/>
  <c r="H229" i="8"/>
  <c r="H303" i="4" l="1"/>
  <c r="H230" i="8"/>
  <c r="H304" i="4" l="1"/>
  <c r="H231" i="8"/>
  <c r="H305" i="4" l="1"/>
  <c r="H232" i="8"/>
  <c r="H306" i="4" l="1"/>
  <c r="H233" i="8"/>
  <c r="H234" i="8" s="1"/>
  <c r="H101" i="10" s="1"/>
  <c r="K101" i="10" s="1"/>
  <c r="B251" i="10"/>
  <c r="B253" i="10" s="1"/>
  <c r="H307" i="4" l="1"/>
  <c r="H116" i="10"/>
  <c r="M101" i="10"/>
  <c r="L101" i="10"/>
  <c r="O101" i="10"/>
  <c r="H103" i="10"/>
  <c r="H240" i="8"/>
  <c r="H308" i="4" l="1"/>
  <c r="H243" i="8"/>
  <c r="I243" i="8" s="1"/>
  <c r="B266" i="10"/>
  <c r="B268" i="10" s="1"/>
  <c r="B146" i="10"/>
  <c r="O103" i="10"/>
  <c r="K103" i="10"/>
  <c r="L103" i="10"/>
  <c r="M103" i="10"/>
  <c r="O116" i="10"/>
  <c r="K116" i="10"/>
  <c r="H118" i="10"/>
  <c r="H131" i="10"/>
  <c r="H133" i="10" s="1"/>
  <c r="L116" i="10"/>
  <c r="M116" i="10"/>
  <c r="O131" i="10" l="1"/>
  <c r="K131" i="10"/>
  <c r="M131" i="10"/>
  <c r="H309" i="4"/>
  <c r="H244" i="8"/>
  <c r="K118" i="10"/>
  <c r="O118" i="10"/>
  <c r="M118" i="10"/>
  <c r="L118" i="10"/>
  <c r="L131" i="10"/>
  <c r="B191" i="10"/>
  <c r="B193" i="10" s="1"/>
  <c r="B148" i="10"/>
  <c r="H245" i="8" l="1"/>
  <c r="I245" i="8" s="1"/>
  <c r="I244" i="8"/>
  <c r="O133" i="10"/>
  <c r="M133" i="10"/>
  <c r="K133" i="10"/>
  <c r="H310" i="4"/>
  <c r="L133" i="10"/>
  <c r="H246" i="8" l="1"/>
  <c r="I246" i="8" s="1"/>
  <c r="H311" i="4"/>
  <c r="H247" i="8" l="1"/>
  <c r="I247" i="8" s="1"/>
  <c r="H312" i="4"/>
  <c r="H248" i="8" l="1"/>
  <c r="I248" i="8" s="1"/>
  <c r="H313" i="4"/>
  <c r="H249" i="8" l="1"/>
  <c r="I249" i="8" s="1"/>
  <c r="H320" i="4"/>
  <c r="H314" i="4"/>
  <c r="H158" i="10" s="1"/>
  <c r="H250" i="8" l="1"/>
  <c r="I250" i="8" s="1"/>
  <c r="O158" i="10"/>
  <c r="L158" i="10"/>
  <c r="K158" i="10"/>
  <c r="M158" i="10"/>
  <c r="B173" i="10"/>
  <c r="H323" i="4"/>
  <c r="H251" i="8" l="1"/>
  <c r="I251" i="8" s="1"/>
  <c r="H324" i="4"/>
  <c r="H252" i="8" l="1"/>
  <c r="I252" i="8" s="1"/>
  <c r="H325" i="4"/>
  <c r="H253" i="8" l="1"/>
  <c r="I253" i="8" s="1"/>
  <c r="H326" i="4"/>
  <c r="H254" i="8" l="1"/>
  <c r="I254" i="8" s="1"/>
  <c r="H327" i="4"/>
  <c r="H255" i="8" l="1"/>
  <c r="I255" i="8" s="1"/>
  <c r="H328" i="4"/>
  <c r="H256" i="8" l="1"/>
  <c r="I256" i="8" s="1"/>
  <c r="H329" i="4"/>
  <c r="H257" i="8" l="1"/>
  <c r="I257" i="8" s="1"/>
  <c r="H330" i="4"/>
  <c r="H258" i="8" l="1"/>
  <c r="I258" i="8" s="1"/>
  <c r="H331" i="4"/>
  <c r="H259" i="8" l="1"/>
  <c r="I259" i="8" s="1"/>
  <c r="H332" i="4"/>
  <c r="H260" i="8" l="1"/>
  <c r="I260" i="8" s="1"/>
  <c r="H333" i="4"/>
  <c r="H261" i="8" l="1"/>
  <c r="I261" i="8" s="1"/>
  <c r="H334" i="4"/>
  <c r="H262" i="8" l="1"/>
  <c r="I262" i="8" s="1"/>
  <c r="H335" i="4"/>
  <c r="H263" i="8" l="1"/>
  <c r="I263" i="8" s="1"/>
  <c r="H336" i="4"/>
  <c r="H264" i="8" l="1"/>
  <c r="I264" i="8" s="1"/>
  <c r="H337" i="4"/>
  <c r="H265" i="8" l="1"/>
  <c r="I265" i="8" s="1"/>
  <c r="H338" i="4"/>
  <c r="H266" i="8" l="1"/>
  <c r="I266" i="8" s="1"/>
  <c r="H339" i="4"/>
  <c r="H267" i="8" l="1"/>
  <c r="I267" i="8" s="1"/>
  <c r="H340" i="4"/>
  <c r="H268" i="8" l="1"/>
  <c r="I268" i="8" s="1"/>
  <c r="H341" i="4"/>
  <c r="H269" i="8" l="1"/>
  <c r="I269" i="8" s="1"/>
  <c r="H342" i="4"/>
  <c r="H270" i="8" l="1"/>
  <c r="I270" i="8" s="1"/>
  <c r="H343" i="4"/>
  <c r="H271" i="8" l="1"/>
  <c r="I271" i="8" s="1"/>
  <c r="H344" i="4"/>
  <c r="H272" i="8" l="1"/>
  <c r="I272" i="8" s="1"/>
  <c r="H345" i="4"/>
  <c r="H273" i="8" l="1"/>
  <c r="I273" i="8" s="1"/>
  <c r="H346" i="4"/>
  <c r="H274" i="8" l="1"/>
  <c r="H146" i="10" s="1"/>
  <c r="M146" i="10" s="1"/>
  <c r="H280" i="8"/>
  <c r="B161" i="10" s="1"/>
  <c r="B163" i="10" s="1"/>
  <c r="H347" i="4"/>
  <c r="H283" i="8" l="1"/>
  <c r="H284" i="8" s="1"/>
  <c r="L146" i="10"/>
  <c r="H148" i="10"/>
  <c r="K148" i="10" s="1"/>
  <c r="O146" i="10"/>
  <c r="K146" i="10"/>
  <c r="H348" i="4"/>
  <c r="M148" i="10" l="1"/>
  <c r="L148" i="10"/>
  <c r="O148" i="10"/>
  <c r="H349" i="4"/>
  <c r="H285" i="8"/>
  <c r="H350" i="4" l="1"/>
  <c r="H286" i="8"/>
  <c r="H351" i="4" l="1"/>
  <c r="H287" i="8"/>
  <c r="H352" i="4" l="1"/>
  <c r="H288" i="8"/>
  <c r="H359" i="4" l="1"/>
  <c r="H362" i="4" s="1"/>
  <c r="I362" i="8" s="1"/>
  <c r="B203" i="10"/>
  <c r="H353" i="4"/>
  <c r="H289" i="8"/>
  <c r="H173" i="10" l="1"/>
  <c r="H363" i="4"/>
  <c r="H290" i="8"/>
  <c r="H364" i="4" l="1"/>
  <c r="I363" i="8"/>
  <c r="L173" i="10"/>
  <c r="O173" i="10"/>
  <c r="H188" i="10"/>
  <c r="K173" i="10"/>
  <c r="M173" i="10"/>
  <c r="H291" i="8"/>
  <c r="H365" i="4" l="1"/>
  <c r="I364" i="8"/>
  <c r="L188" i="10"/>
  <c r="O188" i="10"/>
  <c r="K188" i="10"/>
  <c r="M188" i="10"/>
  <c r="H292" i="8"/>
  <c r="H366" i="4" l="1"/>
  <c r="I365" i="8"/>
  <c r="H293" i="8"/>
  <c r="H367" i="4" l="1"/>
  <c r="I366" i="8"/>
  <c r="H294" i="8"/>
  <c r="H368" i="4" l="1"/>
  <c r="I367" i="8"/>
  <c r="H295" i="8"/>
  <c r="H369" i="4" l="1"/>
  <c r="I368" i="8"/>
  <c r="H296" i="8"/>
  <c r="H370" i="4" l="1"/>
  <c r="I369" i="8"/>
  <c r="H297" i="8"/>
  <c r="H371" i="4" l="1"/>
  <c r="I370" i="8"/>
  <c r="H298" i="8"/>
  <c r="H372" i="4" l="1"/>
  <c r="I371" i="8"/>
  <c r="H299" i="8"/>
  <c r="H373" i="4" l="1"/>
  <c r="I372" i="8"/>
  <c r="H300" i="8"/>
  <c r="H374" i="4" l="1"/>
  <c r="I373" i="8"/>
  <c r="H301" i="8"/>
  <c r="H375" i="4" l="1"/>
  <c r="I374" i="8"/>
  <c r="H302" i="8"/>
  <c r="H376" i="4" l="1"/>
  <c r="I375" i="8"/>
  <c r="H303" i="8"/>
  <c r="H377" i="4" l="1"/>
  <c r="I376" i="8"/>
  <c r="H304" i="8"/>
  <c r="H378" i="4" l="1"/>
  <c r="I377" i="8"/>
  <c r="H305" i="8"/>
  <c r="H379" i="4" l="1"/>
  <c r="I378" i="8"/>
  <c r="H306" i="8"/>
  <c r="H380" i="4" l="1"/>
  <c r="H381" i="4" s="1"/>
  <c r="I379" i="8"/>
  <c r="H307" i="8"/>
  <c r="I380" i="8" l="1"/>
  <c r="H308" i="8"/>
  <c r="H382" i="4" l="1"/>
  <c r="I381" i="8"/>
  <c r="H309" i="8"/>
  <c r="H383" i="4" l="1"/>
  <c r="I382" i="8"/>
  <c r="H310" i="8"/>
  <c r="H384" i="4" l="1"/>
  <c r="I383" i="8"/>
  <c r="H311" i="8"/>
  <c r="H385" i="4" l="1"/>
  <c r="I384" i="8"/>
  <c r="H312" i="8"/>
  <c r="H386" i="4" l="1"/>
  <c r="I385" i="8"/>
  <c r="H313" i="8"/>
  <c r="H387" i="4" l="1"/>
  <c r="I386" i="8"/>
  <c r="H320" i="8"/>
  <c r="H314" i="8"/>
  <c r="H161" i="10" s="1"/>
  <c r="H388" i="4" l="1"/>
  <c r="I387" i="8"/>
  <c r="B176" i="10"/>
  <c r="B178" i="10" s="1"/>
  <c r="H323" i="8"/>
  <c r="M161" i="10"/>
  <c r="K161" i="10"/>
  <c r="L161" i="10"/>
  <c r="O161" i="10"/>
  <c r="H163" i="10"/>
  <c r="H389" i="4" l="1"/>
  <c r="I388" i="8"/>
  <c r="H324" i="8"/>
  <c r="L163" i="10"/>
  <c r="O163" i="10"/>
  <c r="K163" i="10"/>
  <c r="M163" i="10"/>
  <c r="H390" i="4" l="1"/>
  <c r="I389" i="8"/>
  <c r="H325" i="8"/>
  <c r="H391" i="4" l="1"/>
  <c r="I390" i="8"/>
  <c r="H326" i="8"/>
  <c r="H392" i="4" l="1"/>
  <c r="I391" i="8"/>
  <c r="H327" i="8"/>
  <c r="H399" i="4" l="1"/>
  <c r="I392" i="8"/>
  <c r="H393" i="4"/>
  <c r="H203" i="10" s="1"/>
  <c r="H328" i="8"/>
  <c r="M203" i="10" l="1"/>
  <c r="L203" i="10"/>
  <c r="K203" i="10"/>
  <c r="O203" i="10"/>
  <c r="B218" i="10"/>
  <c r="H402" i="4"/>
  <c r="I402" i="8" s="1"/>
  <c r="H329" i="8"/>
  <c r="H403" i="4" l="1"/>
  <c r="H330" i="8"/>
  <c r="H404" i="4" l="1"/>
  <c r="H405" i="4" s="1"/>
  <c r="I403" i="8"/>
  <c r="H331" i="8"/>
  <c r="I404" i="8" l="1"/>
  <c r="H406" i="4"/>
  <c r="I405" i="8"/>
  <c r="H332" i="8"/>
  <c r="H407" i="4" l="1"/>
  <c r="I406" i="8"/>
  <c r="H333" i="8"/>
  <c r="H334" i="8" s="1"/>
  <c r="H408" i="4" l="1"/>
  <c r="I407" i="8"/>
  <c r="H409" i="4" l="1"/>
  <c r="I408" i="8"/>
  <c r="H335" i="8"/>
  <c r="H410" i="4" l="1"/>
  <c r="I409" i="8"/>
  <c r="H336" i="8"/>
  <c r="H411" i="4" l="1"/>
  <c r="I410" i="8"/>
  <c r="H337" i="8"/>
  <c r="H412" i="4" l="1"/>
  <c r="I411" i="8"/>
  <c r="H338" i="8"/>
  <c r="H413" i="4" l="1"/>
  <c r="I412" i="8"/>
  <c r="H339" i="8"/>
  <c r="H414" i="4" l="1"/>
  <c r="I413" i="8"/>
  <c r="H340" i="8"/>
  <c r="H415" i="4" l="1"/>
  <c r="I414" i="8"/>
  <c r="H341" i="8"/>
  <c r="H416" i="4" l="1"/>
  <c r="I415" i="8"/>
  <c r="H342" i="8"/>
  <c r="H417" i="4" l="1"/>
  <c r="I416" i="8"/>
  <c r="H343" i="8"/>
  <c r="H418" i="4" l="1"/>
  <c r="I417" i="8"/>
  <c r="H344" i="8"/>
  <c r="H419" i="4" l="1"/>
  <c r="I418" i="8"/>
  <c r="H345" i="8"/>
  <c r="H420" i="4" l="1"/>
  <c r="I419" i="8"/>
  <c r="H346" i="8"/>
  <c r="H421" i="4" l="1"/>
  <c r="I420" i="8"/>
  <c r="H347" i="8"/>
  <c r="H422" i="4" l="1"/>
  <c r="I421" i="8"/>
  <c r="H348" i="8"/>
  <c r="H423" i="4" l="1"/>
  <c r="I422" i="8"/>
  <c r="H349" i="8"/>
  <c r="H424" i="4" l="1"/>
  <c r="I423" i="8"/>
  <c r="H350" i="8"/>
  <c r="H425" i="4" l="1"/>
  <c r="I424" i="8"/>
  <c r="H351" i="8"/>
  <c r="H426" i="4" l="1"/>
  <c r="I425" i="8"/>
  <c r="H352" i="8"/>
  <c r="H427" i="4" l="1"/>
  <c r="I426" i="8"/>
  <c r="H359" i="8"/>
  <c r="H362" i="8" s="1"/>
  <c r="J362" i="8" s="1"/>
  <c r="B206" i="10"/>
  <c r="B208" i="10" s="1"/>
  <c r="H353" i="8"/>
  <c r="H428" i="4" l="1"/>
  <c r="I427" i="8"/>
  <c r="H176" i="10"/>
  <c r="H363" i="8"/>
  <c r="H429" i="4" l="1"/>
  <c r="I428" i="8"/>
  <c r="H364" i="8"/>
  <c r="J363" i="8"/>
  <c r="H178" i="10"/>
  <c r="O178" i="10" s="1"/>
  <c r="L176" i="10"/>
  <c r="K176" i="10"/>
  <c r="O176" i="10"/>
  <c r="M176" i="10"/>
  <c r="H191" i="10"/>
  <c r="H430" i="4" l="1"/>
  <c r="I429" i="8"/>
  <c r="H365" i="8"/>
  <c r="J364" i="8"/>
  <c r="K178" i="10"/>
  <c r="M178" i="10"/>
  <c r="L178" i="10"/>
  <c r="H193" i="10"/>
  <c r="K191" i="10"/>
  <c r="O191" i="10"/>
  <c r="L191" i="10"/>
  <c r="M191" i="10"/>
  <c r="H431" i="4" l="1"/>
  <c r="H438" i="4" s="1"/>
  <c r="I430" i="8"/>
  <c r="H366" i="8"/>
  <c r="J365" i="8"/>
  <c r="K193" i="10"/>
  <c r="M193" i="10"/>
  <c r="O193" i="10"/>
  <c r="L193" i="10"/>
  <c r="H441" i="4" l="1"/>
  <c r="I441" i="8" s="1"/>
  <c r="I431" i="8"/>
  <c r="H432" i="4"/>
  <c r="H367" i="8"/>
  <c r="J366" i="8"/>
  <c r="H218" i="10" l="1"/>
  <c r="I432" i="8"/>
  <c r="H442" i="4"/>
  <c r="H368" i="8"/>
  <c r="J367" i="8"/>
  <c r="H443" i="4" l="1"/>
  <c r="I442" i="8"/>
  <c r="M218" i="10"/>
  <c r="L218" i="10"/>
  <c r="K218" i="10"/>
  <c r="O218" i="10"/>
  <c r="H369" i="8"/>
  <c r="J368" i="8"/>
  <c r="H444" i="4" l="1"/>
  <c r="I443" i="8"/>
  <c r="H370" i="8"/>
  <c r="J369" i="8"/>
  <c r="H445" i="4" l="1"/>
  <c r="I444" i="8"/>
  <c r="H371" i="8"/>
  <c r="J370" i="8"/>
  <c r="H446" i="4" l="1"/>
  <c r="I445" i="8"/>
  <c r="H372" i="8"/>
  <c r="J371" i="8"/>
  <c r="H447" i="4" l="1"/>
  <c r="I446" i="8"/>
  <c r="H373" i="8"/>
  <c r="J372" i="8"/>
  <c r="H448" i="4" l="1"/>
  <c r="I447" i="8"/>
  <c r="H374" i="8"/>
  <c r="J373" i="8"/>
  <c r="H449" i="4" l="1"/>
  <c r="I448" i="8"/>
  <c r="H375" i="8"/>
  <c r="J374" i="8"/>
  <c r="H450" i="4" l="1"/>
  <c r="I449" i="8"/>
  <c r="H376" i="8"/>
  <c r="J375" i="8"/>
  <c r="H451" i="4" l="1"/>
  <c r="I450" i="8"/>
  <c r="H377" i="8"/>
  <c r="J376" i="8"/>
  <c r="H452" i="4" l="1"/>
  <c r="I451" i="8"/>
  <c r="H378" i="8"/>
  <c r="J377" i="8"/>
  <c r="H453" i="4" l="1"/>
  <c r="I452" i="8"/>
  <c r="H379" i="8"/>
  <c r="J378" i="8"/>
  <c r="H454" i="4" l="1"/>
  <c r="I453" i="8"/>
  <c r="H380" i="8"/>
  <c r="J379" i="8"/>
  <c r="H455" i="4" l="1"/>
  <c r="I454" i="8"/>
  <c r="H381" i="8"/>
  <c r="J380" i="8"/>
  <c r="H456" i="4" l="1"/>
  <c r="I455" i="8"/>
  <c r="H382" i="8"/>
  <c r="J381" i="8"/>
  <c r="H457" i="4" l="1"/>
  <c r="I456" i="8"/>
  <c r="H383" i="8"/>
  <c r="J382" i="8"/>
  <c r="H458" i="4" l="1"/>
  <c r="I457" i="8"/>
  <c r="H384" i="8"/>
  <c r="J383" i="8"/>
  <c r="H459" i="4" l="1"/>
  <c r="I458" i="8"/>
  <c r="H385" i="8"/>
  <c r="J384" i="8"/>
  <c r="H460" i="4" l="1"/>
  <c r="I459" i="8"/>
  <c r="H386" i="8"/>
  <c r="J385" i="8"/>
  <c r="H461" i="4" l="1"/>
  <c r="I460" i="8"/>
  <c r="H387" i="8"/>
  <c r="J386" i="8"/>
  <c r="H462" i="4" l="1"/>
  <c r="I461" i="8"/>
  <c r="H388" i="8"/>
  <c r="J387" i="8"/>
  <c r="H463" i="4" l="1"/>
  <c r="I462" i="8"/>
  <c r="H389" i="8"/>
  <c r="J388" i="8"/>
  <c r="H464" i="4" l="1"/>
  <c r="I463" i="8"/>
  <c r="H390" i="8"/>
  <c r="J389" i="8"/>
  <c r="H465" i="4" l="1"/>
  <c r="I464" i="8"/>
  <c r="H391" i="8"/>
  <c r="J390" i="8"/>
  <c r="H466" i="4" l="1"/>
  <c r="I465" i="8"/>
  <c r="H392" i="8"/>
  <c r="J391" i="8"/>
  <c r="H467" i="4" l="1"/>
  <c r="I466" i="8"/>
  <c r="H399" i="8"/>
  <c r="J392" i="8"/>
  <c r="H393" i="8"/>
  <c r="F140" i="11" l="1"/>
  <c r="H206" i="10"/>
  <c r="K206" i="10" s="1"/>
  <c r="H468" i="4"/>
  <c r="I467" i="8"/>
  <c r="M206" i="10"/>
  <c r="O206" i="10"/>
  <c r="H402" i="8"/>
  <c r="J402" i="8" s="1"/>
  <c r="B221" i="10"/>
  <c r="B223" i="10" s="1"/>
  <c r="H208" i="10" l="1"/>
  <c r="L206" i="10"/>
  <c r="H469" i="4"/>
  <c r="I468" i="8"/>
  <c r="H403" i="8"/>
  <c r="M208" i="10"/>
  <c r="K208" i="10"/>
  <c r="O208" i="10"/>
  <c r="L208" i="10"/>
  <c r="H404" i="8" l="1"/>
  <c r="H405" i="8" s="1"/>
  <c r="J403" i="8"/>
  <c r="H470" i="4"/>
  <c r="I469" i="8"/>
  <c r="J404" i="8" l="1"/>
  <c r="H471" i="4"/>
  <c r="I470" i="8"/>
  <c r="H406" i="8"/>
  <c r="J405" i="8"/>
  <c r="I471" i="8" l="1"/>
  <c r="H472" i="4"/>
  <c r="H233" i="10" s="1"/>
  <c r="F164" i="11" s="1"/>
  <c r="H407" i="8"/>
  <c r="J406" i="8"/>
  <c r="H248" i="10" l="1"/>
  <c r="M233" i="10"/>
  <c r="O233" i="10"/>
  <c r="L233" i="10"/>
  <c r="K233" i="10"/>
  <c r="H263" i="10"/>
  <c r="H408" i="8"/>
  <c r="J407" i="8"/>
  <c r="L263" i="10" l="1"/>
  <c r="M263" i="10"/>
  <c r="K263" i="10"/>
  <c r="O263" i="10"/>
  <c r="H278" i="10"/>
  <c r="O248" i="10"/>
  <c r="L248" i="10"/>
  <c r="M248" i="10"/>
  <c r="K248" i="10"/>
  <c r="H409" i="8"/>
  <c r="J408" i="8"/>
  <c r="K278" i="10" l="1"/>
  <c r="L278" i="10"/>
  <c r="O278" i="10"/>
  <c r="M278" i="10"/>
  <c r="H410" i="8"/>
  <c r="J409" i="8"/>
  <c r="H411" i="8" l="1"/>
  <c r="J410" i="8"/>
  <c r="H412" i="8" l="1"/>
  <c r="J411" i="8"/>
  <c r="H413" i="8" l="1"/>
  <c r="J412" i="8"/>
  <c r="H414" i="8" l="1"/>
  <c r="J413" i="8"/>
  <c r="H415" i="8" l="1"/>
  <c r="J414" i="8"/>
  <c r="H416" i="8" l="1"/>
  <c r="J415" i="8"/>
  <c r="H417" i="8" l="1"/>
  <c r="J416" i="8"/>
  <c r="H418" i="8" l="1"/>
  <c r="J417" i="8"/>
  <c r="H419" i="8" l="1"/>
  <c r="J418" i="8"/>
  <c r="H420" i="8" l="1"/>
  <c r="J419" i="8"/>
  <c r="H421" i="8" l="1"/>
  <c r="J420" i="8"/>
  <c r="H422" i="8" l="1"/>
  <c r="J421" i="8"/>
  <c r="H423" i="8" l="1"/>
  <c r="J422" i="8"/>
  <c r="H424" i="8" l="1"/>
  <c r="J423" i="8"/>
  <c r="H425" i="8" l="1"/>
  <c r="J424" i="8"/>
  <c r="H426" i="8" l="1"/>
  <c r="J425" i="8"/>
  <c r="H427" i="8" l="1"/>
  <c r="J426" i="8"/>
  <c r="H428" i="8" l="1"/>
  <c r="J427" i="8"/>
  <c r="H429" i="8" l="1"/>
  <c r="J428" i="8"/>
  <c r="H430" i="8" l="1"/>
  <c r="J429" i="8"/>
  <c r="H431" i="8" l="1"/>
  <c r="J430" i="8"/>
  <c r="J431" i="8" l="1"/>
  <c r="H438" i="8"/>
  <c r="H441" i="8" s="1"/>
  <c r="J441" i="8" s="1"/>
  <c r="H432" i="8"/>
  <c r="H221" i="10" l="1"/>
  <c r="J432" i="8"/>
  <c r="H442" i="8"/>
  <c r="H443" i="8" l="1"/>
  <c r="J442" i="8"/>
  <c r="H223" i="10"/>
  <c r="O223" i="10" s="1"/>
  <c r="L221" i="10"/>
  <c r="K221" i="10"/>
  <c r="O221" i="10"/>
  <c r="M221" i="10"/>
  <c r="H444" i="8" l="1"/>
  <c r="J443" i="8"/>
  <c r="K223" i="10"/>
  <c r="L223" i="10"/>
  <c r="M223" i="10"/>
  <c r="H445" i="8" l="1"/>
  <c r="J444" i="8"/>
  <c r="H446" i="8" l="1"/>
  <c r="J445" i="8"/>
  <c r="H447" i="8" l="1"/>
  <c r="J446" i="8"/>
  <c r="H448" i="8" l="1"/>
  <c r="J447" i="8"/>
  <c r="H449" i="8" l="1"/>
  <c r="J448" i="8"/>
  <c r="H450" i="8" l="1"/>
  <c r="J449" i="8"/>
  <c r="H451" i="8" l="1"/>
  <c r="J450" i="8"/>
  <c r="H452" i="8" l="1"/>
  <c r="J451" i="8"/>
  <c r="H453" i="8" l="1"/>
  <c r="J452" i="8"/>
  <c r="H454" i="8" l="1"/>
  <c r="J453" i="8"/>
  <c r="H455" i="8" l="1"/>
  <c r="J454" i="8"/>
  <c r="H456" i="8" l="1"/>
  <c r="J455" i="8"/>
  <c r="H457" i="8" l="1"/>
  <c r="J456" i="8"/>
  <c r="H458" i="8" l="1"/>
  <c r="J457" i="8"/>
  <c r="H459" i="8" l="1"/>
  <c r="J458" i="8"/>
  <c r="H460" i="8" l="1"/>
  <c r="J459" i="8"/>
  <c r="H461" i="8" l="1"/>
  <c r="J460" i="8"/>
  <c r="H462" i="8" l="1"/>
  <c r="J461" i="8"/>
  <c r="H463" i="8" l="1"/>
  <c r="J462" i="8"/>
  <c r="H464" i="8" l="1"/>
  <c r="J463" i="8"/>
  <c r="H465" i="8" l="1"/>
  <c r="J464" i="8"/>
  <c r="H466" i="8" l="1"/>
  <c r="J465" i="8"/>
  <c r="H467" i="8" l="1"/>
  <c r="J466" i="8"/>
  <c r="H468" i="8" l="1"/>
  <c r="J467" i="8"/>
  <c r="H469" i="8" l="1"/>
  <c r="J468" i="8"/>
  <c r="H470" i="8" l="1"/>
  <c r="J469" i="8"/>
  <c r="H471" i="8" l="1"/>
  <c r="J470" i="8"/>
  <c r="J471" i="8" l="1"/>
  <c r="H472" i="8"/>
  <c r="H236" i="10" s="1"/>
  <c r="F166" i="11" s="1"/>
  <c r="F168" i="11" s="1"/>
  <c r="H251" i="10" l="1"/>
  <c r="H266" i="10"/>
  <c r="K236" i="10"/>
  <c r="M236" i="10"/>
  <c r="L236" i="10"/>
  <c r="O236" i="10"/>
  <c r="H238" i="10"/>
  <c r="O238" i="10" l="1"/>
  <c r="M238" i="10"/>
  <c r="K238" i="10"/>
  <c r="L238" i="10"/>
  <c r="H281" i="10"/>
  <c r="K266" i="10"/>
  <c r="O266" i="10"/>
  <c r="M266" i="10"/>
  <c r="L266" i="10"/>
  <c r="H268" i="10"/>
  <c r="K251" i="10"/>
  <c r="M251" i="10"/>
  <c r="H253" i="10"/>
  <c r="O251" i="10"/>
  <c r="L251" i="10"/>
  <c r="O268" i="10" l="1"/>
  <c r="M268" i="10"/>
  <c r="K268" i="10"/>
  <c r="L268" i="10"/>
  <c r="K253" i="10"/>
  <c r="M253" i="10"/>
  <c r="O253" i="10"/>
  <c r="L253" i="10"/>
  <c r="M281" i="10"/>
  <c r="L281" i="10"/>
  <c r="H283" i="10"/>
  <c r="O281" i="10"/>
  <c r="K281" i="10"/>
  <c r="L283" i="10" l="1"/>
  <c r="O283" i="10"/>
  <c r="K283" i="10"/>
  <c r="M283" i="10"/>
  <c r="CG939" i="15"/>
</calcChain>
</file>

<file path=xl/sharedStrings.xml><?xml version="1.0" encoding="utf-8"?>
<sst xmlns="http://schemas.openxmlformats.org/spreadsheetml/2006/main" count="49882" uniqueCount="1073">
  <si>
    <t>DAILY BED UTILIZATION FORM</t>
  </si>
  <si>
    <t>GHANA HEALTH SERVICE</t>
  </si>
  <si>
    <t>Hospital:…………………………….</t>
  </si>
  <si>
    <t>HOHOE MUNI HOSP</t>
  </si>
  <si>
    <t>Ward:…………………..</t>
  </si>
  <si>
    <t>MALE WARD</t>
  </si>
  <si>
    <t>Number of patients remaining as at last day of previous month</t>
  </si>
  <si>
    <t>Bed complement</t>
  </si>
  <si>
    <t>Day of  the Month</t>
  </si>
  <si>
    <t>Admissions</t>
  </si>
  <si>
    <t>Discharges</t>
  </si>
  <si>
    <t>Deaths</t>
  </si>
  <si>
    <r>
      <t>Deaths &lt;</t>
    </r>
    <r>
      <rPr>
        <b/>
        <sz val="11.65"/>
        <rFont val="Arial"/>
        <family val="2"/>
      </rPr>
      <t>24Hrs</t>
    </r>
  </si>
  <si>
    <t>Transfers-In</t>
  </si>
  <si>
    <t>Transfers-Out</t>
  </si>
  <si>
    <t>No. of Patients Remaning In Ward</t>
  </si>
  <si>
    <t>MONTH</t>
  </si>
  <si>
    <t>JANUARY</t>
  </si>
  <si>
    <t>Ward</t>
  </si>
  <si>
    <t>Hospital</t>
  </si>
  <si>
    <t>WARD</t>
  </si>
  <si>
    <t>Bed Compliment</t>
  </si>
  <si>
    <t>Patients on bed at the beginning of the month</t>
  </si>
  <si>
    <t>Transfer In</t>
  </si>
  <si>
    <t>Transfer Out</t>
  </si>
  <si>
    <t>Patient Days</t>
  </si>
  <si>
    <t>Male Medical</t>
  </si>
  <si>
    <t>Paediatry</t>
  </si>
  <si>
    <t>Female Medical</t>
  </si>
  <si>
    <t>Block F</t>
  </si>
  <si>
    <t>Male Emergency</t>
  </si>
  <si>
    <t>Block G</t>
  </si>
  <si>
    <t>Block H</t>
  </si>
  <si>
    <t>Female Emergency</t>
  </si>
  <si>
    <t>Neonatal Ward</t>
  </si>
  <si>
    <t>TOTAL</t>
  </si>
  <si>
    <t>CHILDREN</t>
  </si>
  <si>
    <t>FEMALE</t>
  </si>
  <si>
    <t>BLK F</t>
  </si>
  <si>
    <t>NEONATAL</t>
  </si>
  <si>
    <t xml:space="preserve">  </t>
  </si>
  <si>
    <t>FEBRUARY</t>
  </si>
  <si>
    <t>MARCH</t>
  </si>
  <si>
    <t xml:space="preserve">  Average Daily Bed Occupancy</t>
  </si>
  <si>
    <t>Average Length of Stay</t>
  </si>
  <si>
    <t>Bed Turnover Interval</t>
  </si>
  <si>
    <t>Bed Turnover Rate</t>
  </si>
  <si>
    <t>Percentage of Occupancy</t>
  </si>
  <si>
    <t>Death Rate</t>
  </si>
  <si>
    <t xml:space="preserve"> </t>
  </si>
  <si>
    <t>APRIL</t>
  </si>
  <si>
    <t>MBU</t>
  </si>
  <si>
    <t>Ward:</t>
  </si>
  <si>
    <t>MALE EMERGENCY</t>
  </si>
  <si>
    <t>FEMALE EMERGENCY</t>
  </si>
  <si>
    <t>BLK H</t>
  </si>
  <si>
    <t>BLK G</t>
  </si>
  <si>
    <t>FEMALE WARD</t>
  </si>
  <si>
    <t>MAY</t>
  </si>
  <si>
    <t>FEMALE EMERG.</t>
  </si>
  <si>
    <t>JUNE</t>
  </si>
  <si>
    <t>JULY</t>
  </si>
  <si>
    <t>AUGUST</t>
  </si>
  <si>
    <t>SEPTEMBER</t>
  </si>
  <si>
    <t>OCTOBER</t>
  </si>
  <si>
    <t>CHILDREN'S</t>
  </si>
  <si>
    <t>NOVEMBER</t>
  </si>
  <si>
    <t>DECEMBER</t>
  </si>
  <si>
    <t>Paediatric</t>
  </si>
  <si>
    <t>Gynaecological</t>
  </si>
  <si>
    <t>Maternity</t>
  </si>
  <si>
    <t>Cause</t>
  </si>
  <si>
    <t>NHIS</t>
  </si>
  <si>
    <t>Mal</t>
  </si>
  <si>
    <t>Sex</t>
  </si>
  <si>
    <t>Age</t>
  </si>
  <si>
    <t>Name of Deceased</t>
  </si>
  <si>
    <t>Date of Death</t>
  </si>
  <si>
    <t>S/N</t>
  </si>
  <si>
    <t xml:space="preserve">JANUARY </t>
  </si>
  <si>
    <t>Folder Number</t>
  </si>
  <si>
    <t>NICU</t>
  </si>
  <si>
    <t>Deaths &lt;24Hrs</t>
  </si>
  <si>
    <t>f</t>
  </si>
  <si>
    <t>m</t>
  </si>
  <si>
    <t>0-28</t>
  </si>
  <si>
    <t>1-11</t>
  </si>
  <si>
    <t>1-4</t>
  </si>
  <si>
    <t>5-9</t>
  </si>
  <si>
    <t>10-14</t>
  </si>
  <si>
    <t>15-17</t>
  </si>
  <si>
    <t>18-19</t>
  </si>
  <si>
    <t>20-34</t>
  </si>
  <si>
    <t>35-49</t>
  </si>
  <si>
    <t>50-59</t>
  </si>
  <si>
    <t>60-69</t>
  </si>
  <si>
    <t>70+</t>
  </si>
  <si>
    <t>Total</t>
  </si>
  <si>
    <t xml:space="preserve">   </t>
  </si>
  <si>
    <t>M</t>
  </si>
  <si>
    <t>F</t>
  </si>
  <si>
    <t>MALE</t>
  </si>
  <si>
    <t>NON INS</t>
  </si>
  <si>
    <t>INS</t>
  </si>
  <si>
    <t>FRMALE</t>
  </si>
  <si>
    <t>Y</t>
  </si>
  <si>
    <t>N</t>
  </si>
  <si>
    <t>AGE</t>
  </si>
  <si>
    <t>SEX</t>
  </si>
  <si>
    <t>m/w</t>
  </si>
  <si>
    <t>f/w</t>
  </si>
  <si>
    <t>c/w</t>
  </si>
  <si>
    <t>6wks</t>
  </si>
  <si>
    <t>8mths</t>
  </si>
  <si>
    <t>11mths</t>
  </si>
  <si>
    <t>2mths</t>
  </si>
  <si>
    <t>5mths</t>
  </si>
  <si>
    <t>4mths</t>
  </si>
  <si>
    <t>4yrs</t>
  </si>
  <si>
    <t>12yrs</t>
  </si>
  <si>
    <t>7mths</t>
  </si>
  <si>
    <t>1yr</t>
  </si>
  <si>
    <t>3yrs</t>
  </si>
  <si>
    <t>6mths</t>
  </si>
  <si>
    <t>3mths</t>
  </si>
  <si>
    <t>9yrs</t>
  </si>
  <si>
    <t>2yrs</t>
  </si>
  <si>
    <t>11yrs</t>
  </si>
  <si>
    <t>7yrs</t>
  </si>
  <si>
    <t>5yrs</t>
  </si>
  <si>
    <t>6yrs</t>
  </si>
  <si>
    <t>9mths</t>
  </si>
  <si>
    <t>8yrs</t>
  </si>
  <si>
    <t>1yrs</t>
  </si>
  <si>
    <t>17mths</t>
  </si>
  <si>
    <t>0Days</t>
  </si>
  <si>
    <t>1Day</t>
  </si>
  <si>
    <t>4Days</t>
  </si>
  <si>
    <t>2days</t>
  </si>
  <si>
    <t>0Day</t>
  </si>
  <si>
    <t>3days</t>
  </si>
  <si>
    <t>0days</t>
  </si>
  <si>
    <t>8days</t>
  </si>
  <si>
    <t>4days</t>
  </si>
  <si>
    <t>0day</t>
  </si>
  <si>
    <t>1day</t>
  </si>
  <si>
    <t>22days</t>
  </si>
  <si>
    <t>5days</t>
  </si>
  <si>
    <t>11days</t>
  </si>
  <si>
    <t>1mth</t>
  </si>
  <si>
    <t>8YRS</t>
  </si>
  <si>
    <t>10mths</t>
  </si>
  <si>
    <t>10yrs</t>
  </si>
  <si>
    <t>EMG</t>
  </si>
  <si>
    <t>Male</t>
  </si>
  <si>
    <t>both ins and non ins</t>
  </si>
  <si>
    <t>AKABUA KUDZO</t>
  </si>
  <si>
    <t>M/W</t>
  </si>
  <si>
    <t>130787</t>
  </si>
  <si>
    <t>BANSAH GODSWAY</t>
  </si>
  <si>
    <t>F/W</t>
  </si>
  <si>
    <t>Insu</t>
  </si>
  <si>
    <t>no</t>
  </si>
  <si>
    <t>yes</t>
  </si>
  <si>
    <t>9days</t>
  </si>
  <si>
    <t>DEATHS FOR JANUARY 2020</t>
  </si>
  <si>
    <t>DEATHS FOR FEB, 2020</t>
  </si>
  <si>
    <t>DEATHS FOR MARCH, 2020</t>
  </si>
  <si>
    <t>DEATHS FOR APRIL, 2020</t>
  </si>
  <si>
    <t>DEATHS FOR MAY, 2020</t>
  </si>
  <si>
    <t>DEATHS FOR JUNE, 2020</t>
  </si>
  <si>
    <t>DEATHS FOR JULY, 2020</t>
  </si>
  <si>
    <t>oday</t>
  </si>
  <si>
    <t>7wks</t>
  </si>
  <si>
    <t>6days</t>
  </si>
  <si>
    <t>3wks</t>
  </si>
  <si>
    <t>APAWU EMMANUEL</t>
  </si>
  <si>
    <t>102816</t>
  </si>
  <si>
    <t>ABDULAI ABU</t>
  </si>
  <si>
    <t>G</t>
  </si>
  <si>
    <t>BLKF</t>
  </si>
  <si>
    <t>BLKG</t>
  </si>
  <si>
    <t>BLKH</t>
  </si>
  <si>
    <t>NO</t>
  </si>
  <si>
    <t>YES</t>
  </si>
  <si>
    <t>1DAY</t>
  </si>
  <si>
    <t>05239</t>
  </si>
  <si>
    <t>HEH JOHN</t>
  </si>
  <si>
    <t>C/W</t>
  </si>
  <si>
    <t>15mths</t>
  </si>
  <si>
    <t>1mths</t>
  </si>
  <si>
    <t>15days</t>
  </si>
  <si>
    <t>20days</t>
  </si>
  <si>
    <t>13days</t>
  </si>
  <si>
    <t>18days</t>
  </si>
  <si>
    <t>24days</t>
  </si>
  <si>
    <t>17days</t>
  </si>
  <si>
    <t>16days</t>
  </si>
  <si>
    <t>0da</t>
  </si>
  <si>
    <t>14days</t>
  </si>
  <si>
    <t>AGBEKONYI DENNIS</t>
  </si>
  <si>
    <t>201604</t>
  </si>
  <si>
    <t>AGBELENGOR MANFRED</t>
  </si>
  <si>
    <t>21days</t>
  </si>
  <si>
    <t>27days</t>
  </si>
  <si>
    <t>12days</t>
  </si>
  <si>
    <t>AGRAH ALBERT KWADZO</t>
  </si>
  <si>
    <t>7days</t>
  </si>
  <si>
    <t>BABAYE EPHRAIM</t>
  </si>
  <si>
    <t>08938</t>
  </si>
  <si>
    <t>202244</t>
  </si>
  <si>
    <t>YOSIFF KESEMU</t>
  </si>
  <si>
    <t>10days</t>
  </si>
  <si>
    <t>202444</t>
  </si>
  <si>
    <t>14/5/2020</t>
  </si>
  <si>
    <t>NKANSAH OBENG</t>
  </si>
  <si>
    <t>141430</t>
  </si>
  <si>
    <t>16/5/2020</t>
  </si>
  <si>
    <t>OKRA PHILIP</t>
  </si>
  <si>
    <t>9mth</t>
  </si>
  <si>
    <t>KUTANI JONAS</t>
  </si>
  <si>
    <t>203163</t>
  </si>
  <si>
    <t>KABA DAVID</t>
  </si>
  <si>
    <t>202965</t>
  </si>
  <si>
    <t>EGBADZOR FRANCIS</t>
  </si>
  <si>
    <t>128031</t>
  </si>
  <si>
    <t>024427</t>
  </si>
  <si>
    <t>AMEYORE MERCY</t>
  </si>
  <si>
    <t>MONTHLY BED UTILIZATION FORM - DECEMBER, 2020</t>
  </si>
  <si>
    <t>16496</t>
  </si>
  <si>
    <t>DAFEAMEKPOR JANET KAFUI</t>
  </si>
  <si>
    <t>203572</t>
  </si>
  <si>
    <t>20/6/2020</t>
  </si>
  <si>
    <t>21/6/2020</t>
  </si>
  <si>
    <t>SAFOA JENET</t>
  </si>
  <si>
    <t>203696</t>
  </si>
  <si>
    <t>DZIGBEDE MICHEAL</t>
  </si>
  <si>
    <t>25/6/202</t>
  </si>
  <si>
    <t>NUKUNU JUSTINE</t>
  </si>
  <si>
    <t>25days</t>
  </si>
  <si>
    <t>093591</t>
  </si>
  <si>
    <t>TODOKO MARCUS</t>
  </si>
  <si>
    <t>204291</t>
  </si>
  <si>
    <t>14/7/2020</t>
  </si>
  <si>
    <t>BUATSI KODZO</t>
  </si>
  <si>
    <t>204292</t>
  </si>
  <si>
    <t>15/7/2020</t>
  </si>
  <si>
    <t>DANDE BERNARD</t>
  </si>
  <si>
    <t>067776</t>
  </si>
  <si>
    <t>16/7/2020</t>
  </si>
  <si>
    <t>EKITSE FREDRICK</t>
  </si>
  <si>
    <t>081864</t>
  </si>
  <si>
    <t>ADZORBU LOUISE</t>
  </si>
  <si>
    <t>181146</t>
  </si>
  <si>
    <t>AMENUVOR CHRISTIAN</t>
  </si>
  <si>
    <t>204454</t>
  </si>
  <si>
    <t>TSYOKPLO MOSES</t>
  </si>
  <si>
    <t>0DAY</t>
  </si>
  <si>
    <t>077318</t>
  </si>
  <si>
    <t>KADIEDZE EDITH</t>
  </si>
  <si>
    <t>63929</t>
  </si>
  <si>
    <t>MALEKPO PERPETUAL</t>
  </si>
  <si>
    <t>204647</t>
  </si>
  <si>
    <t>SROGADZI KWAME</t>
  </si>
  <si>
    <t>NYAKO CLEMENCE</t>
  </si>
  <si>
    <t>AGIDI EDMUND</t>
  </si>
  <si>
    <t>204582</t>
  </si>
  <si>
    <t>GYAN JAMES</t>
  </si>
  <si>
    <t>087320</t>
  </si>
  <si>
    <t>ADDAE OPOKU SAMUEL</t>
  </si>
  <si>
    <t>9day</t>
  </si>
  <si>
    <t>152317</t>
  </si>
  <si>
    <t>BENI PETER</t>
  </si>
  <si>
    <t>204961</t>
  </si>
  <si>
    <t>FRIMPONG KWEKU</t>
  </si>
  <si>
    <t>203651</t>
  </si>
  <si>
    <t>KORKINI JULIANA</t>
  </si>
  <si>
    <t>088125</t>
  </si>
  <si>
    <t>204941</t>
  </si>
  <si>
    <t>AFETO EZEKEIL</t>
  </si>
  <si>
    <t>DEATHS FOR AUGUST, 2020</t>
  </si>
  <si>
    <t>203800</t>
  </si>
  <si>
    <t>MANTEY ALFRED</t>
  </si>
  <si>
    <t>123844</t>
  </si>
  <si>
    <t>ABROH CHRISTINE</t>
  </si>
  <si>
    <t>089747</t>
  </si>
  <si>
    <t>ASASENKASA PATRICIA</t>
  </si>
  <si>
    <t>205277</t>
  </si>
  <si>
    <t>KUTANTE SARAH</t>
  </si>
  <si>
    <t>015726</t>
  </si>
  <si>
    <t>SRONIPA VERONICA</t>
  </si>
  <si>
    <t>013742</t>
  </si>
  <si>
    <t>GAMETI MARGARET</t>
  </si>
  <si>
    <t>9wks</t>
  </si>
  <si>
    <t>AGBODZA GABRIEL</t>
  </si>
  <si>
    <t>205143</t>
  </si>
  <si>
    <t>16/8/2020</t>
  </si>
  <si>
    <t>TUMAMU BOB</t>
  </si>
  <si>
    <t>204611</t>
  </si>
  <si>
    <t>ADZO DZORDZI</t>
  </si>
  <si>
    <t>17DAYS</t>
  </si>
  <si>
    <t>016220</t>
  </si>
  <si>
    <t>AKAKPO PEACE</t>
  </si>
  <si>
    <t>AGGOR KUMAH ERIC</t>
  </si>
  <si>
    <t>205705</t>
  </si>
  <si>
    <t>MENSAH ELIJAH</t>
  </si>
  <si>
    <t>16DAYS</t>
  </si>
  <si>
    <t>6moths</t>
  </si>
  <si>
    <t>205698</t>
  </si>
  <si>
    <t>APIAH YESUTOR</t>
  </si>
  <si>
    <t>3DAYS</t>
  </si>
  <si>
    <t>160997</t>
  </si>
  <si>
    <t>ABU SALIFU</t>
  </si>
  <si>
    <t>20573</t>
  </si>
  <si>
    <t>GLI ESTHER</t>
  </si>
  <si>
    <t>153045</t>
  </si>
  <si>
    <t>OSMAN IBRAHIM</t>
  </si>
  <si>
    <t>DEATHS FOR SEPT, 2020</t>
  </si>
  <si>
    <t>205800</t>
  </si>
  <si>
    <t>ATITSE ELLIS</t>
  </si>
  <si>
    <t>03291</t>
  </si>
  <si>
    <t>TOGBE SODZI</t>
  </si>
  <si>
    <t>206168</t>
  </si>
  <si>
    <t>AFORLABI MAVIS</t>
  </si>
  <si>
    <t>015665</t>
  </si>
  <si>
    <t>ADAMU SHERIFA</t>
  </si>
  <si>
    <t xml:space="preserve">KPETA ALEX YAOTSE </t>
  </si>
  <si>
    <t>70809</t>
  </si>
  <si>
    <t>KOMLA MERCY</t>
  </si>
  <si>
    <t>128546</t>
  </si>
  <si>
    <t>ADZEFA MARTIN</t>
  </si>
  <si>
    <t>29days</t>
  </si>
  <si>
    <t>JORIBEK EMMANUEL</t>
  </si>
  <si>
    <t>206495</t>
  </si>
  <si>
    <t>162258</t>
  </si>
  <si>
    <t>AWUTOR STELLA</t>
  </si>
  <si>
    <t>013190</t>
  </si>
  <si>
    <t>AKABUAH THEOPHIL YAO</t>
  </si>
  <si>
    <t>044641</t>
  </si>
  <si>
    <t>GBEVI MATHEW</t>
  </si>
  <si>
    <t>5wks</t>
  </si>
  <si>
    <t>180696</t>
  </si>
  <si>
    <t>MENSAH KODJO</t>
  </si>
  <si>
    <t>201796</t>
  </si>
  <si>
    <t>NYATOR HARRIET</t>
  </si>
  <si>
    <t>206622</t>
  </si>
  <si>
    <t>KPOTOGBE GRACE ABLA</t>
  </si>
  <si>
    <t>206454</t>
  </si>
  <si>
    <t>DORLEKU BENJAMIN</t>
  </si>
  <si>
    <t>167881</t>
  </si>
  <si>
    <t>KLU GILBERT</t>
  </si>
  <si>
    <t>DEATHS FOR OCT, 2020</t>
  </si>
  <si>
    <t>206597</t>
  </si>
  <si>
    <t>AFEKE MOSES</t>
  </si>
  <si>
    <t>019690</t>
  </si>
  <si>
    <t>206727</t>
  </si>
  <si>
    <t>BUNTARIMAH HENRY</t>
  </si>
  <si>
    <t>DOGBE AUGUSTINA</t>
  </si>
  <si>
    <t>184551</t>
  </si>
  <si>
    <t>WORNU DORA</t>
  </si>
  <si>
    <t>11moths</t>
  </si>
  <si>
    <t>206840</t>
  </si>
  <si>
    <t>FARE ELIKEM</t>
  </si>
  <si>
    <t>025422</t>
  </si>
  <si>
    <t>BUNU LUCY</t>
  </si>
  <si>
    <t>205145</t>
  </si>
  <si>
    <t>KAFARU MALIK</t>
  </si>
  <si>
    <t>206789</t>
  </si>
  <si>
    <t>DZORMEKU GRACE</t>
  </si>
  <si>
    <t>183234</t>
  </si>
  <si>
    <t>AGLAGO FRANCIS</t>
  </si>
  <si>
    <t>62393</t>
  </si>
  <si>
    <t>DOH DANIEL</t>
  </si>
  <si>
    <t xml:space="preserve"> m</t>
  </si>
  <si>
    <t>30days</t>
  </si>
  <si>
    <t>027966</t>
  </si>
  <si>
    <t>AKINI VICTOR</t>
  </si>
  <si>
    <t>180079</t>
  </si>
  <si>
    <t>AYIVOR FRANCIS</t>
  </si>
  <si>
    <t>113445</t>
  </si>
  <si>
    <t>AGBOTSE COSMAS</t>
  </si>
  <si>
    <t>207208</t>
  </si>
  <si>
    <t>BLAGU TAMANJA</t>
  </si>
  <si>
    <t>GBADAGBA JUSTICE</t>
  </si>
  <si>
    <t xml:space="preserve">                          </t>
  </si>
  <si>
    <t>8MTHS</t>
  </si>
  <si>
    <t>11MTHS</t>
  </si>
  <si>
    <t>2MTHS</t>
  </si>
  <si>
    <t>7MTHS</t>
  </si>
  <si>
    <t>1MTH</t>
  </si>
  <si>
    <t>4MTHS</t>
  </si>
  <si>
    <t>10MTHS</t>
  </si>
  <si>
    <t>5DAYS</t>
  </si>
  <si>
    <t>15DAYS</t>
  </si>
  <si>
    <t>13DAYS</t>
  </si>
  <si>
    <t>6DAYS</t>
  </si>
  <si>
    <t>4DAYS</t>
  </si>
  <si>
    <t>8DAYS</t>
  </si>
  <si>
    <t>14DAYS</t>
  </si>
  <si>
    <t>12DAYS</t>
  </si>
  <si>
    <t>7DAYS</t>
  </si>
  <si>
    <t>11DAYS</t>
  </si>
  <si>
    <t>10DAYS</t>
  </si>
  <si>
    <t>9DAYS</t>
  </si>
  <si>
    <t>8MTH</t>
  </si>
  <si>
    <t>6MTH</t>
  </si>
  <si>
    <t>E/W</t>
  </si>
  <si>
    <t>036667</t>
  </si>
  <si>
    <t>NYAMPONG EDWARD</t>
  </si>
  <si>
    <t>207366</t>
  </si>
  <si>
    <t>TSOGBEY KOSI</t>
  </si>
  <si>
    <t>206343</t>
  </si>
  <si>
    <t>AFETOR NOAH</t>
  </si>
  <si>
    <t>155614</t>
  </si>
  <si>
    <t>QUAO JOSEPH</t>
  </si>
  <si>
    <t>208148</t>
  </si>
  <si>
    <t>ADDAE MOSES</t>
  </si>
  <si>
    <t>187460</t>
  </si>
  <si>
    <t>AGBLEY EMMA</t>
  </si>
  <si>
    <t>207436</t>
  </si>
  <si>
    <t>ADAM MEMUNATU</t>
  </si>
  <si>
    <t>133935</t>
  </si>
  <si>
    <t>ASAMOAH GRACE</t>
  </si>
  <si>
    <t>207673</t>
  </si>
  <si>
    <t>BAKU LAWRENCE KOMLA</t>
  </si>
  <si>
    <t>207749</t>
  </si>
  <si>
    <t>ABDUL HAKIM</t>
  </si>
  <si>
    <t>207908</t>
  </si>
  <si>
    <t>KPOGO ATSU</t>
  </si>
  <si>
    <t>207748</t>
  </si>
  <si>
    <t>ABDUL HALIM</t>
  </si>
  <si>
    <t>154568</t>
  </si>
  <si>
    <t>VANYA GILBERT</t>
  </si>
  <si>
    <t>180060</t>
  </si>
  <si>
    <t>TSEVI RICHARD</t>
  </si>
  <si>
    <t>207441</t>
  </si>
  <si>
    <t>GRACE ASAMOAH</t>
  </si>
  <si>
    <t>186191</t>
  </si>
  <si>
    <t>VUMADZI REUBEN</t>
  </si>
  <si>
    <t>102734</t>
  </si>
  <si>
    <t>ATORKUI KUMAH</t>
  </si>
  <si>
    <t>136465</t>
  </si>
  <si>
    <t>ANKRAH MERY</t>
  </si>
  <si>
    <t>003559</t>
  </si>
  <si>
    <t>RAHAYA RAMATU</t>
  </si>
  <si>
    <t>208039</t>
  </si>
  <si>
    <t>AGBOZO EMMANUEL</t>
  </si>
  <si>
    <t>026485</t>
  </si>
  <si>
    <t>AGBOVI CHRISTINA</t>
  </si>
  <si>
    <t>135538</t>
  </si>
  <si>
    <t>NEGBLE MOSES</t>
  </si>
  <si>
    <t>DEATHS FOR NOVEMBER, 2020</t>
  </si>
  <si>
    <t>5MTHS</t>
  </si>
  <si>
    <t>2MTH</t>
  </si>
  <si>
    <t>9MTH</t>
  </si>
  <si>
    <t>10MTH</t>
  </si>
  <si>
    <t>11MHT</t>
  </si>
  <si>
    <t>11MTH</t>
  </si>
  <si>
    <t>7MTH</t>
  </si>
  <si>
    <t xml:space="preserve">M </t>
  </si>
  <si>
    <t>DOB</t>
  </si>
  <si>
    <t>26 DAYS</t>
  </si>
  <si>
    <t>1 DAY</t>
  </si>
  <si>
    <t>3 DAYS</t>
  </si>
  <si>
    <t>27 DAY</t>
  </si>
  <si>
    <t>2 DAY</t>
  </si>
  <si>
    <t>16 DAYS</t>
  </si>
  <si>
    <t>11 DAYS</t>
  </si>
  <si>
    <t>38 DAYS</t>
  </si>
  <si>
    <t>14 DAYS</t>
  </si>
  <si>
    <t>18 DAYS</t>
  </si>
  <si>
    <t xml:space="preserve">17 DAYS </t>
  </si>
  <si>
    <t>10 DAYS</t>
  </si>
  <si>
    <t>20 DAYS</t>
  </si>
  <si>
    <t>7 DAYS</t>
  </si>
  <si>
    <t>5 DAYS</t>
  </si>
  <si>
    <t>2DAYS</t>
  </si>
  <si>
    <t>DEATHS FOR DECEMBER, 2020</t>
  </si>
  <si>
    <t>ODZAGBA BENEDICTUS</t>
  </si>
  <si>
    <t>135570</t>
  </si>
  <si>
    <t>OTTAH GABRIEL</t>
  </si>
  <si>
    <t>207893</t>
  </si>
  <si>
    <t>GBOLOGAH EMMANUEL</t>
  </si>
  <si>
    <t>038522</t>
  </si>
  <si>
    <t>ADOBOE VICTOR</t>
  </si>
  <si>
    <t>208976</t>
  </si>
  <si>
    <t>EDZRO INNOCENT</t>
  </si>
  <si>
    <t>017721</t>
  </si>
  <si>
    <t>MUMUNI IBRAHIM</t>
  </si>
  <si>
    <t>012029</t>
  </si>
  <si>
    <t>BRESSE VINCENTIA</t>
  </si>
  <si>
    <t>208336</t>
  </si>
  <si>
    <t>AKPO ELIZABETH</t>
  </si>
  <si>
    <t>204521</t>
  </si>
  <si>
    <t>AGUMENU JOYCE</t>
  </si>
  <si>
    <t>027192</t>
  </si>
  <si>
    <t>AGBATEY ELIZABETH</t>
  </si>
  <si>
    <t>186261</t>
  </si>
  <si>
    <t>ADUKPO ELORM</t>
  </si>
  <si>
    <t>209303</t>
  </si>
  <si>
    <t>ATAGLO PATIENCE</t>
  </si>
  <si>
    <t>208951</t>
  </si>
  <si>
    <t>DANQUAH ABENA</t>
  </si>
  <si>
    <t>209044</t>
  </si>
  <si>
    <t>AGBEZUKE ABENA</t>
  </si>
  <si>
    <t>208253</t>
  </si>
  <si>
    <t>EKUDE EMMANUEL</t>
  </si>
  <si>
    <t>182439</t>
  </si>
  <si>
    <t>EGBI MARTIN</t>
  </si>
  <si>
    <t>063153</t>
  </si>
  <si>
    <t>ASAMOAH HENRRY</t>
  </si>
  <si>
    <t>021087</t>
  </si>
  <si>
    <t>SAHADATU  AWUDU</t>
  </si>
  <si>
    <t>208822</t>
  </si>
  <si>
    <t>ASARE JOHNITA E.</t>
  </si>
  <si>
    <t>035358</t>
  </si>
  <si>
    <t>BATANTEY KUDZO</t>
  </si>
  <si>
    <t>Jan</t>
  </si>
  <si>
    <t>Feb</t>
  </si>
  <si>
    <t>Mar</t>
  </si>
  <si>
    <t>April</t>
  </si>
  <si>
    <t>May</t>
  </si>
  <si>
    <t>Jun</t>
  </si>
  <si>
    <t>Jul</t>
  </si>
  <si>
    <t>August</t>
  </si>
  <si>
    <t>Sept</t>
  </si>
  <si>
    <t>Oct</t>
  </si>
  <si>
    <t>Nov</t>
  </si>
  <si>
    <t>Dec</t>
  </si>
  <si>
    <t>MONTHLY BED UTILIZATION FORM - JANUARY, 2021</t>
  </si>
  <si>
    <t>MONTHLY BED UTILIZATION FORM - FEBRUARY, 2021</t>
  </si>
  <si>
    <t>MONTHLY BED UTILIZATION FORM - MARCH, 2021</t>
  </si>
  <si>
    <t>MONTHLY BED UTILIZATION FORM - 1ST QUARTER, 2021</t>
  </si>
  <si>
    <t>MONTHLY BED UTILIZATION FORM - APRIL, 2021</t>
  </si>
  <si>
    <t>MONTHLY BED UTILIZATION FORM - MAY, 2021</t>
  </si>
  <si>
    <t>MONTHLY BED UTILIZATION FORM - JUNE, 2021</t>
  </si>
  <si>
    <t>MONTHLY BED UTILIZATION FORM - 2ND QUARTER, 2021</t>
  </si>
  <si>
    <t>MONTHLY BED UTILIZATION FORM - HALF YEAR, 2021</t>
  </si>
  <si>
    <t>MONTHLY BED UTILIZATION FORM - JULY, 2021</t>
  </si>
  <si>
    <t>MONTHLY BED UTILIZATION FORM - AUGUST, 2021</t>
  </si>
  <si>
    <t>MONTHLY BED UTILIZATION FORM - SEPTEMBER, 2021</t>
  </si>
  <si>
    <t>MONTHLY BED UTILIZATION FORM - 3RD QUARTER, 2021</t>
  </si>
  <si>
    <t>MONTHLY BED UTILIZATION FORM - OCTOBER, 2021</t>
  </si>
  <si>
    <t>1MONTHLY BED UTILIZATION FORM - NOVEMBER, 2021</t>
  </si>
  <si>
    <t>MONTHLY BED UTILIZATION FORM - DECEMBER, 2021</t>
  </si>
  <si>
    <t>MONTHLY BED UTILIZATION FORM - 4TH QUARTER, 2021</t>
  </si>
  <si>
    <t>MONTHLY BED UTILIZATION FORM - 2ND HALF YEAR, 2021</t>
  </si>
  <si>
    <t>MONTHLY BED UTILIZATION FORM - JANUARY TO DECEMBER, 2021</t>
  </si>
  <si>
    <t>DEATHS FOR JAN, 2021</t>
  </si>
  <si>
    <t>0133</t>
  </si>
  <si>
    <t>ADZAMUA OLANDO</t>
  </si>
  <si>
    <t>209351</t>
  </si>
  <si>
    <t>2087566</t>
  </si>
  <si>
    <t>KANDO ELIZABETH</t>
  </si>
  <si>
    <t>BITU DORA</t>
  </si>
  <si>
    <t>48772</t>
  </si>
  <si>
    <t>205195</t>
  </si>
  <si>
    <t>TSE RUTH</t>
  </si>
  <si>
    <t>027545</t>
  </si>
  <si>
    <t>NUGBA EMELDA</t>
  </si>
  <si>
    <t>3MTHS</t>
  </si>
  <si>
    <t>6WKS</t>
  </si>
  <si>
    <t>6MTHS</t>
  </si>
  <si>
    <t>7WKS</t>
  </si>
  <si>
    <t>1MTHS</t>
  </si>
  <si>
    <t>18DAYS</t>
  </si>
  <si>
    <t>084621</t>
  </si>
  <si>
    <t>GAMELI BEN</t>
  </si>
  <si>
    <t>051533</t>
  </si>
  <si>
    <t>ADETOR STEPHEN</t>
  </si>
  <si>
    <t>113040</t>
  </si>
  <si>
    <t>ADOBOE ROSE</t>
  </si>
  <si>
    <t>076952</t>
  </si>
  <si>
    <t>TSIGBE SETH</t>
  </si>
  <si>
    <t>022822</t>
  </si>
  <si>
    <t>SALIFU RABATU</t>
  </si>
  <si>
    <t>101548</t>
  </si>
  <si>
    <t>AGBO HELLENA</t>
  </si>
  <si>
    <t>0194</t>
  </si>
  <si>
    <t>OYIADZO SAMUEL K</t>
  </si>
  <si>
    <t>168856</t>
  </si>
  <si>
    <t>SABAH PROSPER</t>
  </si>
  <si>
    <t>209645</t>
  </si>
  <si>
    <t>BORKEY KWEKU</t>
  </si>
  <si>
    <t>022095</t>
  </si>
  <si>
    <t>ATTEH KOFI FRANCIS</t>
  </si>
  <si>
    <t>040804</t>
  </si>
  <si>
    <t>BLENYI SABINA</t>
  </si>
  <si>
    <t>05762</t>
  </si>
  <si>
    <t>SUNU MARY</t>
  </si>
  <si>
    <t>201357</t>
  </si>
  <si>
    <t>KORMLA SEIDU</t>
  </si>
  <si>
    <t>NLEY NJEJILA</t>
  </si>
  <si>
    <t>0883</t>
  </si>
  <si>
    <t>BUARISA AKOS</t>
  </si>
  <si>
    <t>5moths</t>
  </si>
  <si>
    <t>2moths</t>
  </si>
  <si>
    <t>056546</t>
  </si>
  <si>
    <t>AYITTEY DICKSON</t>
  </si>
  <si>
    <t>209757</t>
  </si>
  <si>
    <t>KORNUATSE AFI</t>
  </si>
  <si>
    <t>27DAYS</t>
  </si>
  <si>
    <t>210376</t>
  </si>
  <si>
    <t>SOKU ISAAC</t>
  </si>
  <si>
    <t>SULEMANA FUSEINI</t>
  </si>
  <si>
    <t>210293</t>
  </si>
  <si>
    <t>AGBENYEGAH VINCENT</t>
  </si>
  <si>
    <t>209430</t>
  </si>
  <si>
    <t>ALALAH PATIENCE</t>
  </si>
  <si>
    <t>210438</t>
  </si>
  <si>
    <t>KACHI EMMANUEL KAFUI</t>
  </si>
  <si>
    <t>DEATHS FOR FEB, 2021</t>
  </si>
  <si>
    <t>25547</t>
  </si>
  <si>
    <t>TOMBEGUAH PATRICK</t>
  </si>
  <si>
    <t>115480</t>
  </si>
  <si>
    <t>BANIBA DAVID</t>
  </si>
  <si>
    <t>034857</t>
  </si>
  <si>
    <t>AGANEY AGNES</t>
  </si>
  <si>
    <t>010653</t>
  </si>
  <si>
    <t>MAYEDEN CATHERINE</t>
  </si>
  <si>
    <t>EGBLE WOGBE NICHOLAS</t>
  </si>
  <si>
    <t>157504</t>
  </si>
  <si>
    <t>ANNOR CHARLES</t>
  </si>
  <si>
    <t>210941</t>
  </si>
  <si>
    <t>BOADU AGNES</t>
  </si>
  <si>
    <t>211160</t>
  </si>
  <si>
    <t>AZASU AKOSUA</t>
  </si>
  <si>
    <t>0DAYS</t>
  </si>
  <si>
    <t>211148</t>
  </si>
  <si>
    <t>BOATENG  EMMANUEL</t>
  </si>
  <si>
    <t>022123</t>
  </si>
  <si>
    <t>GAKPE MONICA</t>
  </si>
  <si>
    <t>AGBO DOROTHY</t>
  </si>
  <si>
    <t>DEATHS FOR MARCH, 2021</t>
  </si>
  <si>
    <t>076939</t>
  </si>
  <si>
    <t>AGBETSU ANTHONY</t>
  </si>
  <si>
    <t>116172</t>
  </si>
  <si>
    <t>ANOKYE WISDOM</t>
  </si>
  <si>
    <t>211195</t>
  </si>
  <si>
    <t>BUATSI COMFORT</t>
  </si>
  <si>
    <t>145181</t>
  </si>
  <si>
    <t>BAAH DORCAS</t>
  </si>
  <si>
    <t>211194</t>
  </si>
  <si>
    <t>GAZOH JUSTINE</t>
  </si>
  <si>
    <t>9moths</t>
  </si>
  <si>
    <t>211314</t>
  </si>
  <si>
    <t>NURUDEEN MUMUNI</t>
  </si>
  <si>
    <t>211502</t>
  </si>
  <si>
    <t>XATSE KOBLA</t>
  </si>
  <si>
    <t>211095</t>
  </si>
  <si>
    <t>LALAGUEWE YAW</t>
  </si>
  <si>
    <t>202813</t>
  </si>
  <si>
    <t>NTUMI ROBERT</t>
  </si>
  <si>
    <t>064253</t>
  </si>
  <si>
    <t>APPOH VICTORIA</t>
  </si>
  <si>
    <t>021900</t>
  </si>
  <si>
    <t>OPOKU THERESAH</t>
  </si>
  <si>
    <t>211385</t>
  </si>
  <si>
    <t>LABADI AMA</t>
  </si>
  <si>
    <t>211754</t>
  </si>
  <si>
    <t>AGBEMAFLE JEMIMAH</t>
  </si>
  <si>
    <t>211762</t>
  </si>
  <si>
    <t>NUMOR LUCY AMA</t>
  </si>
  <si>
    <t>28309</t>
  </si>
  <si>
    <t>ABDULAI KARIM</t>
  </si>
  <si>
    <t>211903</t>
  </si>
  <si>
    <t>OBIMPEH ENYONAM</t>
  </si>
  <si>
    <t>05238</t>
  </si>
  <si>
    <t>HAYIBOR ABRA</t>
  </si>
  <si>
    <t>117903</t>
  </si>
  <si>
    <t>BUAMAH ESTHER</t>
  </si>
  <si>
    <t>211926</t>
  </si>
  <si>
    <t>AGBODZA CELESTINE</t>
  </si>
  <si>
    <t>28days</t>
  </si>
  <si>
    <t>165057</t>
  </si>
  <si>
    <t>MENSAH SALOMEY</t>
  </si>
  <si>
    <t>212140</t>
  </si>
  <si>
    <t>YABILA HENRY DAWUNU</t>
  </si>
  <si>
    <t>057048</t>
  </si>
  <si>
    <t>AGBESI GEORGINA</t>
  </si>
  <si>
    <t>9021</t>
  </si>
  <si>
    <t>ALWINE FIE</t>
  </si>
  <si>
    <t>205728</t>
  </si>
  <si>
    <t>KUMAH BEATRICE</t>
  </si>
  <si>
    <t>182854</t>
  </si>
  <si>
    <t>TEKPLI REGINE</t>
  </si>
  <si>
    <t>010694</t>
  </si>
  <si>
    <t>ATITSOGBE GODWIN</t>
  </si>
  <si>
    <t>078518</t>
  </si>
  <si>
    <t>SOWU GRACE</t>
  </si>
  <si>
    <t>041712</t>
  </si>
  <si>
    <t>KALO-MORNY CATE</t>
  </si>
  <si>
    <t>212348</t>
  </si>
  <si>
    <t>AYITEVI CHARLES</t>
  </si>
  <si>
    <t>AGUMENU MICHAEL</t>
  </si>
  <si>
    <t>066299</t>
  </si>
  <si>
    <t>AFEAWO MABEL</t>
  </si>
  <si>
    <t>48147</t>
  </si>
  <si>
    <t>AMOAH SETH</t>
  </si>
  <si>
    <t>138267</t>
  </si>
  <si>
    <t>ASARE JAMES</t>
  </si>
  <si>
    <t>139496</t>
  </si>
  <si>
    <t>MENSAH FRANCISCA</t>
  </si>
  <si>
    <t>106397</t>
  </si>
  <si>
    <t>DZIDZOR OLIVIA</t>
  </si>
  <si>
    <t>212641</t>
  </si>
  <si>
    <t>KUMI ROCKSON</t>
  </si>
  <si>
    <t>176068</t>
  </si>
  <si>
    <t>ATSUTSE VERONICA</t>
  </si>
  <si>
    <t>104953</t>
  </si>
  <si>
    <t>ADETEY JOSEPH</t>
  </si>
  <si>
    <t>AFESI GILBERT</t>
  </si>
  <si>
    <t>212654</t>
  </si>
  <si>
    <t>015333</t>
  </si>
  <si>
    <t>TSE CECILIA</t>
  </si>
  <si>
    <t>107875</t>
  </si>
  <si>
    <t>ASAMOAH LAWSON</t>
  </si>
  <si>
    <t>206846</t>
  </si>
  <si>
    <t>AMEVORFE DANIEL</t>
  </si>
  <si>
    <t>AMEGADZE AGARTHA</t>
  </si>
  <si>
    <t>212834</t>
  </si>
  <si>
    <t>AWASAGBA ALFRED</t>
  </si>
  <si>
    <t>DEATHS FOR APRIL, 2021</t>
  </si>
  <si>
    <t>212304</t>
  </si>
  <si>
    <t>DEATHS FOR MAY, 2021</t>
  </si>
  <si>
    <t>DAGBE SAMUEL</t>
  </si>
  <si>
    <t>158313</t>
  </si>
  <si>
    <t>MENSAH PATIENCE</t>
  </si>
  <si>
    <t>160908</t>
  </si>
  <si>
    <t>AMOAKO GLADYS</t>
  </si>
  <si>
    <t>200306</t>
  </si>
  <si>
    <t>OYATEY JOHN NYAMEKYE</t>
  </si>
  <si>
    <t>212964</t>
  </si>
  <si>
    <t>RASHID ISSIFU</t>
  </si>
  <si>
    <t>DOYI STELLA</t>
  </si>
  <si>
    <t>HUMUYE BEATRICE</t>
  </si>
  <si>
    <t>212905</t>
  </si>
  <si>
    <t>MENSAH PRINCE</t>
  </si>
  <si>
    <t>201779</t>
  </si>
  <si>
    <t>KALO PROSPER</t>
  </si>
  <si>
    <t>060890</t>
  </si>
  <si>
    <t>AMU EVELYN</t>
  </si>
  <si>
    <t>133581</t>
  </si>
  <si>
    <t>KARLO EUSEBIUS KWAKU</t>
  </si>
  <si>
    <t>213541</t>
  </si>
  <si>
    <t>HOLLA AFI</t>
  </si>
  <si>
    <t>159848</t>
  </si>
  <si>
    <t>AMEXOR EMMANUEL</t>
  </si>
  <si>
    <t>26days</t>
  </si>
  <si>
    <t>184949</t>
  </si>
  <si>
    <t>AGBOVI ANGLEBERT</t>
  </si>
  <si>
    <t>213675</t>
  </si>
  <si>
    <t>KONIGE ADJO</t>
  </si>
  <si>
    <t>107160</t>
  </si>
  <si>
    <t>DUMENYA JOHN</t>
  </si>
  <si>
    <t>208352</t>
  </si>
  <si>
    <t>81162</t>
  </si>
  <si>
    <t>ALHASAN ZUYARA</t>
  </si>
  <si>
    <t>FOLIVI  MARY</t>
  </si>
  <si>
    <t>31682</t>
  </si>
  <si>
    <t>144900</t>
  </si>
  <si>
    <t>DEATHS FOR JUN, 2021</t>
  </si>
  <si>
    <t>212451</t>
  </si>
  <si>
    <t>IDDRISU ASANA</t>
  </si>
  <si>
    <t>213923</t>
  </si>
  <si>
    <t>AHIAVE AKU</t>
  </si>
  <si>
    <t>197208</t>
  </si>
  <si>
    <t>LOGOTSE FIDELIS</t>
  </si>
  <si>
    <t>TETTEY EMMANUEL</t>
  </si>
  <si>
    <t>213798</t>
  </si>
  <si>
    <t>MANSAH GLADYS</t>
  </si>
  <si>
    <t>210127</t>
  </si>
  <si>
    <t>NTOW MAWUFEMOR</t>
  </si>
  <si>
    <t>213962</t>
  </si>
  <si>
    <t>ANKRAH AKU</t>
  </si>
  <si>
    <t>214067</t>
  </si>
  <si>
    <t>GBEGBEY MICHEAL</t>
  </si>
  <si>
    <t>178815</t>
  </si>
  <si>
    <t>APPAH HELLEN</t>
  </si>
  <si>
    <t>130725</t>
  </si>
  <si>
    <t>SANDY JOHN</t>
  </si>
  <si>
    <t>14day</t>
  </si>
  <si>
    <t>15day</t>
  </si>
  <si>
    <t>097818</t>
  </si>
  <si>
    <t>AKORLOR ELSIE</t>
  </si>
  <si>
    <t>131685</t>
  </si>
  <si>
    <t>ONAI VERONICA</t>
  </si>
  <si>
    <t>075125</t>
  </si>
  <si>
    <t>AGBODEKA FELICIA</t>
  </si>
  <si>
    <t>213930</t>
  </si>
  <si>
    <t>DONKOR KWAKU</t>
  </si>
  <si>
    <t>022256</t>
  </si>
  <si>
    <t>KUTOR JOSEPH</t>
  </si>
  <si>
    <t>23days</t>
  </si>
  <si>
    <t>053625</t>
  </si>
  <si>
    <t>ZONYRA AUGUSTA</t>
  </si>
  <si>
    <t>020313</t>
  </si>
  <si>
    <t>041425</t>
  </si>
  <si>
    <t>KOTA SYLVERTER</t>
  </si>
  <si>
    <t>215014</t>
  </si>
  <si>
    <t>ADDO JACOB</t>
  </si>
  <si>
    <t>DEATHS FOR JULY, 2021</t>
  </si>
  <si>
    <t>ADZIMAH PHILIP</t>
  </si>
  <si>
    <t>211541</t>
  </si>
  <si>
    <t>AHIAVOR LORDSON</t>
  </si>
  <si>
    <t>015381</t>
  </si>
  <si>
    <t>DOGBE EMMANUEL</t>
  </si>
  <si>
    <t>141493</t>
  </si>
  <si>
    <t>KARIN ALIMATU</t>
  </si>
  <si>
    <t>19day</t>
  </si>
  <si>
    <t>215106</t>
  </si>
  <si>
    <t>AGYEI MAVIS</t>
  </si>
  <si>
    <t>017893</t>
  </si>
  <si>
    <t>074563</t>
  </si>
  <si>
    <t>OFOSU PEACE</t>
  </si>
  <si>
    <t>154541</t>
  </si>
  <si>
    <t>FOLI JOYCE</t>
  </si>
  <si>
    <t>16/07/2021</t>
  </si>
  <si>
    <t>021207</t>
  </si>
  <si>
    <t>AGBESINYALE MALOE</t>
  </si>
  <si>
    <t>EKPI AGNES</t>
  </si>
  <si>
    <t>ASEGBE KOFI</t>
  </si>
  <si>
    <t>212220</t>
  </si>
  <si>
    <t>BOAMAH ISAAC</t>
  </si>
  <si>
    <t>128585</t>
  </si>
  <si>
    <t>AKRASI EPHRAIM</t>
  </si>
  <si>
    <t>051078</t>
  </si>
  <si>
    <t>DRAFO SAMUEL</t>
  </si>
  <si>
    <t>024340</t>
  </si>
  <si>
    <t>DAGADU ALICE</t>
  </si>
  <si>
    <t>106306</t>
  </si>
  <si>
    <t>ANIEWU ANDREWS</t>
  </si>
  <si>
    <t>041179</t>
  </si>
  <si>
    <t>SONUXOE DARAH</t>
  </si>
  <si>
    <t>050790</t>
  </si>
  <si>
    <t>KOTOKU FRITZ</t>
  </si>
  <si>
    <t>215897</t>
  </si>
  <si>
    <t>GASU ATSUFUI</t>
  </si>
  <si>
    <t>207112</t>
  </si>
  <si>
    <t>AHIABOR MARK</t>
  </si>
  <si>
    <t>37833</t>
  </si>
  <si>
    <t>215588</t>
  </si>
  <si>
    <t>KLUDZE GEORGE</t>
  </si>
  <si>
    <t>AHOTOR LAWEI</t>
  </si>
  <si>
    <t>APREKO HELMAN</t>
  </si>
  <si>
    <t>DEATHS FOR AUGUST, 2021</t>
  </si>
  <si>
    <t>AKORLI KENNEDY</t>
  </si>
  <si>
    <t>216143</t>
  </si>
  <si>
    <t>ANUGALI KWAME</t>
  </si>
  <si>
    <t>216150</t>
  </si>
  <si>
    <t>AMEDI KWAME</t>
  </si>
  <si>
    <t>151223</t>
  </si>
  <si>
    <t>AFEDO PHILIP</t>
  </si>
  <si>
    <t>101955</t>
  </si>
  <si>
    <t>MENSAH HAMMA</t>
  </si>
  <si>
    <t>176652</t>
  </si>
  <si>
    <t>MORTEY WINFRED</t>
  </si>
  <si>
    <t>195757</t>
  </si>
  <si>
    <t>GADZE GODWIN</t>
  </si>
  <si>
    <t>020837</t>
  </si>
  <si>
    <t>FOLI LUCIA</t>
  </si>
  <si>
    <t>7mth</t>
  </si>
  <si>
    <t>56day</t>
  </si>
  <si>
    <t>034807</t>
  </si>
  <si>
    <t>DZITRIE WILLIAM</t>
  </si>
  <si>
    <t>121279</t>
  </si>
  <si>
    <t>DZORDZI STEPHEN</t>
  </si>
  <si>
    <t>032061</t>
  </si>
  <si>
    <t>MAWUDOKU MANFRED</t>
  </si>
  <si>
    <t>169343</t>
  </si>
  <si>
    <t>KADZERI ADAMA</t>
  </si>
  <si>
    <t>187341</t>
  </si>
  <si>
    <t>ONAI ALPHONSE</t>
  </si>
  <si>
    <t>NYADE PATRICK</t>
  </si>
  <si>
    <t>206279</t>
  </si>
  <si>
    <t>UDZU FRANCIS</t>
  </si>
  <si>
    <t>216010</t>
  </si>
  <si>
    <t>ALHASSAN CIDY SURAJI</t>
  </si>
  <si>
    <t>216439</t>
  </si>
  <si>
    <t>BEWI EVANS KWAME</t>
  </si>
  <si>
    <t>119395</t>
  </si>
  <si>
    <t>GADAGOE PHILOMINA</t>
  </si>
  <si>
    <t>4wks</t>
  </si>
  <si>
    <t>216696</t>
  </si>
  <si>
    <t>TSAKPOR CLARA</t>
  </si>
  <si>
    <t>064388</t>
  </si>
  <si>
    <t>014920</t>
  </si>
  <si>
    <t>OYATEY RICHARD</t>
  </si>
  <si>
    <t>100816</t>
  </si>
  <si>
    <t>AGBLEY SETH</t>
  </si>
  <si>
    <t>216555</t>
  </si>
  <si>
    <t>KALAYI PATIENCE</t>
  </si>
  <si>
    <t>152552</t>
  </si>
  <si>
    <t>ADZIMAH LAWRENCE</t>
  </si>
  <si>
    <t>157931</t>
  </si>
  <si>
    <t>BAAH WILLIAMS</t>
  </si>
  <si>
    <t>040495</t>
  </si>
  <si>
    <t>ADJAVOR DEDE JANET</t>
  </si>
  <si>
    <t>022200</t>
  </si>
  <si>
    <t>OGYEABOUR VICTORIA</t>
  </si>
  <si>
    <t>TEKU ERNEST</t>
  </si>
  <si>
    <t>216717</t>
  </si>
  <si>
    <t>CHICO FRANCIS</t>
  </si>
  <si>
    <t>024353</t>
  </si>
  <si>
    <t>BAKU ELIZABETH</t>
  </si>
  <si>
    <t>216491</t>
  </si>
  <si>
    <t>209254</t>
  </si>
  <si>
    <t>KUMAGAH YDIA</t>
  </si>
  <si>
    <t>DEATHS FOR SEPTEMBER, 2021</t>
  </si>
  <si>
    <t>DEATHS FOR OCTOBER, 2021</t>
  </si>
  <si>
    <t>DEATHS FOR NOVEMBER, 2021</t>
  </si>
  <si>
    <t>DEATHS FOR DECEMBER, 2021</t>
  </si>
  <si>
    <t>DEATHS OCTOBER, 2021</t>
  </si>
  <si>
    <t>ASIGBETSE SAMUEL</t>
  </si>
  <si>
    <t>19days</t>
  </si>
  <si>
    <t>217364</t>
  </si>
  <si>
    <t>KOMLA KWAME</t>
  </si>
  <si>
    <t>217297</t>
  </si>
  <si>
    <t>ANOMAH MOSES</t>
  </si>
  <si>
    <t>070888</t>
  </si>
  <si>
    <t>AHIABOR GLADYS</t>
  </si>
  <si>
    <t>109063</t>
  </si>
  <si>
    <t>AMUZU THERESA</t>
  </si>
  <si>
    <t>217146</t>
  </si>
  <si>
    <t>AGBLEY ELIZABETH</t>
  </si>
  <si>
    <t>192842</t>
  </si>
  <si>
    <t>GBADAGO MALWINE</t>
  </si>
  <si>
    <t>086628</t>
  </si>
  <si>
    <t>AKATSI MARTIN</t>
  </si>
  <si>
    <t>003542</t>
  </si>
  <si>
    <t>AGUDOAWU CONSTANCE</t>
  </si>
  <si>
    <t>143512</t>
  </si>
  <si>
    <t>AMOAH GODWIN</t>
  </si>
  <si>
    <t>004945</t>
  </si>
  <si>
    <t>AKORLOR CELESTINE</t>
  </si>
  <si>
    <t>140178</t>
  </si>
  <si>
    <t>AMUZU MONYO KODZE</t>
  </si>
  <si>
    <t>181481</t>
  </si>
  <si>
    <t>KANTAMANTA BANABAS</t>
  </si>
  <si>
    <t>015025</t>
  </si>
  <si>
    <t>WILLIAMS KOMLA</t>
  </si>
  <si>
    <t>217108</t>
  </si>
  <si>
    <t>TEWIA VINCENT KWAKUTSE</t>
  </si>
  <si>
    <t>217772</t>
  </si>
  <si>
    <t>NTSUTSE ETSA</t>
  </si>
  <si>
    <t>183126</t>
  </si>
  <si>
    <t>AGBEVE PAULINA</t>
  </si>
  <si>
    <t>148163</t>
  </si>
  <si>
    <t>ODURO MATHEW</t>
  </si>
  <si>
    <t>012474</t>
  </si>
  <si>
    <t>AWUTEY JOHN</t>
  </si>
  <si>
    <t>216829</t>
  </si>
  <si>
    <t>ASRAVOUR CHRISTINE</t>
  </si>
  <si>
    <t>217355</t>
  </si>
  <si>
    <t>AVIAM RITA</t>
  </si>
  <si>
    <t>218028</t>
  </si>
  <si>
    <t>TORMANYA JUNIOR</t>
  </si>
  <si>
    <t>080413</t>
  </si>
  <si>
    <t>AGBO BERNICE</t>
  </si>
  <si>
    <t>218052</t>
  </si>
  <si>
    <t>BATTA KWAME</t>
  </si>
  <si>
    <t>KLOMBOR SIMON</t>
  </si>
  <si>
    <t>059476</t>
  </si>
  <si>
    <t>KRAKA MATILDA</t>
  </si>
  <si>
    <t>06/09/2021</t>
  </si>
  <si>
    <t>89985</t>
  </si>
  <si>
    <t>DZANDU ALBERT</t>
  </si>
  <si>
    <t>02/10/2021</t>
  </si>
  <si>
    <t>KUDZOE MENSAH DANIEL</t>
  </si>
  <si>
    <t>51623</t>
  </si>
  <si>
    <t>AVORGAH JOSEPH</t>
  </si>
  <si>
    <t>217924</t>
  </si>
  <si>
    <t>DAKPOE KWAME</t>
  </si>
  <si>
    <t>218474</t>
  </si>
  <si>
    <t>DOGBLE YAWA</t>
  </si>
  <si>
    <t>218462</t>
  </si>
  <si>
    <t>AWUTEY GODFRED</t>
  </si>
  <si>
    <t>9MTHS</t>
  </si>
  <si>
    <t>218604</t>
  </si>
  <si>
    <t>ASUKPALA NICHOLAS</t>
  </si>
  <si>
    <t>218444</t>
  </si>
  <si>
    <t>ANSAH DAVID HAPPY</t>
  </si>
  <si>
    <t>218853</t>
  </si>
  <si>
    <t>AFEWOMEDE KORDZO</t>
  </si>
  <si>
    <t>218647</t>
  </si>
  <si>
    <t>OYEH PAULINUS</t>
  </si>
  <si>
    <t>217945</t>
  </si>
  <si>
    <t>OSEI BONSO</t>
  </si>
  <si>
    <t>055895</t>
  </si>
  <si>
    <t>ATU DAGADU ADOLPHUS</t>
  </si>
  <si>
    <t>020996</t>
  </si>
  <si>
    <t>YAOTSE CHARITY</t>
  </si>
  <si>
    <t>2day</t>
  </si>
  <si>
    <t>213732</t>
  </si>
  <si>
    <t>KOTOKA RUBBY</t>
  </si>
  <si>
    <t>217600</t>
  </si>
  <si>
    <t>BOATENG SIMON</t>
  </si>
  <si>
    <t>GIDIKPE GEORGE</t>
  </si>
  <si>
    <t>219180</t>
  </si>
  <si>
    <t>AMEGASHIE HELLEN</t>
  </si>
  <si>
    <t>184652</t>
  </si>
  <si>
    <t>KUDJO ZATEY</t>
  </si>
  <si>
    <t>016155</t>
  </si>
  <si>
    <t>096381</t>
  </si>
  <si>
    <t>NSUA PETRINA</t>
  </si>
  <si>
    <t>10 days</t>
  </si>
  <si>
    <t>16 days</t>
  </si>
  <si>
    <t>10mnths</t>
  </si>
  <si>
    <t>11mnths</t>
  </si>
  <si>
    <t>7mnths</t>
  </si>
  <si>
    <t>6mnths</t>
  </si>
  <si>
    <t>9mnths</t>
  </si>
  <si>
    <t>1mnths</t>
  </si>
  <si>
    <t>5mnths</t>
  </si>
  <si>
    <t>10mth</t>
  </si>
  <si>
    <t>MONTHLY BED UTILIZATION FORM - NOVEMBER, 2021</t>
  </si>
  <si>
    <t>Soglo Seth</t>
  </si>
  <si>
    <t>02-11-2021</t>
  </si>
  <si>
    <t>Yes</t>
  </si>
  <si>
    <t>022232</t>
  </si>
  <si>
    <t>25/11/2021</t>
  </si>
  <si>
    <t>Kove Edward</t>
  </si>
  <si>
    <t>136357</t>
  </si>
  <si>
    <t>26/11/2021</t>
  </si>
  <si>
    <t>Hodor James`</t>
  </si>
  <si>
    <t>013965</t>
  </si>
  <si>
    <t>29/11/2021</t>
  </si>
  <si>
    <t>Adriah Lambert</t>
  </si>
  <si>
    <t>219965</t>
  </si>
  <si>
    <t>30/11/2021</t>
  </si>
  <si>
    <t>Njonam Bentrimi</t>
  </si>
  <si>
    <t>219261</t>
  </si>
  <si>
    <t>04/11/2021</t>
  </si>
  <si>
    <t>Quist Felix</t>
  </si>
  <si>
    <t>Nugbe Bertha</t>
  </si>
  <si>
    <t>11/11/2021</t>
  </si>
  <si>
    <t>197280</t>
  </si>
  <si>
    <t>13/11/2021</t>
  </si>
  <si>
    <t>Owusu Justine</t>
  </si>
  <si>
    <t>213398</t>
  </si>
  <si>
    <t>Augustine Lemoboe</t>
  </si>
  <si>
    <t>84399</t>
  </si>
  <si>
    <t>16/11/2021</t>
  </si>
  <si>
    <t>Kpodexa Mary</t>
  </si>
  <si>
    <t>047087</t>
  </si>
  <si>
    <t>07/11/2021</t>
  </si>
  <si>
    <t>Ashiagbor Vincent</t>
  </si>
  <si>
    <t>MW</t>
  </si>
  <si>
    <t>030040</t>
  </si>
  <si>
    <t>08/11/2021</t>
  </si>
  <si>
    <t>Binga Emmanuel</t>
  </si>
  <si>
    <t>018402</t>
  </si>
  <si>
    <t>18/11/2021</t>
  </si>
  <si>
    <t>Ogbetey Lambert</t>
  </si>
  <si>
    <t>219674</t>
  </si>
  <si>
    <t>21/11/2021</t>
  </si>
  <si>
    <t>162713</t>
  </si>
  <si>
    <t>24/11/2021</t>
  </si>
  <si>
    <t>Komlatse Ben</t>
  </si>
  <si>
    <t>219827</t>
  </si>
  <si>
    <t>Hayibor Sampson</t>
  </si>
  <si>
    <t>025085</t>
  </si>
  <si>
    <t>15/11/2021</t>
  </si>
  <si>
    <t>Tsriku Patrina</t>
  </si>
  <si>
    <t>093670</t>
  </si>
  <si>
    <t>27/11/2021</t>
  </si>
  <si>
    <t>Afedo Comfort</t>
  </si>
  <si>
    <t>219251</t>
  </si>
  <si>
    <t>01/11/2021</t>
  </si>
  <si>
    <t>Adu Akos</t>
  </si>
  <si>
    <t>NIcUm</t>
  </si>
  <si>
    <t>No</t>
  </si>
  <si>
    <t>Abanar 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</si>
</sst>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[$-409]d\-mmm\-yyyy;@"/>
    <numFmt numFmtId="168" formatCode="[$-F800]dddd\,\ mmmm\ dd\,\ yyyy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.65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 Narrow"/>
      <family val="2"/>
    </font>
    <font>
      <b/>
      <sz val="22"/>
      <color theme="1"/>
      <name val="Arial Narrow"/>
      <family val="2"/>
    </font>
    <font>
      <b/>
      <sz val="14"/>
      <color theme="1"/>
      <name val="Arial Narrow"/>
      <family val="2"/>
    </font>
    <font>
      <b/>
      <sz val="20"/>
      <name val="Times New Roman"/>
      <family val="1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Arial Narrow"/>
      <family val="2"/>
    </font>
    <font>
      <sz val="14"/>
      <name val="Arial Narrow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rgb="FF00B050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5">
    <xf numFmtId="0" fontId="0" fillId="0" borderId="0" xfId="0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4" fillId="0" borderId="4" xfId="0" applyFont="1" applyBorder="1"/>
    <xf numFmtId="0" fontId="0" fillId="0" borderId="4" xfId="0" applyBorder="1"/>
    <xf numFmtId="0" fontId="8" fillId="0" borderId="4" xfId="0" applyFont="1" applyBorder="1"/>
    <xf numFmtId="0" fontId="5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0" fillId="0" borderId="17" xfId="0" applyBorder="1"/>
    <xf numFmtId="0" fontId="3" fillId="0" borderId="17" xfId="0" applyFont="1" applyBorder="1"/>
    <xf numFmtId="0" fontId="8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0" fillId="0" borderId="23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0" fillId="0" borderId="31" xfId="0" applyBorder="1" applyAlignment="1">
      <alignment horizontal="center" vertical="center"/>
    </xf>
    <xf numFmtId="0" fontId="0" fillId="0" borderId="12" xfId="0" applyBorder="1"/>
    <xf numFmtId="0" fontId="0" fillId="0" borderId="24" xfId="0" applyBorder="1"/>
    <xf numFmtId="0" fontId="3" fillId="0" borderId="16" xfId="0" applyFont="1" applyBorder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5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0" borderId="20" xfId="0" applyBorder="1"/>
    <xf numFmtId="0" fontId="2" fillId="0" borderId="21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1" xfId="0" applyBorder="1"/>
    <xf numFmtId="0" fontId="2" fillId="0" borderId="14" xfId="0" applyFont="1" applyBorder="1"/>
    <xf numFmtId="0" fontId="2" fillId="0" borderId="15" xfId="0" applyFont="1" applyBorder="1"/>
    <xf numFmtId="0" fontId="2" fillId="0" borderId="13" xfId="0" applyFont="1" applyBorder="1"/>
    <xf numFmtId="0" fontId="13" fillId="0" borderId="17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7" xfId="0" applyBorder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0" fontId="15" fillId="0" borderId="0" xfId="0" applyFont="1"/>
    <xf numFmtId="0" fontId="19" fillId="0" borderId="0" xfId="0" applyFont="1"/>
    <xf numFmtId="0" fontId="12" fillId="0" borderId="28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2" fontId="19" fillId="0" borderId="26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2" fontId="19" fillId="0" borderId="33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36" xfId="0" applyNumberFormat="1" applyFont="1" applyBorder="1" applyAlignment="1">
      <alignment horizontal="center" vertical="center"/>
    </xf>
    <xf numFmtId="2" fontId="19" fillId="0" borderId="37" xfId="0" applyNumberFormat="1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2" fontId="19" fillId="0" borderId="38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2" fillId="0" borderId="8" xfId="0" applyFont="1" applyBorder="1"/>
    <xf numFmtId="0" fontId="21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2" fontId="21" fillId="0" borderId="14" xfId="0" applyNumberFormat="1" applyFont="1" applyBorder="1" applyAlignment="1">
      <alignment horizontal="center" vertical="center"/>
    </xf>
    <xf numFmtId="164" fontId="21" fillId="0" borderId="14" xfId="0" applyNumberFormat="1" applyFont="1" applyBorder="1" applyAlignment="1">
      <alignment horizontal="center" vertical="center"/>
    </xf>
    <xf numFmtId="2" fontId="21" fillId="0" borderId="34" xfId="0" applyNumberFormat="1" applyFont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21" fillId="0" borderId="0" xfId="0" applyFont="1"/>
    <xf numFmtId="0" fontId="19" fillId="0" borderId="2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2" fontId="19" fillId="0" borderId="39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2" fontId="21" fillId="0" borderId="25" xfId="0" applyNumberFormat="1" applyFont="1" applyBorder="1" applyAlignment="1">
      <alignment horizontal="center" vertical="center"/>
    </xf>
    <xf numFmtId="2" fontId="21" fillId="0" borderId="32" xfId="0" applyNumberFormat="1" applyFont="1" applyBorder="1" applyAlignment="1">
      <alignment horizontal="center" vertical="center"/>
    </xf>
    <xf numFmtId="164" fontId="19" fillId="0" borderId="33" xfId="0" applyNumberFormat="1" applyFont="1" applyBorder="1" applyAlignment="1">
      <alignment horizontal="center" vertical="center"/>
    </xf>
    <xf numFmtId="164" fontId="19" fillId="0" borderId="24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4" fontId="19" fillId="0" borderId="38" xfId="0" applyNumberFormat="1" applyFont="1" applyBorder="1" applyAlignment="1">
      <alignment horizontal="center" vertical="center"/>
    </xf>
    <xf numFmtId="164" fontId="19" fillId="0" borderId="39" xfId="0" applyNumberFormat="1" applyFont="1" applyBorder="1" applyAlignment="1">
      <alignment horizontal="center" vertical="center"/>
    </xf>
    <xf numFmtId="0" fontId="12" fillId="0" borderId="13" xfId="0" applyFont="1" applyBorder="1"/>
    <xf numFmtId="164" fontId="21" fillId="0" borderId="25" xfId="0" applyNumberFormat="1" applyFont="1" applyBorder="1" applyAlignment="1">
      <alignment horizontal="center" vertical="center"/>
    </xf>
    <xf numFmtId="164" fontId="21" fillId="0" borderId="32" xfId="0" applyNumberFormat="1" applyFont="1" applyBorder="1" applyAlignment="1">
      <alignment horizontal="center" vertical="center"/>
    </xf>
    <xf numFmtId="164" fontId="21" fillId="0" borderId="15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2" fontId="19" fillId="0" borderId="25" xfId="0" applyNumberFormat="1" applyFont="1" applyBorder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2" fontId="19" fillId="0" borderId="32" xfId="0" applyNumberFormat="1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164" fontId="19" fillId="0" borderId="0" xfId="0" applyNumberFormat="1" applyFont="1"/>
    <xf numFmtId="0" fontId="20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45" xfId="0" applyFont="1" applyBorder="1" applyAlignment="1">
      <alignment horizontal="center"/>
    </xf>
    <xf numFmtId="14" fontId="19" fillId="0" borderId="0" xfId="0" applyNumberFormat="1" applyFont="1" applyAlignment="1">
      <alignment vertical="center"/>
    </xf>
    <xf numFmtId="0" fontId="21" fillId="0" borderId="2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" fillId="0" borderId="0" xfId="1"/>
    <xf numFmtId="0" fontId="23" fillId="0" borderId="0" xfId="1" applyFont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vertical="center"/>
    </xf>
    <xf numFmtId="0" fontId="2" fillId="0" borderId="0" xfId="0" applyFont="1"/>
    <xf numFmtId="0" fontId="23" fillId="0" borderId="47" xfId="1" applyFont="1" applyBorder="1" applyAlignment="1">
      <alignment horizontal="center" vertical="center"/>
    </xf>
    <xf numFmtId="0" fontId="23" fillId="0" borderId="46" xfId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14" xfId="1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8" fillId="0" borderId="0" xfId="0" applyFont="1"/>
    <xf numFmtId="1" fontId="21" fillId="0" borderId="40" xfId="0" applyNumberFormat="1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0" fillId="0" borderId="12" xfId="0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164" fontId="29" fillId="0" borderId="14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5" fillId="0" borderId="42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14" fontId="31" fillId="0" borderId="16" xfId="1" applyNumberFormat="1" applyFont="1" applyBorder="1"/>
    <xf numFmtId="0" fontId="31" fillId="0" borderId="17" xfId="1" applyFont="1" applyBorder="1"/>
    <xf numFmtId="0" fontId="31" fillId="0" borderId="17" xfId="1" applyFont="1" applyBorder="1" applyAlignment="1">
      <alignment horizontal="center"/>
    </xf>
    <xf numFmtId="0" fontId="31" fillId="0" borderId="20" xfId="1" applyFont="1" applyBorder="1"/>
    <xf numFmtId="14" fontId="31" fillId="0" borderId="6" xfId="1" applyNumberFormat="1" applyFont="1" applyBorder="1"/>
    <xf numFmtId="0" fontId="31" fillId="0" borderId="4" xfId="1" applyFont="1" applyBorder="1"/>
    <xf numFmtId="0" fontId="31" fillId="0" borderId="4" xfId="1" applyFont="1" applyBorder="1" applyAlignment="1">
      <alignment horizontal="center"/>
    </xf>
    <xf numFmtId="0" fontId="31" fillId="0" borderId="5" xfId="1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2" fillId="0" borderId="48" xfId="0" applyFont="1" applyBorder="1"/>
    <xf numFmtId="0" fontId="2" fillId="0" borderId="49" xfId="0" applyFont="1" applyBorder="1"/>
    <xf numFmtId="49" fontId="23" fillId="0" borderId="1" xfId="1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0" fillId="5" borderId="0" xfId="0" applyFill="1"/>
    <xf numFmtId="0" fontId="2" fillId="0" borderId="0" xfId="0" applyFont="1" applyFill="1" applyBorder="1"/>
    <xf numFmtId="0" fontId="2" fillId="0" borderId="0" xfId="0" applyFont="1" applyBorder="1"/>
    <xf numFmtId="0" fontId="0" fillId="0" borderId="4" xfId="0" applyFill="1" applyBorder="1"/>
    <xf numFmtId="0" fontId="32" fillId="4" borderId="4" xfId="0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1" fontId="19" fillId="0" borderId="0" xfId="0" applyNumberFormat="1" applyFont="1" applyAlignment="1">
      <alignment vertical="center"/>
    </xf>
    <xf numFmtId="2" fontId="19" fillId="0" borderId="16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0" xfId="0" applyNumberFormat="1" applyFont="1" applyBorder="1" applyAlignment="1">
      <alignment horizontal="center" vertical="center"/>
    </xf>
    <xf numFmtId="2" fontId="19" fillId="0" borderId="41" xfId="0" applyNumberFormat="1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/>
    </xf>
    <xf numFmtId="164" fontId="19" fillId="0" borderId="42" xfId="0" applyNumberFormat="1" applyFont="1" applyBorder="1" applyAlignment="1">
      <alignment horizontal="center" vertical="center"/>
    </xf>
    <xf numFmtId="2" fontId="19" fillId="0" borderId="50" xfId="0" applyNumberFormat="1" applyFont="1" applyBorder="1" applyAlignment="1">
      <alignment horizontal="center" vertical="center"/>
    </xf>
    <xf numFmtId="2" fontId="19" fillId="0" borderId="43" xfId="0" applyNumberFormat="1" applyFont="1" applyBorder="1" applyAlignment="1">
      <alignment horizontal="center" vertical="center"/>
    </xf>
    <xf numFmtId="16" fontId="0" fillId="0" borderId="0" xfId="0" applyNumberFormat="1"/>
    <xf numFmtId="17" fontId="0" fillId="0" borderId="0" xfId="0" applyNumberFormat="1"/>
    <xf numFmtId="0" fontId="2" fillId="0" borderId="48" xfId="0" applyFont="1" applyBorder="1" applyAlignment="1">
      <alignment horizontal="center"/>
    </xf>
    <xf numFmtId="2" fontId="0" fillId="0" borderId="0" xfId="0" applyNumberFormat="1"/>
    <xf numFmtId="165" fontId="31" fillId="0" borderId="16" xfId="1" applyNumberFormat="1" applyFont="1" applyBorder="1"/>
    <xf numFmtId="165" fontId="31" fillId="0" borderId="6" xfId="1" applyNumberFormat="1" applyFont="1" applyBorder="1"/>
    <xf numFmtId="0" fontId="20" fillId="0" borderId="4" xfId="0" applyFont="1" applyBorder="1" applyAlignment="1">
      <alignment horizontal="right" vertical="center"/>
    </xf>
    <xf numFmtId="0" fontId="19" fillId="0" borderId="4" xfId="0" applyFont="1" applyBorder="1" applyAlignment="1">
      <alignment horizontal="right" vertical="center"/>
    </xf>
    <xf numFmtId="14" fontId="0" fillId="0" borderId="0" xfId="0" applyNumberFormat="1"/>
    <xf numFmtId="0" fontId="0" fillId="0" borderId="0" xfId="0" applyFill="1"/>
    <xf numFmtId="49" fontId="34" fillId="0" borderId="1" xfId="1" applyNumberFormat="1" applyFont="1" applyBorder="1" applyAlignment="1">
      <alignment horizontal="center" vertical="center"/>
    </xf>
    <xf numFmtId="14" fontId="35" fillId="0" borderId="6" xfId="1" applyNumberFormat="1" applyFont="1" applyBorder="1"/>
    <xf numFmtId="0" fontId="35" fillId="0" borderId="4" xfId="1" applyFont="1" applyBorder="1"/>
    <xf numFmtId="0" fontId="35" fillId="0" borderId="4" xfId="1" applyFont="1" applyBorder="1" applyAlignment="1">
      <alignment horizontal="center"/>
    </xf>
    <xf numFmtId="0" fontId="35" fillId="0" borderId="5" xfId="1" applyFont="1" applyBorder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2" borderId="4" xfId="0" applyFill="1" applyBorder="1"/>
    <xf numFmtId="49" fontId="23" fillId="0" borderId="47" xfId="1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right" wrapText="1"/>
    </xf>
    <xf numFmtId="0" fontId="36" fillId="0" borderId="0" xfId="0" applyFont="1" applyAlignment="1">
      <alignment horizontal="right"/>
    </xf>
    <xf numFmtId="0" fontId="0" fillId="0" borderId="12" xfId="0" applyFill="1" applyBorder="1"/>
    <xf numFmtId="2" fontId="21" fillId="0" borderId="40" xfId="0" applyNumberFormat="1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9" fontId="23" fillId="0" borderId="46" xfId="1" applyNumberFormat="1" applyFont="1" applyBorder="1" applyAlignment="1">
      <alignment horizontal="center" vertical="center" wrapText="1"/>
    </xf>
    <xf numFmtId="0" fontId="19" fillId="0" borderId="0" xfId="0" applyFont="1" applyFill="1"/>
    <xf numFmtId="0" fontId="23" fillId="0" borderId="0" xfId="1" applyFont="1" applyBorder="1" applyAlignment="1">
      <alignment horizontal="center" vertical="center"/>
    </xf>
    <xf numFmtId="49" fontId="23" fillId="0" borderId="0" xfId="1" applyNumberFormat="1" applyFont="1" applyBorder="1" applyAlignment="1">
      <alignment horizontal="center" vertical="center"/>
    </xf>
    <xf numFmtId="14" fontId="31" fillId="0" borderId="0" xfId="1" applyNumberFormat="1" applyFont="1" applyBorder="1"/>
    <xf numFmtId="0" fontId="31" fillId="0" borderId="0" xfId="1" applyFont="1" applyBorder="1"/>
    <xf numFmtId="0" fontId="31" fillId="0" borderId="0" xfId="1" applyFont="1" applyBorder="1" applyAlignment="1">
      <alignment horizontal="center"/>
    </xf>
    <xf numFmtId="14" fontId="1" fillId="0" borderId="0" xfId="1" applyNumberFormat="1"/>
    <xf numFmtId="0" fontId="37" fillId="0" borderId="4" xfId="1" applyFont="1" applyBorder="1"/>
    <xf numFmtId="0" fontId="0" fillId="0" borderId="4" xfId="0" applyFont="1" applyFill="1" applyBorder="1"/>
    <xf numFmtId="0" fontId="18" fillId="0" borderId="3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3" fillId="4" borderId="0" xfId="0" applyFont="1" applyFill="1"/>
    <xf numFmtId="0" fontId="24" fillId="0" borderId="35" xfId="1" applyFont="1" applyBorder="1" applyAlignment="1">
      <alignment horizontal="center"/>
    </xf>
    <xf numFmtId="168" fontId="31" fillId="0" borderId="6" xfId="1" applyNumberFormat="1" applyFont="1" applyBorder="1"/>
    <xf numFmtId="49" fontId="31" fillId="0" borderId="16" xfId="1" applyNumberFormat="1" applyFont="1" applyBorder="1"/>
    <xf numFmtId="49" fontId="31" fillId="0" borderId="6" xfId="1" applyNumberFormat="1" applyFont="1" applyBorder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ADMISSIONS: JANUARY TO DECEMBER,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MONTH!$A$1:$A$12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(Monthly!$D$13,Monthly!$D$28,Monthly!$D$43,Monthly!$D$73,Monthly!$D$88,Monthly!$D$103,Monthly!$D$148,Monthly!$D$163,Monthly!$D$178,Monthly!$D$208,Monthly!$D$223,Monthly!$D$238)</c:f>
              <c:numCache>
                <c:formatCode>General</c:formatCode>
                <c:ptCount val="12"/>
                <c:pt idx="0">
                  <c:v>816</c:v>
                </c:pt>
                <c:pt idx="1">
                  <c:v>626</c:v>
                </c:pt>
                <c:pt idx="2">
                  <c:v>765</c:v>
                </c:pt>
                <c:pt idx="3">
                  <c:v>825</c:v>
                </c:pt>
                <c:pt idx="4">
                  <c:v>822</c:v>
                </c:pt>
                <c:pt idx="5">
                  <c:v>939</c:v>
                </c:pt>
                <c:pt idx="6">
                  <c:v>925</c:v>
                </c:pt>
                <c:pt idx="7">
                  <c:v>899</c:v>
                </c:pt>
                <c:pt idx="8">
                  <c:v>826</c:v>
                </c:pt>
                <c:pt idx="9">
                  <c:v>885</c:v>
                </c:pt>
                <c:pt idx="10">
                  <c:v>789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6-4343-82F1-E0DF686C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8648016"/>
        <c:axId val="218659896"/>
      </c:barChart>
      <c:catAx>
        <c:axId val="2186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303665490089601"/>
              <c:y val="0.8823566840254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9896"/>
        <c:crosses val="autoZero"/>
        <c:auto val="1"/>
        <c:lblAlgn val="ctr"/>
        <c:lblOffset val="100"/>
        <c:noMultiLvlLbl val="0"/>
      </c:catAx>
      <c:valAx>
        <c:axId val="218659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ADMISSIONS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INSITUTIONAL</a:t>
            </a:r>
            <a:r>
              <a:rPr lang="en-US" b="1" baseline="0"/>
              <a:t> DEATH RATE, 2019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2719836400817999E-2"/>
                  <c:y val="-3.5794183445190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F2-4704-897F-7295B1A71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MONTH!$A$1:$A$12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(Monthly!$P$13,Monthly!$P$28,Monthly!$P$43,Monthly!$P$73,Monthly!$P$88,Monthly!$P$103,Monthly!$P$148,Monthly!$P$163,Monthly!$P$178,Monthly!$P$208,Monthly!$P$223,Monthly!$P$238)</c:f>
              <c:numCache>
                <c:formatCode>0.00</c:formatCode>
                <c:ptCount val="12"/>
                <c:pt idx="0">
                  <c:v>2.2809123649459786</c:v>
                </c:pt>
                <c:pt idx="1">
                  <c:v>1.941747572815534</c:v>
                </c:pt>
                <c:pt idx="2" formatCode="0.00_);[Red]\(0.00\)">
                  <c:v>2.8112449799196786</c:v>
                </c:pt>
                <c:pt idx="3">
                  <c:v>3.5842293906810037</c:v>
                </c:pt>
                <c:pt idx="4">
                  <c:v>2.197802197802198</c:v>
                </c:pt>
                <c:pt idx="5">
                  <c:v>2.0089285714285716</c:v>
                </c:pt>
                <c:pt idx="6">
                  <c:v>2.2845275181723781</c:v>
                </c:pt>
                <c:pt idx="7">
                  <c:v>3.3594624860022395</c:v>
                </c:pt>
                <c:pt idx="8">
                  <c:v>3.3333333333333335</c:v>
                </c:pt>
                <c:pt idx="9">
                  <c:v>2.1134593993325916</c:v>
                </c:pt>
                <c:pt idx="10">
                  <c:v>2.3929471032745591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5EA-8C9F-85B6D8E5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14664"/>
        <c:axId val="218142664"/>
      </c:lineChart>
      <c:catAx>
        <c:axId val="21871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42664"/>
        <c:crosses val="autoZero"/>
        <c:auto val="1"/>
        <c:lblAlgn val="ctr"/>
        <c:lblOffset val="100"/>
        <c:noMultiLvlLbl val="0"/>
      </c:catAx>
      <c:valAx>
        <c:axId val="218142664"/>
        <c:scaling>
          <c:orientation val="minMax"/>
          <c:max val="7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1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INSTITUTIONAL MONTHLY BED OCCUPANCY RATE, 2018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MONTH!$A$1:$A$12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(Monthly!$O$13,Monthly!$O$28,Monthly!$O$43,Monthly!$O$73,Monthly!$O$88,Monthly!$O$103,Monthly!$O$148,Monthly!$O$163,Monthly!$O$178,Monthly!$O$208,Monthly!$O$223,Monthly!$O$238)</c:f>
              <c:numCache>
                <c:formatCode>0.00</c:formatCode>
                <c:ptCount val="12"/>
                <c:pt idx="0">
                  <c:v>60.076114534251538</c:v>
                </c:pt>
                <c:pt idx="1">
                  <c:v>44.62279293739968</c:v>
                </c:pt>
                <c:pt idx="2" formatCode="0.00_);[Red]\(0.00\)">
                  <c:v>53.64262413918086</c:v>
                </c:pt>
                <c:pt idx="3">
                  <c:v>59.662921348314605</c:v>
                </c:pt>
                <c:pt idx="4">
                  <c:v>58.028271112722003</c:v>
                </c:pt>
                <c:pt idx="5">
                  <c:v>69.625468164794015</c:v>
                </c:pt>
                <c:pt idx="6">
                  <c:v>64.769844146429861</c:v>
                </c:pt>
                <c:pt idx="7">
                  <c:v>63.845596230518304</c:v>
                </c:pt>
                <c:pt idx="8">
                  <c:v>61.329588014981276</c:v>
                </c:pt>
                <c:pt idx="9">
                  <c:v>67.252627763682497</c:v>
                </c:pt>
                <c:pt idx="10">
                  <c:v>60.842696629213485</c:v>
                </c:pt>
                <c:pt idx="11">
                  <c:v>60.112359550561798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D-4B05-9D22-D76585DF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758096"/>
        <c:axId val="218758480"/>
      </c:barChart>
      <c:catAx>
        <c:axId val="2187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8480"/>
        <c:crosses val="autoZero"/>
        <c:auto val="1"/>
        <c:lblAlgn val="ctr"/>
        <c:lblOffset val="100"/>
        <c:noMultiLvlLbl val="0"/>
      </c:catAx>
      <c:valAx>
        <c:axId val="218758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523875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04CF9-AE05-486B-83C5-163AADE72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0</xdr:row>
      <xdr:rowOff>9525</xdr:rowOff>
    </xdr:from>
    <xdr:to>
      <xdr:col>14</xdr:col>
      <xdr:colOff>295275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A1DB6-A69C-44D2-8291-32A0ECEB0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0</xdr:row>
      <xdr:rowOff>19050</xdr:rowOff>
    </xdr:from>
    <xdr:to>
      <xdr:col>21</xdr:col>
      <xdr:colOff>447674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184C4-C246-450A-BCA6-4AF51C0C3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72"/>
  <sheetViews>
    <sheetView topLeftCell="A412" workbookViewId="0">
      <selection activeCell="G431" sqref="G431"/>
    </sheetView>
  </sheetViews>
  <sheetFormatPr defaultRowHeight="15" x14ac:dyDescent="0.25"/>
  <cols>
    <col min="2" max="2" width="13.85546875" customWidth="1"/>
    <col min="3" max="3" width="13.140625" customWidth="1"/>
    <col min="4" max="4" width="10.42578125" customWidth="1"/>
    <col min="5" max="5" width="11.42578125" customWidth="1"/>
    <col min="6" max="6" width="12.42578125" customWidth="1"/>
    <col min="7" max="7" width="11.42578125" customWidth="1"/>
    <col min="8" max="8" width="12.85546875" customWidth="1"/>
  </cols>
  <sheetData>
    <row r="1" spans="1:8" ht="36" x14ac:dyDescent="0.55000000000000004">
      <c r="A1" s="273" t="s">
        <v>1</v>
      </c>
      <c r="B1" s="273"/>
      <c r="C1" s="273"/>
      <c r="D1" s="273"/>
      <c r="E1" s="273"/>
      <c r="F1" s="273"/>
      <c r="G1" s="273"/>
      <c r="H1" s="273"/>
    </row>
    <row r="2" spans="1:8" ht="26.25" x14ac:dyDescent="0.4">
      <c r="A2" s="274" t="s">
        <v>0</v>
      </c>
      <c r="B2" s="274"/>
      <c r="C2" s="274"/>
      <c r="D2" s="274"/>
      <c r="E2" s="274"/>
      <c r="F2" s="274"/>
      <c r="G2" s="274"/>
      <c r="H2" s="274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80" t="s">
        <v>55</v>
      </c>
      <c r="F3" s="281"/>
      <c r="G3" s="4" t="s">
        <v>16</v>
      </c>
      <c r="H3" s="6" t="s">
        <v>17</v>
      </c>
    </row>
    <row r="4" spans="1:8" ht="15.75" x14ac:dyDescent="0.25">
      <c r="A4" s="277" t="s">
        <v>6</v>
      </c>
      <c r="B4" s="278"/>
      <c r="C4" s="278"/>
      <c r="D4" s="278"/>
      <c r="E4" s="278"/>
      <c r="F4" s="279"/>
      <c r="G4" s="1"/>
      <c r="H4" s="2">
        <v>11</v>
      </c>
    </row>
    <row r="5" spans="1:8" ht="15.75" x14ac:dyDescent="0.25">
      <c r="A5" s="3" t="s">
        <v>7</v>
      </c>
      <c r="B5" s="1"/>
      <c r="C5" s="1"/>
      <c r="D5" s="1"/>
      <c r="E5" s="1"/>
      <c r="F5" s="1"/>
      <c r="G5" s="1"/>
      <c r="H5" s="2">
        <v>22</v>
      </c>
    </row>
    <row r="6" spans="1:8" ht="51" x14ac:dyDescent="0.25">
      <c r="A6" s="7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8" t="s">
        <v>15</v>
      </c>
    </row>
    <row r="7" spans="1:8" x14ac:dyDescent="0.25">
      <c r="A7" s="11">
        <v>1</v>
      </c>
      <c r="B7" s="5">
        <v>2</v>
      </c>
      <c r="C7" s="5">
        <v>11</v>
      </c>
      <c r="D7" s="5"/>
      <c r="E7" s="5"/>
      <c r="F7" s="5">
        <v>2</v>
      </c>
      <c r="G7" s="5"/>
      <c r="H7" s="5">
        <f>H4+B7+F7-(C7+D7+G7)-E7</f>
        <v>4</v>
      </c>
    </row>
    <row r="8" spans="1:8" x14ac:dyDescent="0.25">
      <c r="A8" s="11">
        <v>2</v>
      </c>
      <c r="B8" s="5">
        <v>5</v>
      </c>
      <c r="C8" s="5">
        <v>4</v>
      </c>
      <c r="D8" s="5"/>
      <c r="E8" s="5"/>
      <c r="F8" s="5">
        <v>3</v>
      </c>
      <c r="G8" s="5"/>
      <c r="H8" s="5">
        <f>H7+B8+F8-(C8+D8+G8)-E8</f>
        <v>8</v>
      </c>
    </row>
    <row r="9" spans="1:8" x14ac:dyDescent="0.25">
      <c r="A9" s="11">
        <v>3</v>
      </c>
      <c r="B9" s="5"/>
      <c r="C9" s="5">
        <v>4</v>
      </c>
      <c r="D9" s="5"/>
      <c r="E9" s="5"/>
      <c r="F9" s="5">
        <v>2</v>
      </c>
      <c r="G9" s="5"/>
      <c r="H9" s="5">
        <f t="shared" ref="H9:H37" si="0">H8+B9+F9-(C9+D9+G9)-E9</f>
        <v>6</v>
      </c>
    </row>
    <row r="10" spans="1:8" x14ac:dyDescent="0.25">
      <c r="A10" s="11">
        <v>4</v>
      </c>
      <c r="B10" s="5"/>
      <c r="C10" s="5">
        <v>5</v>
      </c>
      <c r="D10" s="5"/>
      <c r="E10" s="5"/>
      <c r="F10" s="5">
        <v>2</v>
      </c>
      <c r="G10" s="5"/>
      <c r="H10" s="5">
        <f t="shared" si="0"/>
        <v>3</v>
      </c>
    </row>
    <row r="11" spans="1:8" x14ac:dyDescent="0.25">
      <c r="A11" s="11">
        <v>5</v>
      </c>
      <c r="B11" s="5"/>
      <c r="C11" s="5">
        <v>1</v>
      </c>
      <c r="D11" s="5"/>
      <c r="E11" s="5"/>
      <c r="F11" s="5">
        <v>9</v>
      </c>
      <c r="G11" s="5"/>
      <c r="H11" s="5">
        <f t="shared" si="0"/>
        <v>11</v>
      </c>
    </row>
    <row r="12" spans="1:8" x14ac:dyDescent="0.25">
      <c r="A12" s="11">
        <v>6</v>
      </c>
      <c r="B12" s="5">
        <v>1</v>
      </c>
      <c r="C12" s="5">
        <v>3</v>
      </c>
      <c r="D12" s="5"/>
      <c r="E12" s="5"/>
      <c r="F12" s="5">
        <v>2</v>
      </c>
      <c r="G12" s="5"/>
      <c r="H12" s="5">
        <f t="shared" si="0"/>
        <v>11</v>
      </c>
    </row>
    <row r="13" spans="1:8" x14ac:dyDescent="0.25">
      <c r="A13" s="11">
        <v>7</v>
      </c>
      <c r="B13" s="5">
        <v>3</v>
      </c>
      <c r="C13" s="5">
        <v>5</v>
      </c>
      <c r="D13" s="5"/>
      <c r="E13" s="5"/>
      <c r="F13" s="5">
        <v>7</v>
      </c>
      <c r="G13" s="5"/>
      <c r="H13" s="5">
        <f t="shared" si="0"/>
        <v>16</v>
      </c>
    </row>
    <row r="14" spans="1:8" x14ac:dyDescent="0.25">
      <c r="A14" s="11">
        <v>8</v>
      </c>
      <c r="B14" s="5"/>
      <c r="C14" s="5">
        <v>11</v>
      </c>
      <c r="D14" s="5"/>
      <c r="E14" s="5"/>
      <c r="F14" s="5">
        <v>5</v>
      </c>
      <c r="G14" s="5"/>
      <c r="H14" s="5">
        <f t="shared" si="0"/>
        <v>10</v>
      </c>
    </row>
    <row r="15" spans="1:8" x14ac:dyDescent="0.25">
      <c r="A15" s="11">
        <v>9</v>
      </c>
      <c r="B15" s="5">
        <v>2</v>
      </c>
      <c r="C15" s="5">
        <v>8</v>
      </c>
      <c r="D15" s="5"/>
      <c r="E15" s="5"/>
      <c r="F15" s="5">
        <v>5</v>
      </c>
      <c r="G15" s="5"/>
      <c r="H15" s="5">
        <f t="shared" si="0"/>
        <v>9</v>
      </c>
    </row>
    <row r="16" spans="1:8" x14ac:dyDescent="0.25">
      <c r="A16" s="11">
        <v>10</v>
      </c>
      <c r="B16" s="5">
        <v>4</v>
      </c>
      <c r="C16" s="5">
        <v>6</v>
      </c>
      <c r="D16" s="5"/>
      <c r="E16" s="5"/>
      <c r="F16" s="5">
        <v>2</v>
      </c>
      <c r="G16" s="5"/>
      <c r="H16" s="5">
        <f t="shared" si="0"/>
        <v>9</v>
      </c>
    </row>
    <row r="17" spans="1:8" x14ac:dyDescent="0.25">
      <c r="A17" s="11">
        <v>11</v>
      </c>
      <c r="B17" s="5">
        <v>1</v>
      </c>
      <c r="C17" s="5">
        <v>5</v>
      </c>
      <c r="D17" s="5"/>
      <c r="E17" s="5"/>
      <c r="F17" s="5">
        <v>3</v>
      </c>
      <c r="G17" s="5"/>
      <c r="H17" s="5">
        <f t="shared" si="0"/>
        <v>8</v>
      </c>
    </row>
    <row r="18" spans="1:8" x14ac:dyDescent="0.25">
      <c r="A18" s="11">
        <v>12</v>
      </c>
      <c r="B18" s="5">
        <v>1</v>
      </c>
      <c r="C18" s="5">
        <v>2</v>
      </c>
      <c r="D18" s="5"/>
      <c r="E18" s="5"/>
      <c r="F18" s="5">
        <v>7</v>
      </c>
      <c r="G18" s="5"/>
      <c r="H18" s="5">
        <f t="shared" si="0"/>
        <v>14</v>
      </c>
    </row>
    <row r="19" spans="1:8" x14ac:dyDescent="0.25">
      <c r="A19" s="11">
        <v>13</v>
      </c>
      <c r="B19" s="5">
        <v>1</v>
      </c>
      <c r="C19" s="5">
        <v>6</v>
      </c>
      <c r="D19" s="5"/>
      <c r="E19" s="5"/>
      <c r="F19" s="5">
        <v>2</v>
      </c>
      <c r="G19" s="5"/>
      <c r="H19" s="5">
        <f t="shared" si="0"/>
        <v>11</v>
      </c>
    </row>
    <row r="20" spans="1:8" x14ac:dyDescent="0.25">
      <c r="A20" s="11">
        <v>14</v>
      </c>
      <c r="B20" s="5"/>
      <c r="C20" s="5">
        <v>8</v>
      </c>
      <c r="D20" s="5"/>
      <c r="E20" s="5"/>
      <c r="F20" s="5">
        <v>9</v>
      </c>
      <c r="G20" s="5"/>
      <c r="H20" s="5">
        <f t="shared" si="0"/>
        <v>12</v>
      </c>
    </row>
    <row r="21" spans="1:8" x14ac:dyDescent="0.25">
      <c r="A21" s="11">
        <v>15</v>
      </c>
      <c r="B21" s="5">
        <v>1</v>
      </c>
      <c r="C21" s="5">
        <v>5</v>
      </c>
      <c r="D21" s="5"/>
      <c r="E21" s="5"/>
      <c r="F21" s="5">
        <v>3</v>
      </c>
      <c r="G21" s="5"/>
      <c r="H21" s="5">
        <f t="shared" si="0"/>
        <v>11</v>
      </c>
    </row>
    <row r="22" spans="1:8" x14ac:dyDescent="0.25">
      <c r="A22" s="11">
        <v>16</v>
      </c>
      <c r="B22" s="5"/>
      <c r="C22" s="5">
        <v>9</v>
      </c>
      <c r="D22" s="5"/>
      <c r="E22" s="5"/>
      <c r="F22" s="5">
        <v>2</v>
      </c>
      <c r="G22" s="5"/>
      <c r="H22" s="5">
        <f t="shared" si="0"/>
        <v>4</v>
      </c>
    </row>
    <row r="23" spans="1:8" x14ac:dyDescent="0.25">
      <c r="A23" s="11">
        <v>17</v>
      </c>
      <c r="B23" s="5">
        <v>1</v>
      </c>
      <c r="C23" s="5">
        <v>4</v>
      </c>
      <c r="D23" s="5"/>
      <c r="E23" s="5"/>
      <c r="F23" s="5">
        <v>6</v>
      </c>
      <c r="G23" s="5"/>
      <c r="H23" s="5">
        <f t="shared" si="0"/>
        <v>7</v>
      </c>
    </row>
    <row r="24" spans="1:8" x14ac:dyDescent="0.25">
      <c r="A24" s="11">
        <v>18</v>
      </c>
      <c r="B24" s="5">
        <v>5</v>
      </c>
      <c r="C24" s="5">
        <v>7</v>
      </c>
      <c r="D24" s="5"/>
      <c r="E24" s="5"/>
      <c r="F24" s="5">
        <v>3</v>
      </c>
      <c r="G24" s="5"/>
      <c r="H24" s="5">
        <f t="shared" si="0"/>
        <v>8</v>
      </c>
    </row>
    <row r="25" spans="1:8" x14ac:dyDescent="0.25">
      <c r="A25" s="11">
        <v>19</v>
      </c>
      <c r="B25" s="5">
        <v>3</v>
      </c>
      <c r="C25" s="5">
        <v>7</v>
      </c>
      <c r="D25" s="5"/>
      <c r="E25" s="5"/>
      <c r="F25" s="5">
        <v>6</v>
      </c>
      <c r="G25" s="5"/>
      <c r="H25" s="5">
        <f t="shared" si="0"/>
        <v>10</v>
      </c>
    </row>
    <row r="26" spans="1:8" x14ac:dyDescent="0.25">
      <c r="A26" s="11">
        <v>20</v>
      </c>
      <c r="B26" s="5">
        <v>1</v>
      </c>
      <c r="C26" s="5">
        <v>4</v>
      </c>
      <c r="D26" s="5"/>
      <c r="E26" s="5"/>
      <c r="F26" s="5">
        <v>4</v>
      </c>
      <c r="G26" s="5"/>
      <c r="H26" s="5">
        <f t="shared" si="0"/>
        <v>11</v>
      </c>
    </row>
    <row r="27" spans="1:8" x14ac:dyDescent="0.25">
      <c r="A27" s="11">
        <v>21</v>
      </c>
      <c r="B27" s="5"/>
      <c r="C27" s="5">
        <v>10</v>
      </c>
      <c r="D27" s="5"/>
      <c r="E27" s="5"/>
      <c r="F27" s="5">
        <v>6</v>
      </c>
      <c r="G27" s="5"/>
      <c r="H27" s="5">
        <f t="shared" si="0"/>
        <v>7</v>
      </c>
    </row>
    <row r="28" spans="1:8" x14ac:dyDescent="0.25">
      <c r="A28" s="11">
        <v>22</v>
      </c>
      <c r="B28" s="5">
        <v>5</v>
      </c>
      <c r="C28" s="5">
        <v>6</v>
      </c>
      <c r="D28" s="5"/>
      <c r="E28" s="5"/>
      <c r="F28" s="5">
        <v>3</v>
      </c>
      <c r="G28" s="5"/>
      <c r="H28" s="5">
        <f t="shared" si="0"/>
        <v>9</v>
      </c>
    </row>
    <row r="29" spans="1:8" x14ac:dyDescent="0.25">
      <c r="A29" s="11">
        <v>23</v>
      </c>
      <c r="B29" s="5">
        <v>2</v>
      </c>
      <c r="C29" s="5">
        <v>6</v>
      </c>
      <c r="D29" s="5"/>
      <c r="E29" s="5"/>
      <c r="F29" s="5">
        <v>5</v>
      </c>
      <c r="G29" s="5"/>
      <c r="H29" s="5">
        <f t="shared" si="0"/>
        <v>10</v>
      </c>
    </row>
    <row r="30" spans="1:8" x14ac:dyDescent="0.25">
      <c r="A30" s="11">
        <v>24</v>
      </c>
      <c r="B30" s="5">
        <v>4</v>
      </c>
      <c r="C30" s="5">
        <v>1</v>
      </c>
      <c r="D30" s="5"/>
      <c r="E30" s="5"/>
      <c r="F30" s="5">
        <v>2</v>
      </c>
      <c r="G30" s="5"/>
      <c r="H30" s="5">
        <f t="shared" si="0"/>
        <v>15</v>
      </c>
    </row>
    <row r="31" spans="1:8" x14ac:dyDescent="0.25">
      <c r="A31" s="11">
        <v>25</v>
      </c>
      <c r="B31" s="5">
        <v>3</v>
      </c>
      <c r="C31" s="5">
        <v>5</v>
      </c>
      <c r="D31" s="5"/>
      <c r="E31" s="5"/>
      <c r="F31" s="5">
        <v>2</v>
      </c>
      <c r="G31" s="5"/>
      <c r="H31" s="5">
        <f t="shared" si="0"/>
        <v>15</v>
      </c>
    </row>
    <row r="32" spans="1:8" x14ac:dyDescent="0.25">
      <c r="A32" s="11">
        <v>26</v>
      </c>
      <c r="B32" s="5">
        <v>1</v>
      </c>
      <c r="C32" s="5">
        <v>7</v>
      </c>
      <c r="D32" s="5"/>
      <c r="E32" s="5"/>
      <c r="F32" s="5">
        <v>4</v>
      </c>
      <c r="G32" s="5"/>
      <c r="H32" s="5">
        <f t="shared" si="0"/>
        <v>13</v>
      </c>
    </row>
    <row r="33" spans="1:8" x14ac:dyDescent="0.25">
      <c r="A33" s="11">
        <v>27</v>
      </c>
      <c r="B33" s="5">
        <v>1</v>
      </c>
      <c r="C33" s="5">
        <v>9</v>
      </c>
      <c r="D33" s="5"/>
      <c r="E33" s="5"/>
      <c r="F33" s="5">
        <v>3</v>
      </c>
      <c r="G33" s="5"/>
      <c r="H33" s="5">
        <f t="shared" si="0"/>
        <v>8</v>
      </c>
    </row>
    <row r="34" spans="1:8" x14ac:dyDescent="0.25">
      <c r="A34" s="11">
        <v>28</v>
      </c>
      <c r="B34" s="5">
        <v>2</v>
      </c>
      <c r="C34" s="5">
        <v>3</v>
      </c>
      <c r="D34" s="5"/>
      <c r="E34" s="5"/>
      <c r="F34" s="5">
        <v>3</v>
      </c>
      <c r="G34" s="5"/>
      <c r="H34" s="5">
        <f t="shared" si="0"/>
        <v>10</v>
      </c>
    </row>
    <row r="35" spans="1:8" x14ac:dyDescent="0.25">
      <c r="A35" s="11">
        <v>29</v>
      </c>
      <c r="B35" s="5">
        <v>1</v>
      </c>
      <c r="C35" s="5">
        <v>7</v>
      </c>
      <c r="D35" s="5"/>
      <c r="E35" s="5"/>
      <c r="F35" s="5">
        <v>4</v>
      </c>
      <c r="G35" s="5"/>
      <c r="H35" s="5">
        <f t="shared" si="0"/>
        <v>8</v>
      </c>
    </row>
    <row r="36" spans="1:8" x14ac:dyDescent="0.25">
      <c r="A36" s="11">
        <v>30</v>
      </c>
      <c r="B36" s="5">
        <v>3</v>
      </c>
      <c r="C36" s="5">
        <v>9</v>
      </c>
      <c r="D36" s="5"/>
      <c r="E36" s="5"/>
      <c r="F36" s="5">
        <v>4</v>
      </c>
      <c r="G36" s="5"/>
      <c r="H36" s="5">
        <f t="shared" si="0"/>
        <v>6</v>
      </c>
    </row>
    <row r="37" spans="1:8" x14ac:dyDescent="0.25">
      <c r="A37" s="11">
        <v>31</v>
      </c>
      <c r="B37" s="5">
        <v>3</v>
      </c>
      <c r="C37" s="5">
        <v>5</v>
      </c>
      <c r="D37" s="5"/>
      <c r="E37" s="5"/>
      <c r="F37" s="5">
        <v>2</v>
      </c>
      <c r="G37" s="5"/>
      <c r="H37" s="5">
        <f t="shared" si="0"/>
        <v>6</v>
      </c>
    </row>
    <row r="38" spans="1:8" x14ac:dyDescent="0.25">
      <c r="A38" s="12" t="s">
        <v>35</v>
      </c>
      <c r="B38" s="12">
        <f>SUM(B7:B37)-E38</f>
        <v>56</v>
      </c>
      <c r="C38" s="12">
        <f t="shared" ref="C38:H38" si="1">SUM(C7:C37)</f>
        <v>183</v>
      </c>
      <c r="D38" s="12">
        <f t="shared" si="1"/>
        <v>0</v>
      </c>
      <c r="E38" s="12">
        <f t="shared" si="1"/>
        <v>0</v>
      </c>
      <c r="F38" s="12">
        <f t="shared" si="1"/>
        <v>122</v>
      </c>
      <c r="G38" s="12">
        <f t="shared" si="1"/>
        <v>0</v>
      </c>
      <c r="H38" s="12">
        <f t="shared" si="1"/>
        <v>290</v>
      </c>
    </row>
    <row r="41" spans="1:8" ht="36" x14ac:dyDescent="0.55000000000000004">
      <c r="A41" s="273" t="s">
        <v>1</v>
      </c>
      <c r="B41" s="273"/>
      <c r="C41" s="273"/>
      <c r="D41" s="273"/>
      <c r="E41" s="273"/>
      <c r="F41" s="273"/>
      <c r="G41" s="273"/>
      <c r="H41" s="273"/>
    </row>
    <row r="42" spans="1:8" ht="26.25" x14ac:dyDescent="0.4">
      <c r="A42" s="274" t="s">
        <v>0</v>
      </c>
      <c r="B42" s="274"/>
      <c r="C42" s="274"/>
      <c r="D42" s="274"/>
      <c r="E42" s="274"/>
      <c r="F42" s="274"/>
      <c r="G42" s="274"/>
      <c r="H42" s="274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80" t="s">
        <v>55</v>
      </c>
      <c r="F43" s="281"/>
      <c r="G43" s="4" t="s">
        <v>16</v>
      </c>
      <c r="H43" s="6" t="s">
        <v>41</v>
      </c>
    </row>
    <row r="44" spans="1:8" ht="15.75" x14ac:dyDescent="0.25">
      <c r="A44" s="277" t="s">
        <v>6</v>
      </c>
      <c r="B44" s="278"/>
      <c r="C44" s="278"/>
      <c r="D44" s="278"/>
      <c r="E44" s="278"/>
      <c r="F44" s="279"/>
      <c r="G44" s="1"/>
      <c r="H44" s="2">
        <f>H37</f>
        <v>6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22</v>
      </c>
    </row>
    <row r="46" spans="1:8" ht="51" x14ac:dyDescent="0.25">
      <c r="A46" s="7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8" t="s">
        <v>15</v>
      </c>
    </row>
    <row r="47" spans="1:8" x14ac:dyDescent="0.25">
      <c r="A47" s="11">
        <v>1</v>
      </c>
      <c r="B47" s="5">
        <v>5</v>
      </c>
      <c r="C47" s="5">
        <v>4</v>
      </c>
      <c r="D47" s="5"/>
      <c r="E47" s="5"/>
      <c r="F47" s="5">
        <v>1</v>
      </c>
      <c r="G47" s="5"/>
      <c r="H47" s="5">
        <f>H44+B47+F47-(C47+D47+G47)-E47</f>
        <v>8</v>
      </c>
    </row>
    <row r="48" spans="1:8" x14ac:dyDescent="0.25">
      <c r="A48" s="11">
        <v>2</v>
      </c>
      <c r="B48" s="5">
        <v>1</v>
      </c>
      <c r="C48" s="5">
        <v>6</v>
      </c>
      <c r="D48" s="5"/>
      <c r="E48" s="5"/>
      <c r="F48" s="5">
        <v>7</v>
      </c>
      <c r="G48" s="5"/>
      <c r="H48" s="5">
        <f>H47+B48+F48-(C48+D48+G48)-E48</f>
        <v>10</v>
      </c>
    </row>
    <row r="49" spans="1:10" x14ac:dyDescent="0.25">
      <c r="A49" s="11">
        <v>3</v>
      </c>
      <c r="B49" s="5">
        <v>1</v>
      </c>
      <c r="C49" s="5">
        <v>3</v>
      </c>
      <c r="D49" s="5"/>
      <c r="E49" s="5"/>
      <c r="F49" s="5"/>
      <c r="G49" s="5"/>
      <c r="H49" s="5">
        <f t="shared" ref="H49:H75" si="2">H48+B49+F49-(C49+D49+G49)-E49</f>
        <v>8</v>
      </c>
    </row>
    <row r="50" spans="1:10" x14ac:dyDescent="0.25">
      <c r="A50" s="11">
        <v>4</v>
      </c>
      <c r="B50" s="5"/>
      <c r="C50" s="5">
        <v>8</v>
      </c>
      <c r="D50" s="5"/>
      <c r="E50" s="5"/>
      <c r="F50" s="5">
        <v>3</v>
      </c>
      <c r="G50" s="5"/>
      <c r="H50" s="5">
        <f t="shared" si="2"/>
        <v>3</v>
      </c>
    </row>
    <row r="51" spans="1:10" x14ac:dyDescent="0.25">
      <c r="A51" s="11">
        <v>5</v>
      </c>
      <c r="B51" s="5">
        <v>1</v>
      </c>
      <c r="C51" s="5"/>
      <c r="D51" s="5"/>
      <c r="E51" s="5"/>
      <c r="F51" s="5">
        <v>1</v>
      </c>
      <c r="G51" s="5"/>
      <c r="H51" s="5">
        <f t="shared" si="2"/>
        <v>5</v>
      </c>
    </row>
    <row r="52" spans="1:10" x14ac:dyDescent="0.25">
      <c r="A52" s="11">
        <v>6</v>
      </c>
      <c r="B52" s="5">
        <v>5</v>
      </c>
      <c r="C52" s="5">
        <v>6</v>
      </c>
      <c r="D52" s="5"/>
      <c r="E52" s="5"/>
      <c r="F52" s="5">
        <v>6</v>
      </c>
      <c r="G52" s="5"/>
      <c r="H52" s="5">
        <f t="shared" si="2"/>
        <v>10</v>
      </c>
    </row>
    <row r="53" spans="1:10" x14ac:dyDescent="0.25">
      <c r="A53" s="11">
        <v>7</v>
      </c>
      <c r="B53" s="5">
        <v>2</v>
      </c>
      <c r="C53" s="5">
        <v>9</v>
      </c>
      <c r="D53" s="5"/>
      <c r="E53" s="5"/>
      <c r="F53" s="5">
        <v>3</v>
      </c>
      <c r="G53" s="5"/>
      <c r="H53" s="5">
        <f t="shared" si="2"/>
        <v>6</v>
      </c>
    </row>
    <row r="54" spans="1:10" x14ac:dyDescent="0.25">
      <c r="A54" s="11">
        <v>8</v>
      </c>
      <c r="B54" s="5">
        <v>4</v>
      </c>
      <c r="C54" s="5">
        <v>8</v>
      </c>
      <c r="D54" s="5"/>
      <c r="E54" s="5"/>
      <c r="F54" s="5">
        <v>1</v>
      </c>
      <c r="G54" s="5"/>
      <c r="H54" s="5">
        <f t="shared" si="2"/>
        <v>3</v>
      </c>
    </row>
    <row r="55" spans="1:10" x14ac:dyDescent="0.25">
      <c r="A55" s="11">
        <v>9</v>
      </c>
      <c r="B55" s="5">
        <v>2</v>
      </c>
      <c r="C55" s="5">
        <v>4</v>
      </c>
      <c r="D55" s="5"/>
      <c r="E55" s="5"/>
      <c r="F55" s="5">
        <v>6</v>
      </c>
      <c r="G55" s="5"/>
      <c r="H55" s="5">
        <f t="shared" si="2"/>
        <v>7</v>
      </c>
      <c r="J55" t="s">
        <v>49</v>
      </c>
    </row>
    <row r="56" spans="1:10" x14ac:dyDescent="0.25">
      <c r="A56" s="11">
        <v>10</v>
      </c>
      <c r="B56" s="5">
        <v>2</v>
      </c>
      <c r="C56" s="5">
        <v>5</v>
      </c>
      <c r="D56" s="5"/>
      <c r="E56" s="5"/>
      <c r="F56" s="5">
        <v>2</v>
      </c>
      <c r="G56" s="5"/>
      <c r="H56" s="5">
        <f t="shared" si="2"/>
        <v>6</v>
      </c>
    </row>
    <row r="57" spans="1:10" x14ac:dyDescent="0.25">
      <c r="A57" s="11">
        <v>11</v>
      </c>
      <c r="B57" s="5">
        <v>2</v>
      </c>
      <c r="C57" s="5">
        <v>3</v>
      </c>
      <c r="D57" s="5"/>
      <c r="E57" s="5"/>
      <c r="F57" s="5">
        <v>5</v>
      </c>
      <c r="G57" s="5"/>
      <c r="H57" s="5">
        <f t="shared" si="2"/>
        <v>10</v>
      </c>
    </row>
    <row r="58" spans="1:10" x14ac:dyDescent="0.25">
      <c r="A58" s="11">
        <v>12</v>
      </c>
      <c r="B58" s="5">
        <v>1</v>
      </c>
      <c r="C58" s="5">
        <v>6</v>
      </c>
      <c r="D58" s="5"/>
      <c r="E58" s="5"/>
      <c r="F58" s="5"/>
      <c r="G58" s="5"/>
      <c r="H58" s="5">
        <f t="shared" si="2"/>
        <v>5</v>
      </c>
    </row>
    <row r="59" spans="1:10" x14ac:dyDescent="0.25">
      <c r="A59" s="11">
        <v>13</v>
      </c>
      <c r="B59" s="5">
        <v>1</v>
      </c>
      <c r="C59" s="5">
        <v>2</v>
      </c>
      <c r="D59" s="5"/>
      <c r="E59" s="5"/>
      <c r="F59" s="5">
        <v>1</v>
      </c>
      <c r="G59" s="5"/>
      <c r="H59" s="5">
        <f t="shared" si="2"/>
        <v>5</v>
      </c>
    </row>
    <row r="60" spans="1:10" x14ac:dyDescent="0.25">
      <c r="A60" s="11">
        <v>14</v>
      </c>
      <c r="B60" s="5">
        <v>1</v>
      </c>
      <c r="C60" s="5">
        <v>1</v>
      </c>
      <c r="D60" s="5"/>
      <c r="E60" s="5"/>
      <c r="F60" s="5"/>
      <c r="G60" s="5"/>
      <c r="H60" s="5">
        <f t="shared" si="2"/>
        <v>5</v>
      </c>
    </row>
    <row r="61" spans="1:10" x14ac:dyDescent="0.25">
      <c r="A61" s="11">
        <v>15</v>
      </c>
      <c r="B61" s="5">
        <v>3</v>
      </c>
      <c r="C61" s="5">
        <v>3</v>
      </c>
      <c r="D61" s="5"/>
      <c r="E61" s="5"/>
      <c r="F61" s="5">
        <v>2</v>
      </c>
      <c r="G61" s="5"/>
      <c r="H61" s="5">
        <f t="shared" si="2"/>
        <v>7</v>
      </c>
    </row>
    <row r="62" spans="1:10" x14ac:dyDescent="0.25">
      <c r="A62" s="11">
        <v>16</v>
      </c>
      <c r="B62" s="5">
        <v>2</v>
      </c>
      <c r="C62" s="5">
        <v>6</v>
      </c>
      <c r="D62" s="5"/>
      <c r="E62" s="5"/>
      <c r="F62" s="5">
        <v>8</v>
      </c>
      <c r="G62" s="5"/>
      <c r="H62" s="5">
        <f t="shared" si="2"/>
        <v>11</v>
      </c>
    </row>
    <row r="63" spans="1:10" x14ac:dyDescent="0.25">
      <c r="A63" s="11">
        <v>17</v>
      </c>
      <c r="B63" s="5">
        <v>4</v>
      </c>
      <c r="C63" s="5">
        <v>11</v>
      </c>
      <c r="D63" s="5"/>
      <c r="E63" s="5"/>
      <c r="F63" s="5">
        <v>7</v>
      </c>
      <c r="G63" s="5"/>
      <c r="H63" s="5">
        <f t="shared" si="2"/>
        <v>11</v>
      </c>
    </row>
    <row r="64" spans="1:10" x14ac:dyDescent="0.25">
      <c r="A64" s="11">
        <v>18</v>
      </c>
      <c r="B64" s="5">
        <v>2</v>
      </c>
      <c r="C64" s="5">
        <v>10</v>
      </c>
      <c r="D64" s="5"/>
      <c r="E64" s="5"/>
      <c r="F64" s="5">
        <v>6</v>
      </c>
      <c r="G64" s="5"/>
      <c r="H64" s="5">
        <f t="shared" si="2"/>
        <v>9</v>
      </c>
    </row>
    <row r="65" spans="1:8" x14ac:dyDescent="0.25">
      <c r="A65" s="11">
        <v>19</v>
      </c>
      <c r="B65" s="5">
        <v>2</v>
      </c>
      <c r="C65" s="5">
        <v>7</v>
      </c>
      <c r="D65" s="5"/>
      <c r="E65" s="5"/>
      <c r="F65" s="5">
        <v>5</v>
      </c>
      <c r="G65" s="5"/>
      <c r="H65" s="5">
        <f t="shared" si="2"/>
        <v>9</v>
      </c>
    </row>
    <row r="66" spans="1:8" x14ac:dyDescent="0.25">
      <c r="A66" s="11">
        <v>20</v>
      </c>
      <c r="B66" s="5">
        <v>3</v>
      </c>
      <c r="C66" s="5">
        <v>10</v>
      </c>
      <c r="D66" s="5"/>
      <c r="E66" s="5"/>
      <c r="F66" s="5">
        <v>7</v>
      </c>
      <c r="G66" s="5"/>
      <c r="H66" s="5">
        <f t="shared" si="2"/>
        <v>9</v>
      </c>
    </row>
    <row r="67" spans="1:8" x14ac:dyDescent="0.25">
      <c r="A67" s="11">
        <v>21</v>
      </c>
      <c r="B67" s="5">
        <v>1</v>
      </c>
      <c r="C67" s="5">
        <v>4</v>
      </c>
      <c r="D67" s="5"/>
      <c r="E67" s="5"/>
      <c r="F67" s="5">
        <v>2</v>
      </c>
      <c r="G67" s="5"/>
      <c r="H67" s="5">
        <f t="shared" si="2"/>
        <v>8</v>
      </c>
    </row>
    <row r="68" spans="1:8" x14ac:dyDescent="0.25">
      <c r="A68" s="11">
        <v>22</v>
      </c>
      <c r="B68" s="5">
        <v>3</v>
      </c>
      <c r="C68" s="5">
        <v>7</v>
      </c>
      <c r="D68" s="5"/>
      <c r="E68" s="5"/>
      <c r="F68" s="5">
        <v>2</v>
      </c>
      <c r="G68" s="5"/>
      <c r="H68" s="5">
        <f t="shared" si="2"/>
        <v>6</v>
      </c>
    </row>
    <row r="69" spans="1:8" x14ac:dyDescent="0.25">
      <c r="A69" s="11">
        <v>23</v>
      </c>
      <c r="B69" s="5"/>
      <c r="C69" s="5">
        <v>3</v>
      </c>
      <c r="D69" s="5"/>
      <c r="E69" s="5"/>
      <c r="F69" s="5">
        <v>2</v>
      </c>
      <c r="G69" s="5"/>
      <c r="H69" s="5">
        <f t="shared" si="2"/>
        <v>5</v>
      </c>
    </row>
    <row r="70" spans="1:8" x14ac:dyDescent="0.25">
      <c r="A70" s="11">
        <v>24</v>
      </c>
      <c r="B70" s="5">
        <v>1</v>
      </c>
      <c r="C70" s="5">
        <v>9</v>
      </c>
      <c r="D70" s="5"/>
      <c r="E70" s="5"/>
      <c r="F70" s="5">
        <v>7</v>
      </c>
      <c r="G70" s="5"/>
      <c r="H70" s="5">
        <f t="shared" si="2"/>
        <v>4</v>
      </c>
    </row>
    <row r="71" spans="1:8" x14ac:dyDescent="0.25">
      <c r="A71" s="11">
        <v>25</v>
      </c>
      <c r="B71" s="5"/>
      <c r="C71" s="5">
        <v>4</v>
      </c>
      <c r="D71" s="5"/>
      <c r="E71" s="5"/>
      <c r="F71" s="5">
        <v>3</v>
      </c>
      <c r="G71" s="5"/>
      <c r="H71" s="5">
        <f t="shared" si="2"/>
        <v>3</v>
      </c>
    </row>
    <row r="72" spans="1:8" x14ac:dyDescent="0.25">
      <c r="A72" s="11">
        <v>26</v>
      </c>
      <c r="B72" s="5">
        <v>1</v>
      </c>
      <c r="C72" s="5">
        <v>6</v>
      </c>
      <c r="D72" s="5"/>
      <c r="E72" s="5"/>
      <c r="F72" s="5">
        <v>5</v>
      </c>
      <c r="G72" s="5"/>
      <c r="H72" s="5">
        <f t="shared" si="2"/>
        <v>3</v>
      </c>
    </row>
    <row r="73" spans="1:8" x14ac:dyDescent="0.25">
      <c r="A73" s="11">
        <v>27</v>
      </c>
      <c r="B73" s="5">
        <v>1</v>
      </c>
      <c r="C73" s="5">
        <v>3</v>
      </c>
      <c r="D73" s="5"/>
      <c r="E73" s="5"/>
      <c r="F73" s="5">
        <v>3</v>
      </c>
      <c r="G73" s="5"/>
      <c r="H73" s="5">
        <f t="shared" si="2"/>
        <v>4</v>
      </c>
    </row>
    <row r="74" spans="1:8" x14ac:dyDescent="0.25">
      <c r="A74" s="11">
        <v>28</v>
      </c>
      <c r="B74" s="5">
        <v>3</v>
      </c>
      <c r="C74" s="5">
        <v>3</v>
      </c>
      <c r="D74" s="5"/>
      <c r="E74" s="5"/>
      <c r="F74" s="5">
        <v>4</v>
      </c>
      <c r="G74" s="5"/>
      <c r="H74" s="5">
        <f t="shared" si="2"/>
        <v>8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2"/>
        <v>8</v>
      </c>
    </row>
    <row r="76" spans="1:8" x14ac:dyDescent="0.25">
      <c r="A76" s="12" t="s">
        <v>35</v>
      </c>
      <c r="B76" s="12">
        <f>SUM(B47:B75)-E76</f>
        <v>54</v>
      </c>
      <c r="C76" s="12">
        <f t="shared" ref="C76:H76" si="3">SUM(C47:C75)</f>
        <v>151</v>
      </c>
      <c r="D76" s="12">
        <f t="shared" si="3"/>
        <v>0</v>
      </c>
      <c r="E76" s="12">
        <f t="shared" si="3"/>
        <v>0</v>
      </c>
      <c r="F76" s="12">
        <f t="shared" si="3"/>
        <v>99</v>
      </c>
      <c r="G76" s="12">
        <f t="shared" si="3"/>
        <v>0</v>
      </c>
      <c r="H76" s="12">
        <f t="shared" si="3"/>
        <v>196</v>
      </c>
    </row>
    <row r="79" spans="1:8" ht="36" x14ac:dyDescent="0.55000000000000004">
      <c r="A79" s="273" t="s">
        <v>1</v>
      </c>
      <c r="B79" s="273"/>
      <c r="C79" s="273"/>
      <c r="D79" s="273"/>
      <c r="E79" s="273"/>
      <c r="F79" s="273"/>
      <c r="G79" s="273"/>
      <c r="H79" s="273"/>
    </row>
    <row r="80" spans="1:8" ht="27" thickBot="1" x14ac:dyDescent="0.45">
      <c r="A80" s="274" t="s">
        <v>0</v>
      </c>
      <c r="B80" s="274"/>
      <c r="C80" s="274"/>
      <c r="D80" s="274"/>
      <c r="E80" s="274"/>
      <c r="F80" s="274"/>
      <c r="G80" s="274"/>
      <c r="H80" s="274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82" t="s">
        <v>55</v>
      </c>
      <c r="F81" s="283"/>
      <c r="G81" s="19" t="s">
        <v>16</v>
      </c>
      <c r="H81" s="22" t="s">
        <v>42</v>
      </c>
    </row>
    <row r="82" spans="1:8" ht="15.75" x14ac:dyDescent="0.25">
      <c r="A82" s="277" t="s">
        <v>6</v>
      </c>
      <c r="B82" s="278"/>
      <c r="C82" s="278"/>
      <c r="D82" s="278"/>
      <c r="E82" s="278"/>
      <c r="F82" s="279"/>
      <c r="G82" s="1"/>
      <c r="H82" s="2">
        <f>H74</f>
        <v>8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22</v>
      </c>
    </row>
    <row r="84" spans="1:8" ht="51.75" thickBot="1" x14ac:dyDescent="0.3">
      <c r="A84" s="53" t="s">
        <v>8</v>
      </c>
      <c r="B84" s="54" t="s">
        <v>9</v>
      </c>
      <c r="C84" s="54" t="s">
        <v>10</v>
      </c>
      <c r="D84" s="54" t="s">
        <v>11</v>
      </c>
      <c r="E84" s="54" t="s">
        <v>12</v>
      </c>
      <c r="F84" s="54" t="s">
        <v>13</v>
      </c>
      <c r="G84" s="54" t="s">
        <v>14</v>
      </c>
      <c r="H84" s="55" t="s">
        <v>15</v>
      </c>
    </row>
    <row r="85" spans="1:8" x14ac:dyDescent="0.25">
      <c r="A85" s="36">
        <v>1</v>
      </c>
      <c r="B85" s="37">
        <v>2</v>
      </c>
      <c r="C85" s="37">
        <v>5</v>
      </c>
      <c r="D85" s="37"/>
      <c r="E85" s="37"/>
      <c r="F85" s="37">
        <v>3</v>
      </c>
      <c r="G85" s="37"/>
      <c r="H85" s="38">
        <f>H82+B85+F85-(C85+D85+G85)-E85</f>
        <v>8</v>
      </c>
    </row>
    <row r="86" spans="1:8" x14ac:dyDescent="0.25">
      <c r="A86" s="26">
        <v>2</v>
      </c>
      <c r="B86" s="5">
        <v>3</v>
      </c>
      <c r="C86" s="5">
        <v>5</v>
      </c>
      <c r="D86" s="5"/>
      <c r="E86" s="5"/>
      <c r="F86" s="5">
        <v>8</v>
      </c>
      <c r="G86" s="5"/>
      <c r="H86" s="2">
        <f>H85+B86+F86-(C86+D86+G86)-E86</f>
        <v>14</v>
      </c>
    </row>
    <row r="87" spans="1:8" x14ac:dyDescent="0.25">
      <c r="A87" s="26">
        <v>3</v>
      </c>
      <c r="B87" s="5">
        <v>2</v>
      </c>
      <c r="C87" s="5">
        <v>7</v>
      </c>
      <c r="D87" s="5"/>
      <c r="E87" s="5"/>
      <c r="F87" s="5">
        <v>4</v>
      </c>
      <c r="G87" s="5"/>
      <c r="H87" s="2">
        <f t="shared" ref="H87:H115" si="4">H86+B87+F87-(C87+D87+G87)-E87</f>
        <v>13</v>
      </c>
    </row>
    <row r="88" spans="1:8" x14ac:dyDescent="0.25">
      <c r="A88" s="26">
        <v>4</v>
      </c>
      <c r="B88" s="5">
        <v>3</v>
      </c>
      <c r="C88" s="5">
        <v>9</v>
      </c>
      <c r="D88" s="5"/>
      <c r="E88" s="5"/>
      <c r="F88" s="5">
        <v>3</v>
      </c>
      <c r="G88" s="5"/>
      <c r="H88" s="2">
        <f t="shared" si="4"/>
        <v>10</v>
      </c>
    </row>
    <row r="89" spans="1:8" x14ac:dyDescent="0.25">
      <c r="A89" s="26">
        <v>5</v>
      </c>
      <c r="B89" s="5">
        <v>4</v>
      </c>
      <c r="C89" s="5">
        <v>8</v>
      </c>
      <c r="D89" s="5"/>
      <c r="E89" s="5"/>
      <c r="F89" s="5">
        <v>3</v>
      </c>
      <c r="G89" s="5"/>
      <c r="H89" s="2">
        <f t="shared" si="4"/>
        <v>9</v>
      </c>
    </row>
    <row r="90" spans="1:8" x14ac:dyDescent="0.25">
      <c r="A90" s="26">
        <v>6</v>
      </c>
      <c r="B90" s="5">
        <v>1</v>
      </c>
      <c r="C90" s="5">
        <v>12</v>
      </c>
      <c r="D90" s="5"/>
      <c r="E90" s="5"/>
      <c r="F90" s="5">
        <v>5</v>
      </c>
      <c r="G90" s="5"/>
      <c r="H90" s="2">
        <f t="shared" si="4"/>
        <v>3</v>
      </c>
    </row>
    <row r="91" spans="1:8" x14ac:dyDescent="0.25">
      <c r="A91" s="26">
        <v>7</v>
      </c>
      <c r="B91" s="5"/>
      <c r="C91" s="5"/>
      <c r="D91" s="5"/>
      <c r="E91" s="5"/>
      <c r="F91" s="5">
        <v>2</v>
      </c>
      <c r="G91" s="5"/>
      <c r="H91" s="2">
        <f t="shared" si="4"/>
        <v>5</v>
      </c>
    </row>
    <row r="92" spans="1:8" x14ac:dyDescent="0.25">
      <c r="A92" s="26">
        <v>8</v>
      </c>
      <c r="B92" s="5">
        <v>3</v>
      </c>
      <c r="C92" s="5">
        <v>3</v>
      </c>
      <c r="D92" s="5"/>
      <c r="E92" s="5"/>
      <c r="F92" s="5"/>
      <c r="G92" s="5"/>
      <c r="H92" s="2">
        <f t="shared" si="4"/>
        <v>5</v>
      </c>
    </row>
    <row r="93" spans="1:8" x14ac:dyDescent="0.25">
      <c r="A93" s="26">
        <v>9</v>
      </c>
      <c r="B93" s="5">
        <v>3</v>
      </c>
      <c r="C93" s="5">
        <v>4</v>
      </c>
      <c r="D93" s="5"/>
      <c r="E93" s="5"/>
      <c r="F93" s="5">
        <v>10</v>
      </c>
      <c r="G93" s="5"/>
      <c r="H93" s="2">
        <f t="shared" si="4"/>
        <v>14</v>
      </c>
    </row>
    <row r="94" spans="1:8" x14ac:dyDescent="0.25">
      <c r="A94" s="26">
        <v>10</v>
      </c>
      <c r="B94" s="5">
        <v>4</v>
      </c>
      <c r="C94" s="5">
        <v>6</v>
      </c>
      <c r="D94" s="5"/>
      <c r="E94" s="5"/>
      <c r="F94" s="5">
        <v>4</v>
      </c>
      <c r="G94" s="5"/>
      <c r="H94" s="2">
        <f t="shared" si="4"/>
        <v>16</v>
      </c>
    </row>
    <row r="95" spans="1:8" x14ac:dyDescent="0.25">
      <c r="A95" s="26">
        <v>11</v>
      </c>
      <c r="B95" s="5">
        <v>2</v>
      </c>
      <c r="C95" s="5">
        <v>10</v>
      </c>
      <c r="D95" s="5"/>
      <c r="E95" s="5"/>
      <c r="F95" s="5">
        <v>3</v>
      </c>
      <c r="G95" s="5"/>
      <c r="H95" s="2">
        <f t="shared" si="4"/>
        <v>11</v>
      </c>
    </row>
    <row r="96" spans="1:8" x14ac:dyDescent="0.25">
      <c r="A96" s="26">
        <v>12</v>
      </c>
      <c r="B96" s="5">
        <v>5</v>
      </c>
      <c r="C96" s="5">
        <v>4</v>
      </c>
      <c r="D96" s="5"/>
      <c r="E96" s="5"/>
      <c r="F96" s="5">
        <v>2</v>
      </c>
      <c r="G96" s="5"/>
      <c r="H96" s="2">
        <f t="shared" si="4"/>
        <v>14</v>
      </c>
    </row>
    <row r="97" spans="1:8" x14ac:dyDescent="0.25">
      <c r="A97" s="26">
        <v>13</v>
      </c>
      <c r="B97" s="5">
        <v>5</v>
      </c>
      <c r="C97" s="5">
        <v>14</v>
      </c>
      <c r="D97" s="5"/>
      <c r="E97" s="5"/>
      <c r="F97" s="5">
        <v>7</v>
      </c>
      <c r="G97" s="5"/>
      <c r="H97" s="2">
        <f t="shared" si="4"/>
        <v>12</v>
      </c>
    </row>
    <row r="98" spans="1:8" x14ac:dyDescent="0.25">
      <c r="A98" s="26">
        <v>14</v>
      </c>
      <c r="B98" s="5">
        <v>5</v>
      </c>
      <c r="C98" s="5">
        <v>9</v>
      </c>
      <c r="D98" s="5"/>
      <c r="E98" s="5"/>
      <c r="F98" s="5">
        <v>3</v>
      </c>
      <c r="G98" s="5"/>
      <c r="H98" s="2">
        <f t="shared" si="4"/>
        <v>11</v>
      </c>
    </row>
    <row r="99" spans="1:8" x14ac:dyDescent="0.25">
      <c r="A99" s="26">
        <v>15</v>
      </c>
      <c r="B99" s="5">
        <v>6</v>
      </c>
      <c r="C99" s="5">
        <v>5</v>
      </c>
      <c r="D99" s="5"/>
      <c r="E99" s="5"/>
      <c r="F99" s="5">
        <v>1</v>
      </c>
      <c r="G99" s="5"/>
      <c r="H99" s="2">
        <f t="shared" si="4"/>
        <v>13</v>
      </c>
    </row>
    <row r="100" spans="1:8" x14ac:dyDescent="0.25">
      <c r="A100" s="26">
        <v>16</v>
      </c>
      <c r="B100" s="5"/>
      <c r="C100" s="5">
        <v>3</v>
      </c>
      <c r="D100" s="5"/>
      <c r="E100" s="5"/>
      <c r="F100" s="5">
        <v>7</v>
      </c>
      <c r="G100" s="5"/>
      <c r="H100" s="2">
        <f t="shared" si="4"/>
        <v>17</v>
      </c>
    </row>
    <row r="101" spans="1:8" x14ac:dyDescent="0.25">
      <c r="A101" s="26">
        <v>17</v>
      </c>
      <c r="B101" s="5">
        <v>2</v>
      </c>
      <c r="C101" s="5">
        <v>6</v>
      </c>
      <c r="D101" s="5"/>
      <c r="E101" s="5"/>
      <c r="F101" s="5">
        <v>2</v>
      </c>
      <c r="G101" s="5"/>
      <c r="H101" s="2">
        <f t="shared" si="4"/>
        <v>15</v>
      </c>
    </row>
    <row r="102" spans="1:8" x14ac:dyDescent="0.25">
      <c r="A102" s="26">
        <v>18</v>
      </c>
      <c r="B102" s="5"/>
      <c r="C102" s="5">
        <v>8</v>
      </c>
      <c r="D102" s="5"/>
      <c r="E102" s="5"/>
      <c r="F102" s="5">
        <v>6</v>
      </c>
      <c r="G102" s="5"/>
      <c r="H102" s="2">
        <f t="shared" si="4"/>
        <v>13</v>
      </c>
    </row>
    <row r="103" spans="1:8" x14ac:dyDescent="0.25">
      <c r="A103" s="26">
        <v>19</v>
      </c>
      <c r="B103" s="5">
        <v>1</v>
      </c>
      <c r="C103" s="5">
        <v>6</v>
      </c>
      <c r="D103" s="5"/>
      <c r="E103" s="5"/>
      <c r="F103" s="5">
        <v>2</v>
      </c>
      <c r="G103" s="5"/>
      <c r="H103" s="2">
        <f t="shared" si="4"/>
        <v>10</v>
      </c>
    </row>
    <row r="104" spans="1:8" x14ac:dyDescent="0.25">
      <c r="A104" s="26">
        <v>20</v>
      </c>
      <c r="B104" s="5">
        <v>3</v>
      </c>
      <c r="C104" s="5">
        <v>10</v>
      </c>
      <c r="D104" s="5"/>
      <c r="E104" s="5"/>
      <c r="F104" s="5">
        <v>2</v>
      </c>
      <c r="G104" s="5"/>
      <c r="H104" s="2">
        <f t="shared" si="4"/>
        <v>5</v>
      </c>
    </row>
    <row r="105" spans="1:8" x14ac:dyDescent="0.25">
      <c r="A105" s="26">
        <v>21</v>
      </c>
      <c r="B105" s="5">
        <v>1</v>
      </c>
      <c r="C105" s="5">
        <v>4</v>
      </c>
      <c r="D105" s="5"/>
      <c r="E105" s="5"/>
      <c r="F105" s="5">
        <v>1</v>
      </c>
      <c r="G105" s="5"/>
      <c r="H105" s="2">
        <f t="shared" si="4"/>
        <v>3</v>
      </c>
    </row>
    <row r="106" spans="1:8" x14ac:dyDescent="0.25">
      <c r="A106" s="26">
        <v>22</v>
      </c>
      <c r="B106" s="5">
        <v>7</v>
      </c>
      <c r="C106" s="5">
        <v>3</v>
      </c>
      <c r="D106" s="5"/>
      <c r="E106" s="5"/>
      <c r="F106" s="5">
        <v>3</v>
      </c>
      <c r="G106" s="5"/>
      <c r="H106" s="2">
        <f t="shared" si="4"/>
        <v>10</v>
      </c>
    </row>
    <row r="107" spans="1:8" x14ac:dyDescent="0.25">
      <c r="A107" s="26">
        <v>23</v>
      </c>
      <c r="B107" s="5">
        <v>2</v>
      </c>
      <c r="C107" s="5">
        <v>11</v>
      </c>
      <c r="D107" s="5"/>
      <c r="E107" s="5"/>
      <c r="F107" s="5">
        <v>15</v>
      </c>
      <c r="G107" s="5"/>
      <c r="H107" s="2">
        <f t="shared" si="4"/>
        <v>16</v>
      </c>
    </row>
    <row r="108" spans="1:8" x14ac:dyDescent="0.25">
      <c r="A108" s="26">
        <v>24</v>
      </c>
      <c r="B108" s="5">
        <v>3</v>
      </c>
      <c r="C108" s="5">
        <v>3</v>
      </c>
      <c r="D108" s="5"/>
      <c r="E108" s="5"/>
      <c r="F108" s="5">
        <v>3</v>
      </c>
      <c r="G108" s="5"/>
      <c r="H108" s="2">
        <f t="shared" si="4"/>
        <v>19</v>
      </c>
    </row>
    <row r="109" spans="1:8" x14ac:dyDescent="0.25">
      <c r="A109" s="26">
        <v>25</v>
      </c>
      <c r="B109" s="5">
        <v>1</v>
      </c>
      <c r="C109" s="5">
        <v>12</v>
      </c>
      <c r="D109" s="5"/>
      <c r="E109" s="5"/>
      <c r="F109" s="5">
        <v>5</v>
      </c>
      <c r="G109" s="5"/>
      <c r="H109" s="2">
        <f t="shared" si="4"/>
        <v>13</v>
      </c>
    </row>
    <row r="110" spans="1:8" x14ac:dyDescent="0.25">
      <c r="A110" s="26">
        <v>26</v>
      </c>
      <c r="B110" s="5">
        <v>2</v>
      </c>
      <c r="C110" s="5">
        <v>5</v>
      </c>
      <c r="D110" s="5"/>
      <c r="E110" s="5"/>
      <c r="F110" s="5">
        <v>4</v>
      </c>
      <c r="G110" s="5"/>
      <c r="H110" s="2">
        <f t="shared" si="4"/>
        <v>14</v>
      </c>
    </row>
    <row r="111" spans="1:8" x14ac:dyDescent="0.25">
      <c r="A111" s="26">
        <v>27</v>
      </c>
      <c r="B111" s="5">
        <v>3</v>
      </c>
      <c r="C111" s="5">
        <v>12</v>
      </c>
      <c r="D111" s="5"/>
      <c r="E111" s="5"/>
      <c r="F111" s="5">
        <v>5</v>
      </c>
      <c r="G111" s="5"/>
      <c r="H111" s="2">
        <f t="shared" si="4"/>
        <v>10</v>
      </c>
    </row>
    <row r="112" spans="1:8" x14ac:dyDescent="0.25">
      <c r="A112" s="26">
        <v>28</v>
      </c>
      <c r="B112" s="5">
        <v>1</v>
      </c>
      <c r="C112" s="5"/>
      <c r="D112" s="5"/>
      <c r="E112" s="5"/>
      <c r="F112" s="5">
        <v>3</v>
      </c>
      <c r="G112" s="5"/>
      <c r="H112" s="2">
        <f t="shared" si="4"/>
        <v>14</v>
      </c>
    </row>
    <row r="113" spans="1:8" x14ac:dyDescent="0.25">
      <c r="A113" s="26">
        <v>29</v>
      </c>
      <c r="B113" s="5"/>
      <c r="C113" s="5">
        <v>11</v>
      </c>
      <c r="D113" s="5"/>
      <c r="E113" s="5"/>
      <c r="F113" s="5">
        <v>6</v>
      </c>
      <c r="G113" s="5"/>
      <c r="H113" s="2">
        <f t="shared" si="4"/>
        <v>9</v>
      </c>
    </row>
    <row r="114" spans="1:8" x14ac:dyDescent="0.25">
      <c r="A114" s="26">
        <v>30</v>
      </c>
      <c r="B114" s="5">
        <v>3</v>
      </c>
      <c r="C114" s="5">
        <v>6</v>
      </c>
      <c r="D114" s="5"/>
      <c r="E114" s="5"/>
      <c r="F114" s="5">
        <v>6</v>
      </c>
      <c r="G114" s="5"/>
      <c r="H114" s="2">
        <f t="shared" si="4"/>
        <v>12</v>
      </c>
    </row>
    <row r="115" spans="1:8" x14ac:dyDescent="0.25">
      <c r="A115" s="26">
        <v>31</v>
      </c>
      <c r="B115" s="5">
        <v>3</v>
      </c>
      <c r="C115" s="5">
        <v>8</v>
      </c>
      <c r="D115" s="5"/>
      <c r="E115" s="5"/>
      <c r="F115" s="5">
        <v>3</v>
      </c>
      <c r="G115" s="5"/>
      <c r="H115" s="2">
        <f t="shared" si="4"/>
        <v>10</v>
      </c>
    </row>
    <row r="116" spans="1:8" ht="15.75" thickBot="1" x14ac:dyDescent="0.3">
      <c r="A116" s="33" t="s">
        <v>35</v>
      </c>
      <c r="B116" s="34">
        <f>SUM(B85:B115)-E116</f>
        <v>80</v>
      </c>
      <c r="C116" s="34">
        <f t="shared" ref="C116:H116" si="5">SUM(C85:C115)</f>
        <v>209</v>
      </c>
      <c r="D116" s="34">
        <f t="shared" si="5"/>
        <v>0</v>
      </c>
      <c r="E116" s="34">
        <f t="shared" si="5"/>
        <v>0</v>
      </c>
      <c r="F116" s="34">
        <f t="shared" si="5"/>
        <v>131</v>
      </c>
      <c r="G116" s="34">
        <f t="shared" si="5"/>
        <v>0</v>
      </c>
      <c r="H116" s="35">
        <f t="shared" si="5"/>
        <v>348</v>
      </c>
    </row>
    <row r="119" spans="1:8" ht="36" x14ac:dyDescent="0.55000000000000004">
      <c r="A119" s="273" t="s">
        <v>1</v>
      </c>
      <c r="B119" s="273"/>
      <c r="C119" s="273"/>
      <c r="D119" s="273"/>
      <c r="E119" s="273"/>
      <c r="F119" s="273"/>
      <c r="G119" s="273"/>
      <c r="H119" s="273"/>
    </row>
    <row r="120" spans="1:8" ht="27" thickBot="1" x14ac:dyDescent="0.45">
      <c r="A120" s="274" t="s">
        <v>0</v>
      </c>
      <c r="B120" s="274"/>
      <c r="C120" s="274"/>
      <c r="D120" s="274"/>
      <c r="E120" s="274"/>
      <c r="F120" s="274"/>
      <c r="G120" s="274"/>
      <c r="H120" s="274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75" t="s">
        <v>55</v>
      </c>
      <c r="F121" s="276"/>
      <c r="G121" s="19" t="s">
        <v>16</v>
      </c>
      <c r="H121" s="32" t="s">
        <v>50</v>
      </c>
    </row>
    <row r="122" spans="1:8" ht="15.75" x14ac:dyDescent="0.25">
      <c r="A122" s="277" t="s">
        <v>6</v>
      </c>
      <c r="B122" s="278"/>
      <c r="C122" s="278"/>
      <c r="D122" s="278"/>
      <c r="E122" s="278"/>
      <c r="F122" s="279"/>
      <c r="G122" s="1"/>
      <c r="H122" s="2">
        <f>H115</f>
        <v>10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22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2</v>
      </c>
      <c r="C125" s="37">
        <v>3</v>
      </c>
      <c r="D125" s="37"/>
      <c r="E125" s="37"/>
      <c r="F125" s="37">
        <v>6</v>
      </c>
      <c r="G125" s="37"/>
      <c r="H125" s="38">
        <f>H122+B125+F125-(C125+D125+G125)-E125</f>
        <v>15</v>
      </c>
    </row>
    <row r="126" spans="1:8" x14ac:dyDescent="0.25">
      <c r="A126" s="26">
        <v>2</v>
      </c>
      <c r="B126" s="5">
        <v>1</v>
      </c>
      <c r="C126" s="5">
        <v>10</v>
      </c>
      <c r="D126" s="5"/>
      <c r="E126" s="5"/>
      <c r="F126" s="5">
        <v>5</v>
      </c>
      <c r="G126" s="5"/>
      <c r="H126" s="2">
        <f>H125+B126+F126-(C126+D126+G126)-E126</f>
        <v>11</v>
      </c>
    </row>
    <row r="127" spans="1:8" x14ac:dyDescent="0.25">
      <c r="A127" s="26">
        <v>3</v>
      </c>
      <c r="B127" s="5">
        <v>1</v>
      </c>
      <c r="C127" s="5">
        <v>6</v>
      </c>
      <c r="D127" s="5"/>
      <c r="E127" s="5"/>
      <c r="F127" s="5">
        <v>6</v>
      </c>
      <c r="G127" s="5"/>
      <c r="H127" s="2">
        <f>H126+B127+F127-(C127+D127+G127)-E127</f>
        <v>12</v>
      </c>
    </row>
    <row r="128" spans="1:8" x14ac:dyDescent="0.25">
      <c r="A128" s="26">
        <v>4</v>
      </c>
      <c r="B128" s="5">
        <v>2</v>
      </c>
      <c r="C128" s="5">
        <v>7</v>
      </c>
      <c r="D128" s="5"/>
      <c r="E128" s="5"/>
      <c r="F128" s="5">
        <v>3</v>
      </c>
      <c r="G128" s="5"/>
      <c r="H128" s="2">
        <f t="shared" ref="H128:H154" si="6">H127+B128+F128-(C128+D128+G128)-E128</f>
        <v>10</v>
      </c>
    </row>
    <row r="129" spans="1:8" x14ac:dyDescent="0.25">
      <c r="A129" s="26">
        <v>5</v>
      </c>
      <c r="B129" s="5">
        <v>3</v>
      </c>
      <c r="C129" s="5">
        <v>3</v>
      </c>
      <c r="D129" s="5"/>
      <c r="E129" s="5"/>
      <c r="F129" s="5">
        <v>5</v>
      </c>
      <c r="G129" s="5"/>
      <c r="H129" s="2">
        <f t="shared" si="6"/>
        <v>15</v>
      </c>
    </row>
    <row r="130" spans="1:8" x14ac:dyDescent="0.25">
      <c r="A130" s="26">
        <v>6</v>
      </c>
      <c r="B130" s="5">
        <v>3</v>
      </c>
      <c r="C130" s="5">
        <v>7</v>
      </c>
      <c r="D130" s="5"/>
      <c r="E130" s="5"/>
      <c r="F130" s="5">
        <v>6</v>
      </c>
      <c r="G130" s="5"/>
      <c r="H130" s="2">
        <f t="shared" si="6"/>
        <v>17</v>
      </c>
    </row>
    <row r="131" spans="1:8" x14ac:dyDescent="0.25">
      <c r="A131" s="26">
        <v>7</v>
      </c>
      <c r="B131" s="5">
        <v>2</v>
      </c>
      <c r="C131" s="5">
        <v>7</v>
      </c>
      <c r="D131" s="5"/>
      <c r="E131" s="5"/>
      <c r="F131" s="5">
        <v>5</v>
      </c>
      <c r="G131" s="5"/>
      <c r="H131" s="2">
        <f t="shared" si="6"/>
        <v>17</v>
      </c>
    </row>
    <row r="132" spans="1:8" x14ac:dyDescent="0.25">
      <c r="A132" s="26">
        <v>8</v>
      </c>
      <c r="B132" s="5">
        <v>1</v>
      </c>
      <c r="C132" s="5">
        <v>13</v>
      </c>
      <c r="D132" s="5"/>
      <c r="E132" s="5"/>
      <c r="F132" s="5">
        <v>9</v>
      </c>
      <c r="G132" s="5"/>
      <c r="H132" s="2">
        <f t="shared" si="6"/>
        <v>14</v>
      </c>
    </row>
    <row r="133" spans="1:8" x14ac:dyDescent="0.25">
      <c r="A133" s="26">
        <v>9</v>
      </c>
      <c r="B133" s="5">
        <v>4</v>
      </c>
      <c r="C133" s="5">
        <v>5</v>
      </c>
      <c r="D133" s="5"/>
      <c r="E133" s="5"/>
      <c r="F133" s="5">
        <v>2</v>
      </c>
      <c r="G133" s="5"/>
      <c r="H133" s="2">
        <f t="shared" si="6"/>
        <v>15</v>
      </c>
    </row>
    <row r="134" spans="1:8" x14ac:dyDescent="0.25">
      <c r="A134" s="26">
        <v>10</v>
      </c>
      <c r="B134" s="5">
        <v>4</v>
      </c>
      <c r="C134" s="5">
        <v>9</v>
      </c>
      <c r="D134" s="5"/>
      <c r="E134" s="5"/>
      <c r="F134" s="5">
        <v>2</v>
      </c>
      <c r="G134" s="5"/>
      <c r="H134" s="2">
        <f t="shared" si="6"/>
        <v>12</v>
      </c>
    </row>
    <row r="135" spans="1:8" x14ac:dyDescent="0.25">
      <c r="A135" s="26">
        <v>11</v>
      </c>
      <c r="B135" s="5">
        <v>3</v>
      </c>
      <c r="C135" s="5">
        <v>10</v>
      </c>
      <c r="D135" s="5"/>
      <c r="E135" s="5"/>
      <c r="F135" s="5">
        <v>8</v>
      </c>
      <c r="G135" s="5"/>
      <c r="H135" s="2">
        <f t="shared" si="6"/>
        <v>13</v>
      </c>
    </row>
    <row r="136" spans="1:8" x14ac:dyDescent="0.25">
      <c r="A136" s="26">
        <v>12</v>
      </c>
      <c r="B136" s="5">
        <v>2</v>
      </c>
      <c r="C136" s="5">
        <v>8</v>
      </c>
      <c r="D136" s="5"/>
      <c r="E136" s="5"/>
      <c r="F136" s="5">
        <v>3</v>
      </c>
      <c r="G136" s="5"/>
      <c r="H136" s="2">
        <f t="shared" si="6"/>
        <v>10</v>
      </c>
    </row>
    <row r="137" spans="1:8" x14ac:dyDescent="0.25">
      <c r="A137" s="26">
        <v>13</v>
      </c>
      <c r="B137" s="5">
        <v>2</v>
      </c>
      <c r="C137" s="5">
        <v>7</v>
      </c>
      <c r="D137" s="5"/>
      <c r="E137" s="5"/>
      <c r="F137" s="5">
        <v>5</v>
      </c>
      <c r="G137" s="5"/>
      <c r="H137" s="2">
        <f t="shared" si="6"/>
        <v>10</v>
      </c>
    </row>
    <row r="138" spans="1:8" x14ac:dyDescent="0.25">
      <c r="A138" s="26">
        <v>14</v>
      </c>
      <c r="B138" s="5">
        <v>2</v>
      </c>
      <c r="C138" s="5">
        <v>7</v>
      </c>
      <c r="D138" s="5"/>
      <c r="E138" s="5"/>
      <c r="F138" s="5">
        <v>6</v>
      </c>
      <c r="G138" s="5"/>
      <c r="H138" s="2">
        <f t="shared" si="6"/>
        <v>11</v>
      </c>
    </row>
    <row r="139" spans="1:8" x14ac:dyDescent="0.25">
      <c r="A139" s="26">
        <v>15</v>
      </c>
      <c r="B139" s="5">
        <v>1</v>
      </c>
      <c r="C139" s="5">
        <v>8</v>
      </c>
      <c r="D139" s="5"/>
      <c r="E139" s="5"/>
      <c r="F139" s="5">
        <v>8</v>
      </c>
      <c r="G139" s="5"/>
      <c r="H139" s="2">
        <f t="shared" si="6"/>
        <v>12</v>
      </c>
    </row>
    <row r="140" spans="1:8" x14ac:dyDescent="0.25">
      <c r="A140" s="26">
        <v>16</v>
      </c>
      <c r="B140" s="5">
        <v>3</v>
      </c>
      <c r="C140" s="5">
        <v>9</v>
      </c>
      <c r="D140" s="5"/>
      <c r="E140" s="5"/>
      <c r="F140" s="5">
        <v>3</v>
      </c>
      <c r="G140" s="5"/>
      <c r="H140" s="2">
        <f t="shared" si="6"/>
        <v>9</v>
      </c>
    </row>
    <row r="141" spans="1:8" x14ac:dyDescent="0.25">
      <c r="A141" s="26">
        <v>17</v>
      </c>
      <c r="B141" s="5">
        <v>2</v>
      </c>
      <c r="C141" s="5">
        <v>8</v>
      </c>
      <c r="D141" s="5"/>
      <c r="E141" s="5"/>
      <c r="F141" s="5">
        <v>4</v>
      </c>
      <c r="G141" s="5"/>
      <c r="H141" s="2">
        <f t="shared" si="6"/>
        <v>7</v>
      </c>
    </row>
    <row r="142" spans="1:8" x14ac:dyDescent="0.25">
      <c r="A142" s="26">
        <v>18</v>
      </c>
      <c r="B142" s="5">
        <v>4</v>
      </c>
      <c r="C142" s="5">
        <v>6</v>
      </c>
      <c r="D142" s="5"/>
      <c r="E142" s="5"/>
      <c r="F142" s="5">
        <v>2</v>
      </c>
      <c r="G142" s="5"/>
      <c r="H142" s="2">
        <f t="shared" si="6"/>
        <v>7</v>
      </c>
    </row>
    <row r="143" spans="1:8" x14ac:dyDescent="0.25">
      <c r="A143" s="26">
        <v>19</v>
      </c>
      <c r="B143" s="5">
        <v>1</v>
      </c>
      <c r="C143" s="5">
        <v>3</v>
      </c>
      <c r="D143" s="5"/>
      <c r="E143" s="5"/>
      <c r="F143" s="5">
        <v>3</v>
      </c>
      <c r="G143" s="5"/>
      <c r="H143" s="2">
        <f t="shared" si="6"/>
        <v>8</v>
      </c>
    </row>
    <row r="144" spans="1:8" x14ac:dyDescent="0.25">
      <c r="A144" s="26">
        <v>20</v>
      </c>
      <c r="B144" s="5">
        <v>2</v>
      </c>
      <c r="C144" s="5">
        <v>8</v>
      </c>
      <c r="D144" s="5"/>
      <c r="E144" s="5"/>
      <c r="F144" s="5">
        <v>6</v>
      </c>
      <c r="G144" s="5"/>
      <c r="H144" s="2">
        <f t="shared" si="6"/>
        <v>8</v>
      </c>
    </row>
    <row r="145" spans="1:8" x14ac:dyDescent="0.25">
      <c r="A145" s="26">
        <v>21</v>
      </c>
      <c r="B145" s="5">
        <v>1</v>
      </c>
      <c r="C145" s="5">
        <v>3</v>
      </c>
      <c r="D145" s="5"/>
      <c r="E145" s="5"/>
      <c r="F145" s="5">
        <v>3</v>
      </c>
      <c r="G145" s="5"/>
      <c r="H145" s="2">
        <f t="shared" si="6"/>
        <v>9</v>
      </c>
    </row>
    <row r="146" spans="1:8" x14ac:dyDescent="0.25">
      <c r="A146" s="26">
        <v>22</v>
      </c>
      <c r="B146" s="5"/>
      <c r="C146" s="5">
        <v>4</v>
      </c>
      <c r="D146" s="5"/>
      <c r="E146" s="5"/>
      <c r="F146" s="5">
        <v>8</v>
      </c>
      <c r="G146" s="5"/>
      <c r="H146" s="2">
        <f t="shared" si="6"/>
        <v>13</v>
      </c>
    </row>
    <row r="147" spans="1:8" x14ac:dyDescent="0.25">
      <c r="A147" s="26">
        <v>23</v>
      </c>
      <c r="B147" s="5">
        <v>3</v>
      </c>
      <c r="C147" s="5">
        <v>11</v>
      </c>
      <c r="D147" s="5"/>
      <c r="E147" s="5"/>
      <c r="F147" s="5">
        <v>4</v>
      </c>
      <c r="G147" s="5"/>
      <c r="H147" s="2">
        <f t="shared" si="6"/>
        <v>9</v>
      </c>
    </row>
    <row r="148" spans="1:8" x14ac:dyDescent="0.25">
      <c r="A148" s="26">
        <v>24</v>
      </c>
      <c r="B148" s="5">
        <v>3</v>
      </c>
      <c r="C148" s="5">
        <v>3</v>
      </c>
      <c r="D148" s="5"/>
      <c r="E148" s="5"/>
      <c r="F148" s="5">
        <v>1</v>
      </c>
      <c r="G148" s="5"/>
      <c r="H148" s="2">
        <f t="shared" si="6"/>
        <v>10</v>
      </c>
    </row>
    <row r="149" spans="1:8" x14ac:dyDescent="0.25">
      <c r="A149" s="26">
        <v>25</v>
      </c>
      <c r="B149" s="5">
        <v>1</v>
      </c>
      <c r="C149" s="5">
        <v>7</v>
      </c>
      <c r="D149" s="5"/>
      <c r="E149" s="5"/>
      <c r="F149" s="5">
        <v>3</v>
      </c>
      <c r="G149" s="5"/>
      <c r="H149" s="2">
        <f t="shared" si="6"/>
        <v>7</v>
      </c>
    </row>
    <row r="150" spans="1:8" x14ac:dyDescent="0.25">
      <c r="A150" s="26">
        <v>26</v>
      </c>
      <c r="B150" s="5">
        <v>2</v>
      </c>
      <c r="C150" s="5">
        <v>2</v>
      </c>
      <c r="D150" s="5"/>
      <c r="E150" s="5"/>
      <c r="F150" s="5">
        <v>3</v>
      </c>
      <c r="G150" s="5"/>
      <c r="H150" s="2">
        <f t="shared" si="6"/>
        <v>10</v>
      </c>
    </row>
    <row r="151" spans="1:8" x14ac:dyDescent="0.25">
      <c r="A151" s="26">
        <v>27</v>
      </c>
      <c r="B151" s="5"/>
      <c r="C151" s="5">
        <v>4</v>
      </c>
      <c r="D151" s="5"/>
      <c r="E151" s="5"/>
      <c r="F151" s="5">
        <v>6</v>
      </c>
      <c r="G151" s="5"/>
      <c r="H151" s="2">
        <f t="shared" si="6"/>
        <v>12</v>
      </c>
    </row>
    <row r="152" spans="1:8" x14ac:dyDescent="0.25">
      <c r="A152" s="26">
        <v>28</v>
      </c>
      <c r="B152" s="5">
        <v>1</v>
      </c>
      <c r="C152" s="5">
        <v>6</v>
      </c>
      <c r="D152" s="5"/>
      <c r="E152" s="5"/>
      <c r="F152" s="5">
        <v>12</v>
      </c>
      <c r="G152" s="5"/>
      <c r="H152" s="2">
        <f t="shared" si="6"/>
        <v>19</v>
      </c>
    </row>
    <row r="153" spans="1:8" x14ac:dyDescent="0.25">
      <c r="A153" s="26">
        <v>29</v>
      </c>
      <c r="B153" s="5">
        <v>2</v>
      </c>
      <c r="C153" s="5">
        <v>20</v>
      </c>
      <c r="D153" s="5"/>
      <c r="E153" s="5"/>
      <c r="F153" s="5">
        <v>9</v>
      </c>
      <c r="G153" s="5"/>
      <c r="H153" s="2">
        <f t="shared" si="6"/>
        <v>10</v>
      </c>
    </row>
    <row r="154" spans="1:8" ht="15.75" thickBot="1" x14ac:dyDescent="0.3">
      <c r="A154" s="28">
        <v>30</v>
      </c>
      <c r="B154" s="29">
        <v>1</v>
      </c>
      <c r="C154" s="29">
        <v>8</v>
      </c>
      <c r="D154" s="29"/>
      <c r="E154" s="29"/>
      <c r="F154" s="29">
        <v>6</v>
      </c>
      <c r="G154" s="29"/>
      <c r="H154" s="57">
        <f t="shared" si="6"/>
        <v>9</v>
      </c>
    </row>
    <row r="155" spans="1:8" ht="15.75" thickBot="1" x14ac:dyDescent="0.3">
      <c r="A155" s="60" t="s">
        <v>35</v>
      </c>
      <c r="B155" s="58">
        <f>SUM(B125:B154)-E155</f>
        <v>59</v>
      </c>
      <c r="C155" s="58">
        <f t="shared" ref="C155:H155" si="7">SUM(C125:C154)</f>
        <v>212</v>
      </c>
      <c r="D155" s="58">
        <f t="shared" si="7"/>
        <v>0</v>
      </c>
      <c r="E155" s="58">
        <f t="shared" si="7"/>
        <v>0</v>
      </c>
      <c r="F155" s="58">
        <f t="shared" si="7"/>
        <v>152</v>
      </c>
      <c r="G155" s="58">
        <f t="shared" si="7"/>
        <v>0</v>
      </c>
      <c r="H155" s="59">
        <f t="shared" si="7"/>
        <v>341</v>
      </c>
    </row>
    <row r="158" spans="1:8" ht="36" x14ac:dyDescent="0.55000000000000004">
      <c r="A158" s="273" t="s">
        <v>1</v>
      </c>
      <c r="B158" s="273"/>
      <c r="C158" s="273"/>
      <c r="D158" s="273"/>
      <c r="E158" s="273"/>
      <c r="F158" s="273"/>
      <c r="G158" s="273"/>
      <c r="H158" s="273"/>
    </row>
    <row r="159" spans="1:8" ht="27" thickBot="1" x14ac:dyDescent="0.45">
      <c r="A159" s="274" t="s">
        <v>0</v>
      </c>
      <c r="B159" s="274"/>
      <c r="C159" s="274"/>
      <c r="D159" s="274"/>
      <c r="E159" s="274"/>
      <c r="F159" s="274"/>
      <c r="G159" s="274"/>
      <c r="H159" s="274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5" t="s">
        <v>55</v>
      </c>
      <c r="F160" s="276"/>
      <c r="G160" s="19" t="s">
        <v>16</v>
      </c>
      <c r="H160" s="32" t="s">
        <v>58</v>
      </c>
    </row>
    <row r="161" spans="1:8" ht="15.75" x14ac:dyDescent="0.25">
      <c r="A161" s="277" t="s">
        <v>6</v>
      </c>
      <c r="B161" s="278"/>
      <c r="C161" s="278"/>
      <c r="D161" s="278"/>
      <c r="E161" s="278"/>
      <c r="F161" s="279"/>
      <c r="G161" s="1"/>
      <c r="H161" s="2">
        <f>H154</f>
        <v>9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22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3</v>
      </c>
      <c r="C164" s="37">
        <v>3</v>
      </c>
      <c r="D164" s="37"/>
      <c r="E164" s="37"/>
      <c r="F164" s="37">
        <v>1</v>
      </c>
      <c r="G164" s="37"/>
      <c r="H164" s="38">
        <f>H161+B164+F164-(C164+D164+G164)-E164</f>
        <v>10</v>
      </c>
    </row>
    <row r="165" spans="1:8" x14ac:dyDescent="0.25">
      <c r="A165" s="26">
        <v>2</v>
      </c>
      <c r="B165" s="5">
        <v>3</v>
      </c>
      <c r="C165" s="5">
        <v>7</v>
      </c>
      <c r="D165" s="5"/>
      <c r="E165" s="5"/>
      <c r="F165" s="5">
        <v>3</v>
      </c>
      <c r="G165" s="5"/>
      <c r="H165" s="2">
        <f>H164+B165+F165-(C165+D165+G165)-E165</f>
        <v>9</v>
      </c>
    </row>
    <row r="166" spans="1:8" x14ac:dyDescent="0.25">
      <c r="A166" s="26">
        <v>3</v>
      </c>
      <c r="B166" s="5"/>
      <c r="C166" s="5">
        <v>6</v>
      </c>
      <c r="D166" s="5"/>
      <c r="E166" s="5"/>
      <c r="F166" s="5">
        <v>3</v>
      </c>
      <c r="G166" s="5"/>
      <c r="H166" s="2">
        <f>H165+B166+F166-(C166+D166+G166)-E166</f>
        <v>6</v>
      </c>
    </row>
    <row r="167" spans="1:8" x14ac:dyDescent="0.25">
      <c r="A167" s="26">
        <v>4</v>
      </c>
      <c r="B167" s="5">
        <v>2</v>
      </c>
      <c r="C167" s="5">
        <v>3</v>
      </c>
      <c r="D167" s="5"/>
      <c r="E167" s="5"/>
      <c r="F167" s="5">
        <v>4</v>
      </c>
      <c r="G167" s="5"/>
      <c r="H167" s="2">
        <f t="shared" ref="H167:H194" si="8">H166+B167+F167-(C167+D167+G167)-E167</f>
        <v>9</v>
      </c>
    </row>
    <row r="168" spans="1:8" x14ac:dyDescent="0.25">
      <c r="A168" s="26">
        <v>5</v>
      </c>
      <c r="B168" s="5">
        <v>3</v>
      </c>
      <c r="C168" s="5">
        <v>8</v>
      </c>
      <c r="D168" s="5"/>
      <c r="E168" s="5"/>
      <c r="F168" s="5">
        <v>3</v>
      </c>
      <c r="G168" s="5"/>
      <c r="H168" s="2">
        <f t="shared" si="8"/>
        <v>7</v>
      </c>
    </row>
    <row r="169" spans="1:8" x14ac:dyDescent="0.25">
      <c r="A169" s="26">
        <v>6</v>
      </c>
      <c r="B169" s="5">
        <v>3</v>
      </c>
      <c r="C169" s="5">
        <v>4</v>
      </c>
      <c r="D169" s="5"/>
      <c r="E169" s="5"/>
      <c r="F169" s="5">
        <v>6</v>
      </c>
      <c r="G169" s="5"/>
      <c r="H169" s="2">
        <f t="shared" si="8"/>
        <v>12</v>
      </c>
    </row>
    <row r="170" spans="1:8" x14ac:dyDescent="0.25">
      <c r="A170" s="26">
        <v>7</v>
      </c>
      <c r="B170" s="5">
        <v>3</v>
      </c>
      <c r="C170" s="5">
        <v>4</v>
      </c>
      <c r="D170" s="5"/>
      <c r="E170" s="5"/>
      <c r="F170" s="5">
        <v>2</v>
      </c>
      <c r="G170" s="5"/>
      <c r="H170" s="2">
        <f t="shared" si="8"/>
        <v>13</v>
      </c>
    </row>
    <row r="171" spans="1:8" x14ac:dyDescent="0.25">
      <c r="A171" s="26">
        <v>8</v>
      </c>
      <c r="B171" s="5"/>
      <c r="C171" s="5">
        <v>9</v>
      </c>
      <c r="D171" s="5"/>
      <c r="E171" s="5"/>
      <c r="F171" s="5">
        <v>1</v>
      </c>
      <c r="G171" s="5"/>
      <c r="H171" s="2">
        <f t="shared" si="8"/>
        <v>5</v>
      </c>
    </row>
    <row r="172" spans="1:8" x14ac:dyDescent="0.25">
      <c r="A172" s="26">
        <v>9</v>
      </c>
      <c r="B172" s="5"/>
      <c r="C172" s="5">
        <v>4</v>
      </c>
      <c r="D172" s="5"/>
      <c r="E172" s="5"/>
      <c r="F172" s="5">
        <v>2</v>
      </c>
      <c r="G172" s="5"/>
      <c r="H172" s="2">
        <f t="shared" si="8"/>
        <v>3</v>
      </c>
    </row>
    <row r="173" spans="1:8" x14ac:dyDescent="0.25">
      <c r="A173" s="26">
        <v>10</v>
      </c>
      <c r="B173" s="5"/>
      <c r="C173" s="5">
        <v>1</v>
      </c>
      <c r="D173" s="5"/>
      <c r="E173" s="5"/>
      <c r="F173" s="5">
        <v>2</v>
      </c>
      <c r="G173" s="5"/>
      <c r="H173" s="2">
        <f t="shared" si="8"/>
        <v>4</v>
      </c>
    </row>
    <row r="174" spans="1:8" x14ac:dyDescent="0.25">
      <c r="A174" s="26">
        <v>11</v>
      </c>
      <c r="B174" s="5">
        <v>1</v>
      </c>
      <c r="C174" s="5">
        <v>3</v>
      </c>
      <c r="D174" s="5"/>
      <c r="E174" s="5"/>
      <c r="F174" s="5"/>
      <c r="G174" s="5"/>
      <c r="H174" s="2">
        <f t="shared" si="8"/>
        <v>2</v>
      </c>
    </row>
    <row r="175" spans="1:8" x14ac:dyDescent="0.25">
      <c r="A175" s="26">
        <v>12</v>
      </c>
      <c r="B175" s="5">
        <v>2</v>
      </c>
      <c r="C175" s="5">
        <v>3</v>
      </c>
      <c r="D175" s="5"/>
      <c r="E175" s="5"/>
      <c r="F175" s="5">
        <v>3</v>
      </c>
      <c r="G175" s="5"/>
      <c r="H175" s="2">
        <f t="shared" si="8"/>
        <v>4</v>
      </c>
    </row>
    <row r="176" spans="1:8" x14ac:dyDescent="0.25">
      <c r="A176" s="26">
        <v>13</v>
      </c>
      <c r="B176" s="5">
        <v>6</v>
      </c>
      <c r="C176" s="5">
        <v>3</v>
      </c>
      <c r="D176" s="5"/>
      <c r="E176" s="5"/>
      <c r="F176" s="5">
        <v>4</v>
      </c>
      <c r="G176" s="5"/>
      <c r="H176" s="2">
        <f t="shared" si="8"/>
        <v>11</v>
      </c>
    </row>
    <row r="177" spans="1:8" x14ac:dyDescent="0.25">
      <c r="A177" s="26">
        <v>14</v>
      </c>
      <c r="B177" s="5"/>
      <c r="C177" s="5">
        <v>7</v>
      </c>
      <c r="D177" s="5"/>
      <c r="E177" s="5"/>
      <c r="F177" s="5">
        <v>4</v>
      </c>
      <c r="G177" s="5"/>
      <c r="H177" s="2">
        <f t="shared" si="8"/>
        <v>8</v>
      </c>
    </row>
    <row r="178" spans="1:8" x14ac:dyDescent="0.25">
      <c r="A178" s="26">
        <v>15</v>
      </c>
      <c r="B178" s="5">
        <v>1</v>
      </c>
      <c r="C178" s="5">
        <v>4</v>
      </c>
      <c r="D178" s="5"/>
      <c r="E178" s="5"/>
      <c r="F178" s="5">
        <v>4</v>
      </c>
      <c r="G178" s="5"/>
      <c r="H178" s="2">
        <f t="shared" si="8"/>
        <v>9</v>
      </c>
    </row>
    <row r="179" spans="1:8" x14ac:dyDescent="0.25">
      <c r="A179" s="26">
        <v>16</v>
      </c>
      <c r="B179" s="5">
        <v>4</v>
      </c>
      <c r="C179" s="5">
        <v>8</v>
      </c>
      <c r="D179" s="5"/>
      <c r="E179" s="5"/>
      <c r="F179" s="5">
        <v>4</v>
      </c>
      <c r="G179" s="5"/>
      <c r="H179" s="2">
        <f t="shared" si="8"/>
        <v>9</v>
      </c>
    </row>
    <row r="180" spans="1:8" x14ac:dyDescent="0.25">
      <c r="A180" s="26">
        <v>17</v>
      </c>
      <c r="B180" s="5">
        <v>3</v>
      </c>
      <c r="C180" s="5">
        <v>12</v>
      </c>
      <c r="D180" s="5"/>
      <c r="E180" s="5"/>
      <c r="F180" s="5">
        <v>7</v>
      </c>
      <c r="G180" s="5"/>
      <c r="H180" s="2">
        <f t="shared" si="8"/>
        <v>7</v>
      </c>
    </row>
    <row r="181" spans="1:8" x14ac:dyDescent="0.25">
      <c r="A181" s="26">
        <v>18</v>
      </c>
      <c r="B181" s="5"/>
      <c r="C181" s="5">
        <v>3</v>
      </c>
      <c r="D181" s="5"/>
      <c r="E181" s="5"/>
      <c r="F181" s="5">
        <v>6</v>
      </c>
      <c r="G181" s="5"/>
      <c r="H181" s="2">
        <f t="shared" si="8"/>
        <v>10</v>
      </c>
    </row>
    <row r="182" spans="1:8" x14ac:dyDescent="0.25">
      <c r="A182" s="26">
        <v>19</v>
      </c>
      <c r="B182" s="5">
        <v>2</v>
      </c>
      <c r="C182" s="5">
        <v>5</v>
      </c>
      <c r="D182" s="5"/>
      <c r="E182" s="5"/>
      <c r="F182" s="5">
        <v>7</v>
      </c>
      <c r="G182" s="5"/>
      <c r="H182" s="2">
        <f t="shared" si="8"/>
        <v>14</v>
      </c>
    </row>
    <row r="183" spans="1:8" x14ac:dyDescent="0.25">
      <c r="A183" s="26">
        <v>20</v>
      </c>
      <c r="B183" s="5">
        <v>2</v>
      </c>
      <c r="C183" s="5">
        <v>10</v>
      </c>
      <c r="D183" s="5"/>
      <c r="E183" s="5"/>
      <c r="F183" s="5">
        <v>5</v>
      </c>
      <c r="G183" s="5"/>
      <c r="H183" s="2">
        <f t="shared" si="8"/>
        <v>11</v>
      </c>
    </row>
    <row r="184" spans="1:8" x14ac:dyDescent="0.25">
      <c r="A184" s="26">
        <v>21</v>
      </c>
      <c r="B184" s="5">
        <v>1</v>
      </c>
      <c r="C184" s="5">
        <v>4</v>
      </c>
      <c r="D184" s="5"/>
      <c r="E184" s="5"/>
      <c r="F184" s="5">
        <v>7</v>
      </c>
      <c r="G184" s="5"/>
      <c r="H184" s="2">
        <f t="shared" si="8"/>
        <v>15</v>
      </c>
    </row>
    <row r="185" spans="1:8" x14ac:dyDescent="0.25">
      <c r="A185" s="26">
        <v>22</v>
      </c>
      <c r="B185" s="5"/>
      <c r="C185" s="5">
        <v>10</v>
      </c>
      <c r="D185" s="5"/>
      <c r="E185" s="5"/>
      <c r="F185" s="5">
        <v>7</v>
      </c>
      <c r="G185" s="5"/>
      <c r="H185" s="2">
        <f t="shared" si="8"/>
        <v>12</v>
      </c>
    </row>
    <row r="186" spans="1:8" x14ac:dyDescent="0.25">
      <c r="A186" s="26">
        <v>23</v>
      </c>
      <c r="B186" s="5">
        <v>5</v>
      </c>
      <c r="C186" s="5">
        <v>5</v>
      </c>
      <c r="D186" s="5"/>
      <c r="E186" s="5"/>
      <c r="F186" s="5">
        <v>3</v>
      </c>
      <c r="G186" s="5"/>
      <c r="H186" s="2">
        <f t="shared" si="8"/>
        <v>15</v>
      </c>
    </row>
    <row r="187" spans="1:8" x14ac:dyDescent="0.25">
      <c r="A187" s="26">
        <v>24</v>
      </c>
      <c r="B187" s="5">
        <v>2</v>
      </c>
      <c r="C187" s="5">
        <v>14</v>
      </c>
      <c r="D187" s="5"/>
      <c r="E187" s="5"/>
      <c r="F187" s="5">
        <v>3</v>
      </c>
      <c r="G187" s="5"/>
      <c r="H187" s="2">
        <f t="shared" si="8"/>
        <v>6</v>
      </c>
    </row>
    <row r="188" spans="1:8" x14ac:dyDescent="0.25">
      <c r="A188" s="26">
        <v>25</v>
      </c>
      <c r="B188" s="5"/>
      <c r="C188" s="5">
        <v>4</v>
      </c>
      <c r="D188" s="5"/>
      <c r="E188" s="5"/>
      <c r="F188" s="5">
        <v>8</v>
      </c>
      <c r="G188" s="5"/>
      <c r="H188" s="2">
        <f t="shared" si="8"/>
        <v>10</v>
      </c>
    </row>
    <row r="189" spans="1:8" x14ac:dyDescent="0.25">
      <c r="A189" s="26">
        <v>26</v>
      </c>
      <c r="B189" s="5">
        <v>1</v>
      </c>
      <c r="C189" s="5">
        <v>5</v>
      </c>
      <c r="D189" s="5"/>
      <c r="E189" s="5"/>
      <c r="F189" s="5">
        <v>5</v>
      </c>
      <c r="G189" s="5"/>
      <c r="H189" s="2">
        <f t="shared" si="8"/>
        <v>11</v>
      </c>
    </row>
    <row r="190" spans="1:8" x14ac:dyDescent="0.25">
      <c r="A190" s="26">
        <v>27</v>
      </c>
      <c r="B190" s="5"/>
      <c r="C190" s="5">
        <v>8</v>
      </c>
      <c r="D190" s="5"/>
      <c r="E190" s="5"/>
      <c r="F190" s="5">
        <v>6</v>
      </c>
      <c r="G190" s="5"/>
      <c r="H190" s="2">
        <f t="shared" si="8"/>
        <v>9</v>
      </c>
    </row>
    <row r="191" spans="1:8" x14ac:dyDescent="0.25">
      <c r="A191" s="26">
        <v>28</v>
      </c>
      <c r="B191" s="5">
        <v>1</v>
      </c>
      <c r="C191" s="5">
        <v>10</v>
      </c>
      <c r="D191" s="5"/>
      <c r="E191" s="5"/>
      <c r="F191" s="5">
        <v>7</v>
      </c>
      <c r="G191" s="5"/>
      <c r="H191" s="2">
        <f t="shared" si="8"/>
        <v>7</v>
      </c>
    </row>
    <row r="192" spans="1:8" x14ac:dyDescent="0.25">
      <c r="A192" s="26">
        <v>29</v>
      </c>
      <c r="B192" s="5">
        <v>2</v>
      </c>
      <c r="C192" s="5">
        <v>2</v>
      </c>
      <c r="D192" s="5"/>
      <c r="E192" s="5"/>
      <c r="F192" s="5"/>
      <c r="G192" s="5"/>
      <c r="H192" s="2">
        <f t="shared" si="8"/>
        <v>7</v>
      </c>
    </row>
    <row r="193" spans="1:8" x14ac:dyDescent="0.25">
      <c r="A193" s="28">
        <v>30</v>
      </c>
      <c r="B193" s="29">
        <v>3</v>
      </c>
      <c r="C193" s="29">
        <v>9</v>
      </c>
      <c r="D193" s="29"/>
      <c r="E193" s="29"/>
      <c r="F193" s="29">
        <v>2</v>
      </c>
      <c r="G193" s="29"/>
      <c r="H193" s="57">
        <f t="shared" si="8"/>
        <v>3</v>
      </c>
    </row>
    <row r="194" spans="1:8" ht="15.75" thickBot="1" x14ac:dyDescent="0.3">
      <c r="A194" s="63">
        <v>31</v>
      </c>
      <c r="B194" s="29"/>
      <c r="C194" s="29">
        <v>2</v>
      </c>
      <c r="D194" s="29"/>
      <c r="E194" s="29"/>
      <c r="F194" s="29">
        <v>4</v>
      </c>
      <c r="G194" s="29"/>
      <c r="H194" s="29">
        <f t="shared" si="8"/>
        <v>5</v>
      </c>
    </row>
    <row r="195" spans="1:8" ht="15.75" thickBot="1" x14ac:dyDescent="0.3">
      <c r="A195" s="60" t="s">
        <v>35</v>
      </c>
      <c r="B195" s="58">
        <f>SUM(B164:B194)-E195</f>
        <v>53</v>
      </c>
      <c r="C195" s="58">
        <f t="shared" ref="C195:H195" si="9">SUM(C164:C194)</f>
        <v>180</v>
      </c>
      <c r="D195" s="58">
        <f t="shared" si="9"/>
        <v>0</v>
      </c>
      <c r="E195" s="58">
        <f t="shared" si="9"/>
        <v>0</v>
      </c>
      <c r="F195" s="58">
        <f t="shared" si="9"/>
        <v>123</v>
      </c>
      <c r="G195" s="58">
        <f t="shared" si="9"/>
        <v>0</v>
      </c>
      <c r="H195" s="59">
        <f t="shared" si="9"/>
        <v>263</v>
      </c>
    </row>
    <row r="198" spans="1:8" ht="36" x14ac:dyDescent="0.55000000000000004">
      <c r="A198" s="273" t="s">
        <v>1</v>
      </c>
      <c r="B198" s="273"/>
      <c r="C198" s="273"/>
      <c r="D198" s="273"/>
      <c r="E198" s="273"/>
      <c r="F198" s="273"/>
      <c r="G198" s="273"/>
      <c r="H198" s="273"/>
    </row>
    <row r="199" spans="1:8" ht="27" thickBot="1" x14ac:dyDescent="0.45">
      <c r="A199" s="274" t="s">
        <v>0</v>
      </c>
      <c r="B199" s="274"/>
      <c r="C199" s="274"/>
      <c r="D199" s="274"/>
      <c r="E199" s="274"/>
      <c r="F199" s="274"/>
      <c r="G199" s="274"/>
      <c r="H199" s="274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5" t="s">
        <v>55</v>
      </c>
      <c r="F200" s="276"/>
      <c r="G200" s="19" t="s">
        <v>16</v>
      </c>
      <c r="H200" s="32" t="s">
        <v>60</v>
      </c>
    </row>
    <row r="201" spans="1:8" ht="15.75" x14ac:dyDescent="0.25">
      <c r="A201" s="277" t="s">
        <v>6</v>
      </c>
      <c r="B201" s="278"/>
      <c r="C201" s="278"/>
      <c r="D201" s="278"/>
      <c r="E201" s="278"/>
      <c r="F201" s="279"/>
      <c r="G201" s="1"/>
      <c r="H201" s="2">
        <f>H194</f>
        <v>5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22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7</v>
      </c>
      <c r="C204" s="37">
        <v>5</v>
      </c>
      <c r="D204" s="37"/>
      <c r="E204" s="37"/>
      <c r="F204" s="37">
        <v>1</v>
      </c>
      <c r="G204" s="37"/>
      <c r="H204" s="38">
        <f>H201+B204+F204-(C204+D204+G204)-E204</f>
        <v>8</v>
      </c>
    </row>
    <row r="205" spans="1:8" x14ac:dyDescent="0.25">
      <c r="A205" s="26">
        <v>2</v>
      </c>
      <c r="B205" s="5">
        <v>4</v>
      </c>
      <c r="C205" s="5">
        <v>7</v>
      </c>
      <c r="D205" s="5"/>
      <c r="E205" s="5"/>
      <c r="F205" s="5">
        <v>5</v>
      </c>
      <c r="G205" s="5"/>
      <c r="H205" s="2">
        <f>H204+B205+F205-(C205+D205+G205)-E205</f>
        <v>10</v>
      </c>
    </row>
    <row r="206" spans="1:8" x14ac:dyDescent="0.25">
      <c r="A206" s="26">
        <v>3</v>
      </c>
      <c r="B206" s="5">
        <v>1</v>
      </c>
      <c r="C206" s="5">
        <v>4</v>
      </c>
      <c r="D206" s="5"/>
      <c r="E206" s="5"/>
      <c r="F206" s="5">
        <v>5</v>
      </c>
      <c r="G206" s="5"/>
      <c r="H206" s="2">
        <f>H205+B206+F206-(C206+D206+G206)-E206</f>
        <v>12</v>
      </c>
    </row>
    <row r="207" spans="1:8" x14ac:dyDescent="0.25">
      <c r="A207" s="26">
        <v>4</v>
      </c>
      <c r="B207" s="5">
        <v>2</v>
      </c>
      <c r="C207" s="5">
        <v>8</v>
      </c>
      <c r="D207" s="5"/>
      <c r="E207" s="5"/>
      <c r="F207" s="5">
        <v>7</v>
      </c>
      <c r="G207" s="5"/>
      <c r="H207" s="2">
        <f t="shared" ref="H207:H233" si="10">H206+B207+F207-(C207+D207+G207)-E207</f>
        <v>13</v>
      </c>
    </row>
    <row r="208" spans="1:8" x14ac:dyDescent="0.25">
      <c r="A208" s="26">
        <v>5</v>
      </c>
      <c r="B208" s="5"/>
      <c r="C208" s="5">
        <v>5</v>
      </c>
      <c r="D208" s="5"/>
      <c r="E208" s="5"/>
      <c r="F208" s="5">
        <v>2</v>
      </c>
      <c r="G208" s="5"/>
      <c r="H208" s="2">
        <f t="shared" si="10"/>
        <v>10</v>
      </c>
    </row>
    <row r="209" spans="1:8" x14ac:dyDescent="0.25">
      <c r="A209" s="26">
        <v>6</v>
      </c>
      <c r="B209" s="5">
        <v>3</v>
      </c>
      <c r="C209" s="5">
        <v>3</v>
      </c>
      <c r="D209" s="5"/>
      <c r="E209" s="5"/>
      <c r="F209" s="5">
        <v>3</v>
      </c>
      <c r="G209" s="5"/>
      <c r="H209" s="2">
        <f t="shared" si="10"/>
        <v>13</v>
      </c>
    </row>
    <row r="210" spans="1:8" x14ac:dyDescent="0.25">
      <c r="A210" s="26">
        <v>7</v>
      </c>
      <c r="B210" s="5">
        <v>3</v>
      </c>
      <c r="C210" s="5">
        <v>14</v>
      </c>
      <c r="D210" s="5"/>
      <c r="E210" s="5"/>
      <c r="F210" s="5">
        <v>9</v>
      </c>
      <c r="G210" s="5"/>
      <c r="H210" s="2">
        <f t="shared" si="10"/>
        <v>11</v>
      </c>
    </row>
    <row r="211" spans="1:8" x14ac:dyDescent="0.25">
      <c r="A211" s="26">
        <v>8</v>
      </c>
      <c r="B211" s="5">
        <v>4</v>
      </c>
      <c r="C211" s="5">
        <v>5</v>
      </c>
      <c r="D211" s="5"/>
      <c r="E211" s="5"/>
      <c r="F211" s="5">
        <v>7</v>
      </c>
      <c r="G211" s="5"/>
      <c r="H211" s="2">
        <f t="shared" si="10"/>
        <v>17</v>
      </c>
    </row>
    <row r="212" spans="1:8" x14ac:dyDescent="0.25">
      <c r="A212" s="26">
        <v>9</v>
      </c>
      <c r="B212" s="5">
        <v>4</v>
      </c>
      <c r="C212" s="5">
        <v>6</v>
      </c>
      <c r="D212" s="5"/>
      <c r="E212" s="5"/>
      <c r="F212" s="5">
        <v>4</v>
      </c>
      <c r="G212" s="5"/>
      <c r="H212" s="2">
        <f t="shared" si="10"/>
        <v>19</v>
      </c>
    </row>
    <row r="213" spans="1:8" x14ac:dyDescent="0.25">
      <c r="A213" s="26">
        <v>10</v>
      </c>
      <c r="B213" s="5">
        <v>3</v>
      </c>
      <c r="C213" s="5">
        <v>11</v>
      </c>
      <c r="D213" s="5"/>
      <c r="E213" s="5"/>
      <c r="F213" s="5">
        <v>4</v>
      </c>
      <c r="G213" s="5"/>
      <c r="H213" s="2">
        <f t="shared" si="10"/>
        <v>15</v>
      </c>
    </row>
    <row r="214" spans="1:8" x14ac:dyDescent="0.25">
      <c r="A214" s="26">
        <v>11</v>
      </c>
      <c r="B214" s="5">
        <v>3</v>
      </c>
      <c r="C214" s="5">
        <v>10</v>
      </c>
      <c r="D214" s="5"/>
      <c r="E214" s="5"/>
      <c r="F214" s="5">
        <v>4</v>
      </c>
      <c r="G214" s="5"/>
      <c r="H214" s="2">
        <f t="shared" si="10"/>
        <v>12</v>
      </c>
    </row>
    <row r="215" spans="1:8" x14ac:dyDescent="0.25">
      <c r="A215" s="26">
        <v>12</v>
      </c>
      <c r="B215" s="5"/>
      <c r="C215" s="5">
        <v>7</v>
      </c>
      <c r="D215" s="5"/>
      <c r="E215" s="5"/>
      <c r="F215" s="5">
        <v>2</v>
      </c>
      <c r="G215" s="5"/>
      <c r="H215" s="2">
        <f t="shared" si="10"/>
        <v>7</v>
      </c>
    </row>
    <row r="216" spans="1:8" x14ac:dyDescent="0.25">
      <c r="A216" s="26">
        <v>13</v>
      </c>
      <c r="B216" s="5">
        <v>5</v>
      </c>
      <c r="C216" s="5">
        <v>4</v>
      </c>
      <c r="D216" s="5"/>
      <c r="E216" s="5"/>
      <c r="F216" s="5">
        <v>4</v>
      </c>
      <c r="G216" s="5"/>
      <c r="H216" s="2">
        <f t="shared" si="10"/>
        <v>12</v>
      </c>
    </row>
    <row r="217" spans="1:8" x14ac:dyDescent="0.25">
      <c r="A217" s="26">
        <v>14</v>
      </c>
      <c r="B217" s="5">
        <v>4</v>
      </c>
      <c r="C217" s="5">
        <v>6</v>
      </c>
      <c r="D217" s="5"/>
      <c r="E217" s="5"/>
      <c r="F217" s="5">
        <v>3</v>
      </c>
      <c r="G217" s="5"/>
      <c r="H217" s="2">
        <f t="shared" si="10"/>
        <v>13</v>
      </c>
    </row>
    <row r="218" spans="1:8" x14ac:dyDescent="0.25">
      <c r="A218" s="26">
        <v>15</v>
      </c>
      <c r="B218" s="5">
        <v>5</v>
      </c>
      <c r="C218" s="5">
        <v>11</v>
      </c>
      <c r="D218" s="5"/>
      <c r="E218" s="5"/>
      <c r="F218" s="5">
        <v>6</v>
      </c>
      <c r="G218" s="5"/>
      <c r="H218" s="2">
        <f t="shared" si="10"/>
        <v>13</v>
      </c>
    </row>
    <row r="219" spans="1:8" x14ac:dyDescent="0.25">
      <c r="A219" s="26">
        <v>16</v>
      </c>
      <c r="B219" s="5">
        <v>6</v>
      </c>
      <c r="C219" s="5">
        <v>12</v>
      </c>
      <c r="D219" s="5"/>
      <c r="E219" s="5"/>
      <c r="F219" s="5">
        <v>5</v>
      </c>
      <c r="G219" s="5"/>
      <c r="H219" s="2">
        <f t="shared" si="10"/>
        <v>12</v>
      </c>
    </row>
    <row r="220" spans="1:8" x14ac:dyDescent="0.25">
      <c r="A220" s="26">
        <v>17</v>
      </c>
      <c r="B220" s="5">
        <v>4</v>
      </c>
      <c r="C220" s="5">
        <v>5</v>
      </c>
      <c r="D220" s="5"/>
      <c r="E220" s="5"/>
      <c r="F220" s="5">
        <v>6</v>
      </c>
      <c r="G220" s="5"/>
      <c r="H220" s="2">
        <f t="shared" si="10"/>
        <v>17</v>
      </c>
    </row>
    <row r="221" spans="1:8" x14ac:dyDescent="0.25">
      <c r="A221" s="26">
        <v>18</v>
      </c>
      <c r="B221" s="5">
        <v>5</v>
      </c>
      <c r="C221" s="5">
        <v>8</v>
      </c>
      <c r="D221" s="5"/>
      <c r="E221" s="5"/>
      <c r="F221" s="5">
        <v>2</v>
      </c>
      <c r="G221" s="5"/>
      <c r="H221" s="2">
        <f t="shared" si="10"/>
        <v>16</v>
      </c>
    </row>
    <row r="222" spans="1:8" x14ac:dyDescent="0.25">
      <c r="A222" s="26">
        <v>19</v>
      </c>
      <c r="B222" s="5">
        <v>2</v>
      </c>
      <c r="C222" s="5">
        <v>12</v>
      </c>
      <c r="D222" s="5"/>
      <c r="E222" s="5"/>
      <c r="F222" s="5">
        <v>6</v>
      </c>
      <c r="G222" s="5"/>
      <c r="H222" s="2">
        <f t="shared" si="10"/>
        <v>12</v>
      </c>
    </row>
    <row r="223" spans="1:8" x14ac:dyDescent="0.25">
      <c r="A223" s="26">
        <v>20</v>
      </c>
      <c r="B223" s="5">
        <v>1</v>
      </c>
      <c r="C223" s="5">
        <v>7</v>
      </c>
      <c r="D223" s="5"/>
      <c r="E223" s="5"/>
      <c r="F223" s="5">
        <v>2</v>
      </c>
      <c r="G223" s="5"/>
      <c r="H223" s="2">
        <f t="shared" si="10"/>
        <v>8</v>
      </c>
    </row>
    <row r="224" spans="1:8" x14ac:dyDescent="0.25">
      <c r="A224" s="26">
        <v>21</v>
      </c>
      <c r="B224" s="5">
        <v>3</v>
      </c>
      <c r="C224" s="5">
        <v>4</v>
      </c>
      <c r="D224" s="5"/>
      <c r="E224" s="5"/>
      <c r="F224" s="5">
        <v>3</v>
      </c>
      <c r="G224" s="5"/>
      <c r="H224" s="2">
        <f t="shared" si="10"/>
        <v>10</v>
      </c>
    </row>
    <row r="225" spans="1:8" x14ac:dyDescent="0.25">
      <c r="A225" s="26">
        <v>22</v>
      </c>
      <c r="B225" s="5">
        <v>1</v>
      </c>
      <c r="C225" s="5">
        <v>5</v>
      </c>
      <c r="D225" s="5"/>
      <c r="E225" s="5"/>
      <c r="F225" s="5">
        <v>5</v>
      </c>
      <c r="G225" s="5"/>
      <c r="H225" s="2">
        <f t="shared" si="10"/>
        <v>11</v>
      </c>
    </row>
    <row r="226" spans="1:8" x14ac:dyDescent="0.25">
      <c r="A226" s="26">
        <v>23</v>
      </c>
      <c r="B226" s="5"/>
      <c r="C226" s="5">
        <v>2</v>
      </c>
      <c r="D226" s="5"/>
      <c r="E226" s="5"/>
      <c r="F226" s="5">
        <v>3</v>
      </c>
      <c r="G226" s="5"/>
      <c r="H226" s="2">
        <f t="shared" si="10"/>
        <v>12</v>
      </c>
    </row>
    <row r="227" spans="1:8" x14ac:dyDescent="0.25">
      <c r="A227" s="26">
        <v>24</v>
      </c>
      <c r="B227" s="5">
        <v>1</v>
      </c>
      <c r="C227" s="5">
        <v>5</v>
      </c>
      <c r="D227" s="5"/>
      <c r="E227" s="5"/>
      <c r="F227" s="5">
        <v>3</v>
      </c>
      <c r="G227" s="5"/>
      <c r="H227" s="2">
        <f t="shared" si="10"/>
        <v>11</v>
      </c>
    </row>
    <row r="228" spans="1:8" x14ac:dyDescent="0.25">
      <c r="A228" s="26">
        <v>25</v>
      </c>
      <c r="B228" s="5"/>
      <c r="C228" s="5">
        <v>6</v>
      </c>
      <c r="D228" s="5"/>
      <c r="E228" s="5"/>
      <c r="F228" s="5">
        <v>5</v>
      </c>
      <c r="G228" s="5"/>
      <c r="H228" s="2">
        <f t="shared" si="10"/>
        <v>10</v>
      </c>
    </row>
    <row r="229" spans="1:8" x14ac:dyDescent="0.25">
      <c r="A229" s="26">
        <v>26</v>
      </c>
      <c r="B229" s="5"/>
      <c r="C229" s="5">
        <v>6</v>
      </c>
      <c r="D229" s="5"/>
      <c r="E229" s="5"/>
      <c r="F229" s="5">
        <v>3</v>
      </c>
      <c r="G229" s="5"/>
      <c r="H229" s="2">
        <f t="shared" si="10"/>
        <v>7</v>
      </c>
    </row>
    <row r="230" spans="1:8" x14ac:dyDescent="0.25">
      <c r="A230" s="26">
        <v>27</v>
      </c>
      <c r="B230" s="5">
        <v>4</v>
      </c>
      <c r="C230" s="5">
        <v>4</v>
      </c>
      <c r="D230" s="5"/>
      <c r="E230" s="5"/>
      <c r="F230" s="5">
        <v>5</v>
      </c>
      <c r="G230" s="5"/>
      <c r="H230" s="2">
        <f t="shared" si="10"/>
        <v>12</v>
      </c>
    </row>
    <row r="231" spans="1:8" x14ac:dyDescent="0.25">
      <c r="A231" s="26">
        <v>28</v>
      </c>
      <c r="B231" s="5">
        <v>3</v>
      </c>
      <c r="C231" s="5">
        <v>7</v>
      </c>
      <c r="D231" s="5"/>
      <c r="E231" s="5"/>
      <c r="F231" s="5">
        <v>5</v>
      </c>
      <c r="G231" s="5"/>
      <c r="H231" s="2">
        <f t="shared" si="10"/>
        <v>13</v>
      </c>
    </row>
    <row r="232" spans="1:8" x14ac:dyDescent="0.25">
      <c r="A232" s="26">
        <v>29</v>
      </c>
      <c r="B232" s="5"/>
      <c r="C232" s="5">
        <v>9</v>
      </c>
      <c r="D232" s="5"/>
      <c r="E232" s="5"/>
      <c r="F232" s="5">
        <v>9</v>
      </c>
      <c r="G232" s="5"/>
      <c r="H232" s="2">
        <f t="shared" si="10"/>
        <v>13</v>
      </c>
    </row>
    <row r="233" spans="1:8" ht="15.75" thickBot="1" x14ac:dyDescent="0.3">
      <c r="A233" s="28">
        <v>30</v>
      </c>
      <c r="B233" s="29">
        <v>2</v>
      </c>
      <c r="C233" s="29">
        <v>2</v>
      </c>
      <c r="D233" s="29"/>
      <c r="E233" s="29"/>
      <c r="F233" s="29">
        <v>2</v>
      </c>
      <c r="G233" s="29"/>
      <c r="H233" s="57">
        <f t="shared" si="10"/>
        <v>15</v>
      </c>
    </row>
    <row r="234" spans="1:8" ht="15.75" thickBot="1" x14ac:dyDescent="0.3">
      <c r="A234" s="60" t="s">
        <v>35</v>
      </c>
      <c r="B234" s="58">
        <f>SUM(B204:B233)-E234</f>
        <v>80</v>
      </c>
      <c r="C234" s="58">
        <f t="shared" ref="C234:H234" si="11">SUM(C204:C233)</f>
        <v>200</v>
      </c>
      <c r="D234" s="58">
        <f t="shared" si="11"/>
        <v>0</v>
      </c>
      <c r="E234" s="58">
        <f t="shared" si="11"/>
        <v>0</v>
      </c>
      <c r="F234" s="58">
        <f t="shared" si="11"/>
        <v>130</v>
      </c>
      <c r="G234" s="58">
        <f t="shared" si="11"/>
        <v>0</v>
      </c>
      <c r="H234" s="59">
        <f t="shared" si="11"/>
        <v>364</v>
      </c>
    </row>
    <row r="237" spans="1:8" ht="36" x14ac:dyDescent="0.55000000000000004">
      <c r="A237" s="273" t="s">
        <v>1</v>
      </c>
      <c r="B237" s="273"/>
      <c r="C237" s="273"/>
      <c r="D237" s="273"/>
      <c r="E237" s="273"/>
      <c r="F237" s="273"/>
      <c r="G237" s="273"/>
      <c r="H237" s="273"/>
    </row>
    <row r="238" spans="1:8" ht="27" thickBot="1" x14ac:dyDescent="0.45">
      <c r="A238" s="274" t="s">
        <v>0</v>
      </c>
      <c r="B238" s="274"/>
      <c r="C238" s="274"/>
      <c r="D238" s="274"/>
      <c r="E238" s="274"/>
      <c r="F238" s="274"/>
      <c r="G238" s="274"/>
      <c r="H238" s="274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5" t="s">
        <v>55</v>
      </c>
      <c r="F239" s="276"/>
      <c r="G239" s="19" t="s">
        <v>16</v>
      </c>
      <c r="H239" s="32" t="s">
        <v>61</v>
      </c>
    </row>
    <row r="240" spans="1:8" ht="15.75" x14ac:dyDescent="0.25">
      <c r="A240" s="277" t="s">
        <v>6</v>
      </c>
      <c r="B240" s="278"/>
      <c r="C240" s="278"/>
      <c r="D240" s="278"/>
      <c r="E240" s="278"/>
      <c r="F240" s="279"/>
      <c r="G240" s="1"/>
      <c r="H240" s="2">
        <f>H233</f>
        <v>15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22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3</v>
      </c>
      <c r="C243" s="37">
        <v>11</v>
      </c>
      <c r="D243" s="37"/>
      <c r="E243" s="37"/>
      <c r="F243" s="37">
        <v>5</v>
      </c>
      <c r="G243" s="37"/>
      <c r="H243" s="38">
        <f>H240+B243+F243-(C243+D243+G243)-E243</f>
        <v>12</v>
      </c>
    </row>
    <row r="244" spans="1:8" x14ac:dyDescent="0.25">
      <c r="A244" s="26">
        <v>2</v>
      </c>
      <c r="B244" s="5">
        <v>2</v>
      </c>
      <c r="C244" s="5">
        <v>9</v>
      </c>
      <c r="D244" s="5"/>
      <c r="E244" s="5"/>
      <c r="F244" s="5">
        <v>4</v>
      </c>
      <c r="G244" s="5"/>
      <c r="H244" s="2">
        <f>H243+B244+F244-(C244+D244+G244)-E244</f>
        <v>9</v>
      </c>
    </row>
    <row r="245" spans="1:8" x14ac:dyDescent="0.25">
      <c r="A245" s="26">
        <v>3</v>
      </c>
      <c r="B245" s="5">
        <v>3</v>
      </c>
      <c r="C245" s="5">
        <v>2</v>
      </c>
      <c r="D245" s="5"/>
      <c r="E245" s="5"/>
      <c r="F245" s="5">
        <v>1</v>
      </c>
      <c r="G245" s="5"/>
      <c r="H245" s="2">
        <f>H244+B245+F245-(C245+D245+G245)-E245</f>
        <v>11</v>
      </c>
    </row>
    <row r="246" spans="1:8" x14ac:dyDescent="0.25">
      <c r="A246" s="26">
        <v>4</v>
      </c>
      <c r="B246" s="5">
        <v>2</v>
      </c>
      <c r="C246" s="5">
        <v>5</v>
      </c>
      <c r="D246" s="5"/>
      <c r="E246" s="5"/>
      <c r="F246" s="5">
        <v>6</v>
      </c>
      <c r="G246" s="5"/>
      <c r="H246" s="2">
        <f t="shared" ref="H246:H273" si="12">H245+B246+F246-(C246+D246+G246)-E246</f>
        <v>14</v>
      </c>
    </row>
    <row r="247" spans="1:8" x14ac:dyDescent="0.25">
      <c r="A247" s="26">
        <v>5</v>
      </c>
      <c r="B247" s="5">
        <v>2</v>
      </c>
      <c r="C247" s="5">
        <v>7</v>
      </c>
      <c r="D247" s="5"/>
      <c r="E247" s="5"/>
      <c r="F247" s="5">
        <v>4</v>
      </c>
      <c r="G247" s="5"/>
      <c r="H247" s="2">
        <f t="shared" si="12"/>
        <v>13</v>
      </c>
    </row>
    <row r="248" spans="1:8" x14ac:dyDescent="0.25">
      <c r="A248" s="26">
        <v>6</v>
      </c>
      <c r="B248" s="5">
        <v>3</v>
      </c>
      <c r="C248" s="5">
        <v>6</v>
      </c>
      <c r="D248" s="5"/>
      <c r="E248" s="5"/>
      <c r="F248" s="5">
        <v>9</v>
      </c>
      <c r="G248" s="5"/>
      <c r="H248" s="2">
        <f t="shared" si="12"/>
        <v>19</v>
      </c>
    </row>
    <row r="249" spans="1:8" x14ac:dyDescent="0.25">
      <c r="A249" s="26">
        <v>7</v>
      </c>
      <c r="B249" s="5">
        <v>3</v>
      </c>
      <c r="C249" s="5">
        <v>9</v>
      </c>
      <c r="D249" s="5"/>
      <c r="E249" s="5"/>
      <c r="F249" s="5">
        <v>1</v>
      </c>
      <c r="G249" s="5"/>
      <c r="H249" s="2">
        <f t="shared" si="12"/>
        <v>14</v>
      </c>
    </row>
    <row r="250" spans="1:8" x14ac:dyDescent="0.25">
      <c r="A250" s="26">
        <v>8</v>
      </c>
      <c r="B250" s="5">
        <v>3</v>
      </c>
      <c r="C250" s="5">
        <v>4</v>
      </c>
      <c r="D250" s="5"/>
      <c r="E250" s="5"/>
      <c r="F250" s="5">
        <v>7</v>
      </c>
      <c r="G250" s="5"/>
      <c r="H250" s="2">
        <f t="shared" si="12"/>
        <v>20</v>
      </c>
    </row>
    <row r="251" spans="1:8" x14ac:dyDescent="0.25">
      <c r="A251" s="26">
        <v>9</v>
      </c>
      <c r="B251" s="5"/>
      <c r="C251" s="5">
        <v>17</v>
      </c>
      <c r="D251" s="5"/>
      <c r="E251" s="5"/>
      <c r="F251" s="5">
        <v>10</v>
      </c>
      <c r="G251" s="5"/>
      <c r="H251" s="2">
        <f t="shared" si="12"/>
        <v>13</v>
      </c>
    </row>
    <row r="252" spans="1:8" x14ac:dyDescent="0.25">
      <c r="A252" s="26">
        <v>10</v>
      </c>
      <c r="B252" s="5">
        <v>1</v>
      </c>
      <c r="C252" s="5">
        <v>3</v>
      </c>
      <c r="D252" s="5"/>
      <c r="E252" s="5"/>
      <c r="F252" s="5">
        <v>2</v>
      </c>
      <c r="G252" s="5"/>
      <c r="H252" s="2">
        <f t="shared" si="12"/>
        <v>13</v>
      </c>
    </row>
    <row r="253" spans="1:8" x14ac:dyDescent="0.25">
      <c r="A253" s="26">
        <v>11</v>
      </c>
      <c r="B253" s="5">
        <v>3</v>
      </c>
      <c r="C253" s="5">
        <v>4</v>
      </c>
      <c r="D253" s="5"/>
      <c r="E253" s="5"/>
      <c r="F253" s="5">
        <v>4</v>
      </c>
      <c r="G253" s="5"/>
      <c r="H253" s="2">
        <f t="shared" si="12"/>
        <v>16</v>
      </c>
    </row>
    <row r="254" spans="1:8" x14ac:dyDescent="0.25">
      <c r="A254" s="26">
        <v>12</v>
      </c>
      <c r="B254" s="5">
        <v>2</v>
      </c>
      <c r="C254" s="5">
        <v>11</v>
      </c>
      <c r="D254" s="5"/>
      <c r="E254" s="5"/>
      <c r="F254" s="5">
        <v>3</v>
      </c>
      <c r="G254" s="5"/>
      <c r="H254" s="2">
        <f t="shared" si="12"/>
        <v>10</v>
      </c>
    </row>
    <row r="255" spans="1:8" x14ac:dyDescent="0.25">
      <c r="A255" s="26">
        <v>13</v>
      </c>
      <c r="B255" s="5"/>
      <c r="C255" s="5">
        <v>7</v>
      </c>
      <c r="D255" s="5"/>
      <c r="E255" s="5"/>
      <c r="F255" s="5">
        <v>11</v>
      </c>
      <c r="G255" s="5"/>
      <c r="H255" s="2">
        <f t="shared" si="12"/>
        <v>14</v>
      </c>
    </row>
    <row r="256" spans="1:8" x14ac:dyDescent="0.25">
      <c r="A256" s="26">
        <v>14</v>
      </c>
      <c r="B256" s="5">
        <v>2</v>
      </c>
      <c r="C256" s="5">
        <v>6</v>
      </c>
      <c r="D256" s="5"/>
      <c r="E256" s="5"/>
      <c r="F256" s="5">
        <v>1</v>
      </c>
      <c r="G256" s="5"/>
      <c r="H256" s="2">
        <f t="shared" si="12"/>
        <v>11</v>
      </c>
    </row>
    <row r="257" spans="1:8" x14ac:dyDescent="0.25">
      <c r="A257" s="26">
        <v>15</v>
      </c>
      <c r="B257" s="5">
        <v>2</v>
      </c>
      <c r="C257" s="5">
        <v>8</v>
      </c>
      <c r="D257" s="5"/>
      <c r="E257" s="5"/>
      <c r="F257" s="5">
        <v>5</v>
      </c>
      <c r="G257" s="5"/>
      <c r="H257" s="2">
        <f t="shared" si="12"/>
        <v>10</v>
      </c>
    </row>
    <row r="258" spans="1:8" x14ac:dyDescent="0.25">
      <c r="A258" s="26">
        <v>16</v>
      </c>
      <c r="B258" s="5">
        <v>2</v>
      </c>
      <c r="C258" s="5">
        <v>3</v>
      </c>
      <c r="D258" s="5"/>
      <c r="E258" s="5"/>
      <c r="F258" s="5">
        <v>4</v>
      </c>
      <c r="G258" s="5"/>
      <c r="H258" s="2">
        <f t="shared" si="12"/>
        <v>13</v>
      </c>
    </row>
    <row r="259" spans="1:8" x14ac:dyDescent="0.25">
      <c r="A259" s="26">
        <v>17</v>
      </c>
      <c r="B259" s="5">
        <v>3</v>
      </c>
      <c r="C259" s="5">
        <v>5</v>
      </c>
      <c r="D259" s="5"/>
      <c r="E259" s="5"/>
      <c r="F259" s="5">
        <v>4</v>
      </c>
      <c r="G259" s="5"/>
      <c r="H259" s="2">
        <f t="shared" si="12"/>
        <v>15</v>
      </c>
    </row>
    <row r="260" spans="1:8" x14ac:dyDescent="0.25">
      <c r="A260" s="26">
        <v>18</v>
      </c>
      <c r="B260" s="5">
        <v>4</v>
      </c>
      <c r="C260" s="5">
        <v>5</v>
      </c>
      <c r="D260" s="5"/>
      <c r="E260" s="5"/>
      <c r="F260" s="5">
        <v>3</v>
      </c>
      <c r="G260" s="5"/>
      <c r="H260" s="2">
        <f t="shared" si="12"/>
        <v>17</v>
      </c>
    </row>
    <row r="261" spans="1:8" x14ac:dyDescent="0.25">
      <c r="A261" s="26">
        <v>19</v>
      </c>
      <c r="B261" s="5">
        <v>1</v>
      </c>
      <c r="C261" s="5">
        <v>11</v>
      </c>
      <c r="D261" s="5"/>
      <c r="E261" s="5"/>
      <c r="F261" s="5">
        <v>7</v>
      </c>
      <c r="G261" s="5"/>
      <c r="H261" s="2">
        <f t="shared" si="12"/>
        <v>14</v>
      </c>
    </row>
    <row r="262" spans="1:8" x14ac:dyDescent="0.25">
      <c r="A262" s="26">
        <v>20</v>
      </c>
      <c r="B262" s="5">
        <v>2</v>
      </c>
      <c r="C262" s="5">
        <v>5</v>
      </c>
      <c r="D262" s="5"/>
      <c r="E262" s="5"/>
      <c r="F262" s="5">
        <v>1</v>
      </c>
      <c r="G262" s="5">
        <v>1</v>
      </c>
      <c r="H262" s="2">
        <f t="shared" si="12"/>
        <v>11</v>
      </c>
    </row>
    <row r="263" spans="1:8" x14ac:dyDescent="0.25">
      <c r="A263" s="26">
        <v>21</v>
      </c>
      <c r="B263" s="5">
        <v>2</v>
      </c>
      <c r="C263" s="5">
        <v>6</v>
      </c>
      <c r="D263" s="5"/>
      <c r="E263" s="5"/>
      <c r="F263" s="5">
        <v>3</v>
      </c>
      <c r="G263" s="5"/>
      <c r="H263" s="2">
        <f t="shared" si="12"/>
        <v>10</v>
      </c>
    </row>
    <row r="264" spans="1:8" x14ac:dyDescent="0.25">
      <c r="A264" s="26">
        <v>22</v>
      </c>
      <c r="B264" s="5">
        <v>2</v>
      </c>
      <c r="C264" s="5">
        <v>5</v>
      </c>
      <c r="D264" s="5"/>
      <c r="E264" s="5"/>
      <c r="F264" s="5">
        <v>4</v>
      </c>
      <c r="G264" s="5"/>
      <c r="H264" s="2">
        <f t="shared" si="12"/>
        <v>11</v>
      </c>
    </row>
    <row r="265" spans="1:8" x14ac:dyDescent="0.25">
      <c r="A265" s="26">
        <v>23</v>
      </c>
      <c r="B265" s="5"/>
      <c r="C265" s="5">
        <v>6</v>
      </c>
      <c r="D265" s="5"/>
      <c r="E265" s="5"/>
      <c r="F265" s="5">
        <v>2</v>
      </c>
      <c r="G265" s="5"/>
      <c r="H265" s="2">
        <f t="shared" si="12"/>
        <v>7</v>
      </c>
    </row>
    <row r="266" spans="1:8" x14ac:dyDescent="0.25">
      <c r="A266" s="26">
        <v>24</v>
      </c>
      <c r="B266" s="5">
        <v>2</v>
      </c>
      <c r="C266" s="5">
        <v>2</v>
      </c>
      <c r="D266" s="5"/>
      <c r="E266" s="5"/>
      <c r="F266" s="5">
        <v>4</v>
      </c>
      <c r="G266" s="5"/>
      <c r="H266" s="2">
        <f t="shared" si="12"/>
        <v>11</v>
      </c>
    </row>
    <row r="267" spans="1:8" x14ac:dyDescent="0.25">
      <c r="A267" s="26">
        <v>25</v>
      </c>
      <c r="B267" s="5">
        <v>1</v>
      </c>
      <c r="C267" s="5">
        <v>4</v>
      </c>
      <c r="D267" s="5"/>
      <c r="E267" s="5"/>
      <c r="F267" s="5">
        <v>1</v>
      </c>
      <c r="G267" s="5"/>
      <c r="H267" s="2">
        <f t="shared" si="12"/>
        <v>9</v>
      </c>
    </row>
    <row r="268" spans="1:8" x14ac:dyDescent="0.25">
      <c r="A268" s="26">
        <v>26</v>
      </c>
      <c r="B268" s="5">
        <v>3</v>
      </c>
      <c r="C268" s="5">
        <v>6</v>
      </c>
      <c r="D268" s="5"/>
      <c r="E268" s="5"/>
      <c r="F268" s="5">
        <v>3</v>
      </c>
      <c r="G268" s="5"/>
      <c r="H268" s="2">
        <f t="shared" si="12"/>
        <v>9</v>
      </c>
    </row>
    <row r="269" spans="1:8" x14ac:dyDescent="0.25">
      <c r="A269" s="26">
        <v>27</v>
      </c>
      <c r="B269" s="5"/>
      <c r="C269" s="5">
        <v>5</v>
      </c>
      <c r="D269" s="5"/>
      <c r="E269" s="5"/>
      <c r="F269" s="5">
        <v>7</v>
      </c>
      <c r="G269" s="5"/>
      <c r="H269" s="2">
        <f t="shared" si="12"/>
        <v>11</v>
      </c>
    </row>
    <row r="270" spans="1:8" x14ac:dyDescent="0.25">
      <c r="A270" s="26">
        <v>28</v>
      </c>
      <c r="B270" s="5">
        <v>3</v>
      </c>
      <c r="C270" s="5">
        <v>2</v>
      </c>
      <c r="D270" s="5"/>
      <c r="E270" s="5"/>
      <c r="F270" s="5">
        <v>1</v>
      </c>
      <c r="G270" s="5"/>
      <c r="H270" s="2">
        <f t="shared" si="12"/>
        <v>13</v>
      </c>
    </row>
    <row r="271" spans="1:8" x14ac:dyDescent="0.25">
      <c r="A271" s="26">
        <v>29</v>
      </c>
      <c r="B271" s="5">
        <v>6</v>
      </c>
      <c r="C271" s="5">
        <v>6</v>
      </c>
      <c r="D271" s="5"/>
      <c r="E271" s="5"/>
      <c r="F271" s="5">
        <v>6</v>
      </c>
      <c r="G271" s="5"/>
      <c r="H271" s="2">
        <f t="shared" si="12"/>
        <v>19</v>
      </c>
    </row>
    <row r="272" spans="1:8" x14ac:dyDescent="0.25">
      <c r="A272" s="11">
        <v>30</v>
      </c>
      <c r="B272" s="5">
        <v>1</v>
      </c>
      <c r="C272" s="5">
        <v>12</v>
      </c>
      <c r="D272" s="5"/>
      <c r="E272" s="5"/>
      <c r="F272" s="5">
        <v>6</v>
      </c>
      <c r="G272" s="5"/>
      <c r="H272" s="5">
        <f t="shared" si="12"/>
        <v>14</v>
      </c>
    </row>
    <row r="273" spans="1:8" ht="15.75" thickBot="1" x14ac:dyDescent="0.3">
      <c r="A273" s="63">
        <v>31</v>
      </c>
      <c r="B273" s="29">
        <v>1</v>
      </c>
      <c r="C273" s="29">
        <v>3</v>
      </c>
      <c r="D273" s="29"/>
      <c r="E273" s="29"/>
      <c r="F273" s="29">
        <v>2</v>
      </c>
      <c r="G273" s="29"/>
      <c r="H273" s="5">
        <f t="shared" si="12"/>
        <v>14</v>
      </c>
    </row>
    <row r="274" spans="1:8" ht="15.75" thickBot="1" x14ac:dyDescent="0.3">
      <c r="A274" s="60" t="s">
        <v>35</v>
      </c>
      <c r="B274" s="58">
        <f>SUM(B243:B273)-E274</f>
        <v>64</v>
      </c>
      <c r="C274" s="58">
        <f t="shared" ref="C274:H274" si="13">SUM(C243:C273)</f>
        <v>195</v>
      </c>
      <c r="D274" s="58">
        <f t="shared" si="13"/>
        <v>0</v>
      </c>
      <c r="E274" s="58">
        <f t="shared" si="13"/>
        <v>0</v>
      </c>
      <c r="F274" s="58">
        <f t="shared" si="13"/>
        <v>131</v>
      </c>
      <c r="G274" s="58">
        <f t="shared" si="13"/>
        <v>1</v>
      </c>
      <c r="H274" s="58">
        <f t="shared" si="13"/>
        <v>397</v>
      </c>
    </row>
    <row r="277" spans="1:8" ht="36" x14ac:dyDescent="0.55000000000000004">
      <c r="A277" s="273" t="s">
        <v>1</v>
      </c>
      <c r="B277" s="273"/>
      <c r="C277" s="273"/>
      <c r="D277" s="273"/>
      <c r="E277" s="273"/>
      <c r="F277" s="273"/>
      <c r="G277" s="273"/>
      <c r="H277" s="273"/>
    </row>
    <row r="278" spans="1:8" ht="27" thickBot="1" x14ac:dyDescent="0.45">
      <c r="A278" s="274" t="s">
        <v>0</v>
      </c>
      <c r="B278" s="274"/>
      <c r="C278" s="274"/>
      <c r="D278" s="274"/>
      <c r="E278" s="274"/>
      <c r="F278" s="274"/>
      <c r="G278" s="274"/>
      <c r="H278" s="274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5" t="s">
        <v>55</v>
      </c>
      <c r="F279" s="276"/>
      <c r="G279" s="19" t="s">
        <v>16</v>
      </c>
      <c r="H279" s="32" t="s">
        <v>62</v>
      </c>
    </row>
    <row r="280" spans="1:8" ht="15.75" x14ac:dyDescent="0.25">
      <c r="A280" s="277" t="s">
        <v>6</v>
      </c>
      <c r="B280" s="278"/>
      <c r="C280" s="278"/>
      <c r="D280" s="278"/>
      <c r="E280" s="278"/>
      <c r="F280" s="279"/>
      <c r="G280" s="1"/>
      <c r="H280" s="2">
        <f>H273</f>
        <v>14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22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3</v>
      </c>
      <c r="C283" s="37">
        <v>5</v>
      </c>
      <c r="D283" s="37"/>
      <c r="E283" s="37"/>
      <c r="F283" s="37">
        <v>3</v>
      </c>
      <c r="G283" s="37"/>
      <c r="H283" s="38">
        <f>H280+B283+F283-(C283+D283+G283)-E283</f>
        <v>15</v>
      </c>
    </row>
    <row r="284" spans="1:8" x14ac:dyDescent="0.25">
      <c r="A284" s="26">
        <v>2</v>
      </c>
      <c r="B284" s="5">
        <v>2</v>
      </c>
      <c r="C284" s="5">
        <v>12</v>
      </c>
      <c r="D284" s="5"/>
      <c r="E284" s="5"/>
      <c r="F284" s="5">
        <v>3</v>
      </c>
      <c r="G284" s="5"/>
      <c r="H284" s="2">
        <f>H283+B284+F284-(C284+D284+G284)-E284</f>
        <v>8</v>
      </c>
    </row>
    <row r="285" spans="1:8" x14ac:dyDescent="0.25">
      <c r="A285" s="26">
        <v>3</v>
      </c>
      <c r="B285" s="5">
        <v>4</v>
      </c>
      <c r="C285" s="5">
        <v>5</v>
      </c>
      <c r="D285" s="5"/>
      <c r="E285" s="5"/>
      <c r="F285" s="5">
        <v>5</v>
      </c>
      <c r="G285" s="5"/>
      <c r="H285" s="2">
        <f>H284+B285+F285-(C285+D285+G285)-E285</f>
        <v>12</v>
      </c>
    </row>
    <row r="286" spans="1:8" x14ac:dyDescent="0.25">
      <c r="A286" s="26">
        <v>4</v>
      </c>
      <c r="B286" s="5">
        <v>2</v>
      </c>
      <c r="C286" s="5">
        <v>6</v>
      </c>
      <c r="D286" s="5"/>
      <c r="E286" s="5"/>
      <c r="F286" s="5">
        <v>3</v>
      </c>
      <c r="G286" s="5"/>
      <c r="H286" s="2">
        <f t="shared" ref="H286:H313" si="14">H285+B286+F286-(C286+D286+G286)-E286</f>
        <v>11</v>
      </c>
    </row>
    <row r="287" spans="1:8" x14ac:dyDescent="0.25">
      <c r="A287" s="26">
        <v>5</v>
      </c>
      <c r="B287" s="5">
        <v>2</v>
      </c>
      <c r="C287" s="5">
        <v>8</v>
      </c>
      <c r="D287" s="5"/>
      <c r="E287" s="5"/>
      <c r="F287" s="5">
        <v>4</v>
      </c>
      <c r="G287" s="5"/>
      <c r="H287" s="2">
        <f t="shared" si="14"/>
        <v>9</v>
      </c>
    </row>
    <row r="288" spans="1:8" x14ac:dyDescent="0.25">
      <c r="A288" s="26">
        <v>6</v>
      </c>
      <c r="B288" s="5">
        <v>1</v>
      </c>
      <c r="C288" s="5">
        <v>5</v>
      </c>
      <c r="D288" s="5"/>
      <c r="E288" s="5"/>
      <c r="F288" s="5">
        <v>4</v>
      </c>
      <c r="G288" s="5"/>
      <c r="H288" s="2">
        <f t="shared" si="14"/>
        <v>9</v>
      </c>
    </row>
    <row r="289" spans="1:8" x14ac:dyDescent="0.25">
      <c r="A289" s="26">
        <v>7</v>
      </c>
      <c r="B289" s="5">
        <v>2</v>
      </c>
      <c r="C289" s="5">
        <v>6</v>
      </c>
      <c r="D289" s="5"/>
      <c r="E289" s="5"/>
      <c r="F289" s="5">
        <v>5</v>
      </c>
      <c r="G289" s="5"/>
      <c r="H289" s="2">
        <f t="shared" si="14"/>
        <v>10</v>
      </c>
    </row>
    <row r="290" spans="1:8" x14ac:dyDescent="0.25">
      <c r="A290" s="26">
        <v>8</v>
      </c>
      <c r="B290" s="5">
        <v>2</v>
      </c>
      <c r="C290" s="5">
        <v>5</v>
      </c>
      <c r="D290" s="5"/>
      <c r="E290" s="5"/>
      <c r="F290" s="5">
        <v>2</v>
      </c>
      <c r="G290" s="5"/>
      <c r="H290" s="2">
        <f t="shared" si="14"/>
        <v>9</v>
      </c>
    </row>
    <row r="291" spans="1:8" x14ac:dyDescent="0.25">
      <c r="A291" s="26">
        <v>9</v>
      </c>
      <c r="B291" s="5">
        <v>3</v>
      </c>
      <c r="C291" s="5">
        <v>8</v>
      </c>
      <c r="D291" s="5"/>
      <c r="E291" s="5"/>
      <c r="F291" s="5">
        <v>5</v>
      </c>
      <c r="G291" s="5"/>
      <c r="H291" s="2">
        <f t="shared" si="14"/>
        <v>9</v>
      </c>
    </row>
    <row r="292" spans="1:8" x14ac:dyDescent="0.25">
      <c r="A292" s="26">
        <v>10</v>
      </c>
      <c r="B292" s="5">
        <v>2</v>
      </c>
      <c r="C292" s="5">
        <v>6</v>
      </c>
      <c r="D292" s="5"/>
      <c r="E292" s="5"/>
      <c r="F292" s="5">
        <v>10</v>
      </c>
      <c r="G292" s="5"/>
      <c r="H292" s="2">
        <f t="shared" si="14"/>
        <v>15</v>
      </c>
    </row>
    <row r="293" spans="1:8" x14ac:dyDescent="0.25">
      <c r="A293" s="26">
        <v>11</v>
      </c>
      <c r="B293" s="5">
        <v>2</v>
      </c>
      <c r="C293" s="5">
        <v>2</v>
      </c>
      <c r="D293" s="5"/>
      <c r="E293" s="5"/>
      <c r="F293" s="5">
        <v>4</v>
      </c>
      <c r="G293" s="5"/>
      <c r="H293" s="2">
        <f t="shared" si="14"/>
        <v>19</v>
      </c>
    </row>
    <row r="294" spans="1:8" x14ac:dyDescent="0.25">
      <c r="A294" s="26">
        <v>12</v>
      </c>
      <c r="B294" s="5"/>
      <c r="C294" s="5">
        <v>11</v>
      </c>
      <c r="D294" s="5"/>
      <c r="E294" s="5"/>
      <c r="F294" s="5">
        <v>1</v>
      </c>
      <c r="G294" s="5"/>
      <c r="H294" s="2">
        <f t="shared" si="14"/>
        <v>9</v>
      </c>
    </row>
    <row r="295" spans="1:8" x14ac:dyDescent="0.25">
      <c r="A295" s="26">
        <v>13</v>
      </c>
      <c r="B295" s="5">
        <v>2</v>
      </c>
      <c r="C295" s="5">
        <v>8</v>
      </c>
      <c r="D295" s="5"/>
      <c r="E295" s="5"/>
      <c r="F295" s="5">
        <v>2</v>
      </c>
      <c r="G295" s="5"/>
      <c r="H295" s="2">
        <f t="shared" si="14"/>
        <v>5</v>
      </c>
    </row>
    <row r="296" spans="1:8" x14ac:dyDescent="0.25">
      <c r="A296" s="26">
        <v>14</v>
      </c>
      <c r="B296" s="5">
        <v>1</v>
      </c>
      <c r="C296" s="5">
        <v>4</v>
      </c>
      <c r="D296" s="5"/>
      <c r="E296" s="5"/>
      <c r="F296" s="5">
        <v>2</v>
      </c>
      <c r="G296" s="5"/>
      <c r="H296" s="2">
        <f t="shared" si="14"/>
        <v>4</v>
      </c>
    </row>
    <row r="297" spans="1:8" x14ac:dyDescent="0.25">
      <c r="A297" s="26">
        <v>15</v>
      </c>
      <c r="B297" s="5">
        <v>1</v>
      </c>
      <c r="C297" s="5">
        <v>3</v>
      </c>
      <c r="D297" s="5"/>
      <c r="E297" s="5"/>
      <c r="F297" s="5">
        <v>3</v>
      </c>
      <c r="G297" s="5"/>
      <c r="H297" s="2">
        <f t="shared" si="14"/>
        <v>5</v>
      </c>
    </row>
    <row r="298" spans="1:8" x14ac:dyDescent="0.25">
      <c r="A298" s="26">
        <v>16</v>
      </c>
      <c r="B298" s="5">
        <v>1</v>
      </c>
      <c r="C298" s="5">
        <v>6</v>
      </c>
      <c r="D298" s="5"/>
      <c r="E298" s="5"/>
      <c r="F298" s="5">
        <v>8</v>
      </c>
      <c r="G298" s="5"/>
      <c r="H298" s="2">
        <f t="shared" si="14"/>
        <v>8</v>
      </c>
    </row>
    <row r="299" spans="1:8" x14ac:dyDescent="0.25">
      <c r="A299" s="26">
        <v>17</v>
      </c>
      <c r="B299" s="5">
        <v>2</v>
      </c>
      <c r="C299" s="5">
        <v>6</v>
      </c>
      <c r="D299" s="5"/>
      <c r="E299" s="5"/>
      <c r="F299" s="5">
        <v>7</v>
      </c>
      <c r="G299" s="5"/>
      <c r="H299" s="2">
        <f t="shared" si="14"/>
        <v>11</v>
      </c>
    </row>
    <row r="300" spans="1:8" x14ac:dyDescent="0.25">
      <c r="A300" s="26">
        <v>18</v>
      </c>
      <c r="B300" s="5">
        <v>2</v>
      </c>
      <c r="C300" s="5">
        <v>3</v>
      </c>
      <c r="D300" s="5"/>
      <c r="E300" s="5"/>
      <c r="F300" s="5">
        <v>4</v>
      </c>
      <c r="G300" s="5"/>
      <c r="H300" s="2">
        <f t="shared" si="14"/>
        <v>14</v>
      </c>
    </row>
    <row r="301" spans="1:8" x14ac:dyDescent="0.25">
      <c r="A301" s="26">
        <v>19</v>
      </c>
      <c r="B301" s="5"/>
      <c r="C301" s="5">
        <v>11</v>
      </c>
      <c r="D301" s="5"/>
      <c r="E301" s="5"/>
      <c r="F301" s="5">
        <v>4</v>
      </c>
      <c r="G301" s="5"/>
      <c r="H301" s="2">
        <f t="shared" si="14"/>
        <v>7</v>
      </c>
    </row>
    <row r="302" spans="1:8" x14ac:dyDescent="0.25">
      <c r="A302" s="26">
        <v>20</v>
      </c>
      <c r="B302" s="5">
        <v>3</v>
      </c>
      <c r="C302" s="5">
        <v>5</v>
      </c>
      <c r="D302" s="5"/>
      <c r="E302" s="5"/>
      <c r="F302" s="5">
        <v>4</v>
      </c>
      <c r="G302" s="5"/>
      <c r="H302" s="2">
        <f t="shared" si="14"/>
        <v>9</v>
      </c>
    </row>
    <row r="303" spans="1:8" x14ac:dyDescent="0.25">
      <c r="A303" s="26">
        <v>21</v>
      </c>
      <c r="B303" s="5"/>
      <c r="C303" s="5">
        <v>7</v>
      </c>
      <c r="D303" s="5"/>
      <c r="E303" s="5"/>
      <c r="F303" s="5">
        <v>1</v>
      </c>
      <c r="G303" s="5"/>
      <c r="H303" s="2">
        <f t="shared" si="14"/>
        <v>3</v>
      </c>
    </row>
    <row r="304" spans="1:8" x14ac:dyDescent="0.25">
      <c r="A304" s="26">
        <v>22</v>
      </c>
      <c r="B304" s="5">
        <v>3</v>
      </c>
      <c r="C304" s="5">
        <v>5</v>
      </c>
      <c r="D304" s="5"/>
      <c r="E304" s="5"/>
      <c r="F304" s="5">
        <v>4</v>
      </c>
      <c r="G304" s="5"/>
      <c r="H304" s="2">
        <f t="shared" si="14"/>
        <v>5</v>
      </c>
    </row>
    <row r="305" spans="1:8" x14ac:dyDescent="0.25">
      <c r="A305" s="26">
        <v>23</v>
      </c>
      <c r="B305" s="5">
        <v>1</v>
      </c>
      <c r="C305" s="5">
        <v>3</v>
      </c>
      <c r="D305" s="5"/>
      <c r="E305" s="5"/>
      <c r="F305" s="5">
        <v>2</v>
      </c>
      <c r="G305" s="5"/>
      <c r="H305" s="2">
        <f t="shared" si="14"/>
        <v>5</v>
      </c>
    </row>
    <row r="306" spans="1:8" x14ac:dyDescent="0.25">
      <c r="A306" s="26">
        <v>24</v>
      </c>
      <c r="B306" s="5">
        <v>2</v>
      </c>
      <c r="C306" s="5">
        <v>5</v>
      </c>
      <c r="D306" s="5"/>
      <c r="E306" s="5"/>
      <c r="F306" s="5">
        <v>5</v>
      </c>
      <c r="G306" s="5"/>
      <c r="H306" s="2">
        <f t="shared" si="14"/>
        <v>7</v>
      </c>
    </row>
    <row r="307" spans="1:8" x14ac:dyDescent="0.25">
      <c r="A307" s="26">
        <v>25</v>
      </c>
      <c r="B307" s="5">
        <v>3</v>
      </c>
      <c r="C307" s="5">
        <v>4</v>
      </c>
      <c r="D307" s="5"/>
      <c r="E307" s="5"/>
      <c r="F307" s="5">
        <v>3</v>
      </c>
      <c r="G307" s="5"/>
      <c r="H307" s="2">
        <f t="shared" si="14"/>
        <v>9</v>
      </c>
    </row>
    <row r="308" spans="1:8" x14ac:dyDescent="0.25">
      <c r="A308" s="26">
        <v>26</v>
      </c>
      <c r="B308" s="5">
        <v>2</v>
      </c>
      <c r="C308" s="5">
        <v>5</v>
      </c>
      <c r="D308" s="5"/>
      <c r="E308" s="5"/>
      <c r="F308" s="5">
        <v>5</v>
      </c>
      <c r="G308" s="5"/>
      <c r="H308" s="2">
        <f t="shared" si="14"/>
        <v>11</v>
      </c>
    </row>
    <row r="309" spans="1:8" x14ac:dyDescent="0.25">
      <c r="A309" s="26">
        <v>27</v>
      </c>
      <c r="B309" s="5">
        <v>3</v>
      </c>
      <c r="C309" s="5">
        <v>5</v>
      </c>
      <c r="D309" s="5"/>
      <c r="E309" s="5"/>
      <c r="F309" s="5">
        <v>3</v>
      </c>
      <c r="G309" s="5"/>
      <c r="H309" s="2">
        <f t="shared" si="14"/>
        <v>12</v>
      </c>
    </row>
    <row r="310" spans="1:8" x14ac:dyDescent="0.25">
      <c r="A310" s="26">
        <v>28</v>
      </c>
      <c r="B310" s="5">
        <v>1</v>
      </c>
      <c r="C310" s="5">
        <v>11</v>
      </c>
      <c r="D310" s="5"/>
      <c r="E310" s="5"/>
      <c r="F310" s="5">
        <v>2</v>
      </c>
      <c r="G310" s="5"/>
      <c r="H310" s="2">
        <f t="shared" si="14"/>
        <v>4</v>
      </c>
    </row>
    <row r="311" spans="1:8" x14ac:dyDescent="0.25">
      <c r="A311" s="26">
        <v>29</v>
      </c>
      <c r="B311" s="5">
        <v>2</v>
      </c>
      <c r="C311" s="5">
        <v>2</v>
      </c>
      <c r="D311" s="5"/>
      <c r="E311" s="5"/>
      <c r="F311" s="5">
        <v>4</v>
      </c>
      <c r="G311" s="5"/>
      <c r="H311" s="2">
        <f t="shared" si="14"/>
        <v>8</v>
      </c>
    </row>
    <row r="312" spans="1:8" x14ac:dyDescent="0.25">
      <c r="A312" s="11">
        <v>30</v>
      </c>
      <c r="B312" s="5">
        <v>2</v>
      </c>
      <c r="C312" s="5">
        <v>4</v>
      </c>
      <c r="D312" s="5"/>
      <c r="E312" s="5"/>
      <c r="F312" s="5">
        <v>1</v>
      </c>
      <c r="G312" s="5"/>
      <c r="H312" s="5">
        <f t="shared" si="14"/>
        <v>7</v>
      </c>
    </row>
    <row r="313" spans="1:8" ht="15.75" thickBot="1" x14ac:dyDescent="0.3">
      <c r="A313" s="63">
        <v>31</v>
      </c>
      <c r="B313" s="29">
        <v>4</v>
      </c>
      <c r="C313" s="29">
        <v>4</v>
      </c>
      <c r="D313" s="29"/>
      <c r="E313" s="29"/>
      <c r="F313" s="29">
        <v>6</v>
      </c>
      <c r="G313" s="29"/>
      <c r="H313" s="5">
        <f t="shared" si="14"/>
        <v>13</v>
      </c>
    </row>
    <row r="314" spans="1:8" ht="15.75" thickBot="1" x14ac:dyDescent="0.3">
      <c r="A314" s="60" t="s">
        <v>35</v>
      </c>
      <c r="B314" s="58">
        <f>SUM(B283:B313)-E314</f>
        <v>60</v>
      </c>
      <c r="C314" s="58">
        <f t="shared" ref="C314:H314" si="15">SUM(C283:C313)</f>
        <v>180</v>
      </c>
      <c r="D314" s="58">
        <f t="shared" si="15"/>
        <v>0</v>
      </c>
      <c r="E314" s="58">
        <f t="shared" si="15"/>
        <v>0</v>
      </c>
      <c r="F314" s="58">
        <f t="shared" si="15"/>
        <v>119</v>
      </c>
      <c r="G314" s="58">
        <f t="shared" si="15"/>
        <v>0</v>
      </c>
      <c r="H314" s="58">
        <f t="shared" si="15"/>
        <v>282</v>
      </c>
    </row>
    <row r="317" spans="1:8" ht="36" x14ac:dyDescent="0.55000000000000004">
      <c r="A317" s="273" t="s">
        <v>1</v>
      </c>
      <c r="B317" s="273"/>
      <c r="C317" s="273"/>
      <c r="D317" s="273"/>
      <c r="E317" s="273"/>
      <c r="F317" s="273"/>
      <c r="G317" s="273"/>
      <c r="H317" s="273"/>
    </row>
    <row r="318" spans="1:8" ht="27" thickBot="1" x14ac:dyDescent="0.45">
      <c r="A318" s="274" t="s">
        <v>0</v>
      </c>
      <c r="B318" s="274"/>
      <c r="C318" s="274"/>
      <c r="D318" s="274"/>
      <c r="E318" s="274"/>
      <c r="F318" s="274"/>
      <c r="G318" s="274"/>
      <c r="H318" s="274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5" t="s">
        <v>55</v>
      </c>
      <c r="F319" s="276"/>
      <c r="G319" s="19" t="s">
        <v>16</v>
      </c>
      <c r="H319" s="32" t="s">
        <v>63</v>
      </c>
    </row>
    <row r="320" spans="1:8" ht="15.75" x14ac:dyDescent="0.25">
      <c r="A320" s="277" t="s">
        <v>6</v>
      </c>
      <c r="B320" s="278"/>
      <c r="C320" s="278"/>
      <c r="D320" s="278"/>
      <c r="E320" s="278"/>
      <c r="F320" s="279"/>
      <c r="G320" s="1"/>
      <c r="H320" s="2">
        <f>H313</f>
        <v>13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22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1</v>
      </c>
      <c r="C323" s="37">
        <v>7</v>
      </c>
      <c r="D323" s="37"/>
      <c r="E323" s="37"/>
      <c r="F323" s="37">
        <v>2</v>
      </c>
      <c r="G323" s="37"/>
      <c r="H323" s="38">
        <f>H320+B323+F323-(C323+D323+G323)-E323</f>
        <v>9</v>
      </c>
    </row>
    <row r="324" spans="1:8" x14ac:dyDescent="0.25">
      <c r="A324" s="26">
        <v>2</v>
      </c>
      <c r="B324" s="5">
        <v>4</v>
      </c>
      <c r="C324" s="5">
        <v>4</v>
      </c>
      <c r="D324" s="5"/>
      <c r="E324" s="5"/>
      <c r="F324" s="5">
        <v>3</v>
      </c>
      <c r="G324" s="5"/>
      <c r="H324" s="2">
        <f>H323+B324+F324-(C324+D324+G324)-E324</f>
        <v>12</v>
      </c>
    </row>
    <row r="325" spans="1:8" x14ac:dyDescent="0.25">
      <c r="A325" s="26">
        <v>3</v>
      </c>
      <c r="B325" s="5">
        <v>5</v>
      </c>
      <c r="C325" s="5">
        <v>10</v>
      </c>
      <c r="D325" s="5"/>
      <c r="E325" s="5"/>
      <c r="F325" s="5">
        <v>7</v>
      </c>
      <c r="G325" s="5"/>
      <c r="H325" s="2">
        <f>H324+B325+F325-(C325+D325+G325)-E325</f>
        <v>14</v>
      </c>
    </row>
    <row r="326" spans="1:8" x14ac:dyDescent="0.25">
      <c r="A326" s="26">
        <v>4</v>
      </c>
      <c r="B326" s="5">
        <v>3</v>
      </c>
      <c r="C326" s="5">
        <v>10</v>
      </c>
      <c r="D326" s="5"/>
      <c r="E326" s="5"/>
      <c r="F326" s="5">
        <v>6</v>
      </c>
      <c r="G326" s="5"/>
      <c r="H326" s="2">
        <f t="shared" ref="H326:H352" si="16">H325+B326+F326-(C326+D326+G326)-E326</f>
        <v>13</v>
      </c>
    </row>
    <row r="327" spans="1:8" x14ac:dyDescent="0.25">
      <c r="A327" s="26">
        <v>5</v>
      </c>
      <c r="B327" s="5">
        <v>3</v>
      </c>
      <c r="C327" s="5">
        <v>4</v>
      </c>
      <c r="D327" s="5"/>
      <c r="E327" s="5"/>
      <c r="F327" s="5">
        <v>2</v>
      </c>
      <c r="G327" s="5"/>
      <c r="H327" s="2">
        <f t="shared" si="16"/>
        <v>14</v>
      </c>
    </row>
    <row r="328" spans="1:8" x14ac:dyDescent="0.25">
      <c r="A328" s="26">
        <v>6</v>
      </c>
      <c r="B328" s="5">
        <v>2</v>
      </c>
      <c r="C328" s="5">
        <v>12</v>
      </c>
      <c r="D328" s="5"/>
      <c r="E328" s="5"/>
      <c r="F328" s="5">
        <v>6</v>
      </c>
      <c r="G328" s="5"/>
      <c r="H328" s="2">
        <f t="shared" si="16"/>
        <v>10</v>
      </c>
    </row>
    <row r="329" spans="1:8" x14ac:dyDescent="0.25">
      <c r="A329" s="26">
        <v>7</v>
      </c>
      <c r="B329" s="5">
        <v>3</v>
      </c>
      <c r="C329" s="5">
        <v>6</v>
      </c>
      <c r="D329" s="5"/>
      <c r="E329" s="5"/>
      <c r="F329" s="5">
        <v>5</v>
      </c>
      <c r="G329" s="5"/>
      <c r="H329" s="2">
        <f t="shared" si="16"/>
        <v>12</v>
      </c>
    </row>
    <row r="330" spans="1:8" x14ac:dyDescent="0.25">
      <c r="A330" s="26">
        <v>8</v>
      </c>
      <c r="B330" s="5">
        <v>3</v>
      </c>
      <c r="C330" s="5">
        <v>3</v>
      </c>
      <c r="D330" s="5"/>
      <c r="E330" s="5"/>
      <c r="F330" s="5">
        <v>3</v>
      </c>
      <c r="G330" s="5"/>
      <c r="H330" s="2">
        <f t="shared" si="16"/>
        <v>15</v>
      </c>
    </row>
    <row r="331" spans="1:8" x14ac:dyDescent="0.25">
      <c r="A331" s="26">
        <v>9</v>
      </c>
      <c r="B331" s="5">
        <v>1</v>
      </c>
      <c r="C331" s="5">
        <v>10</v>
      </c>
      <c r="D331" s="5"/>
      <c r="E331" s="5"/>
      <c r="F331" s="5">
        <v>6</v>
      </c>
      <c r="G331" s="5"/>
      <c r="H331" s="2">
        <f t="shared" si="16"/>
        <v>12</v>
      </c>
    </row>
    <row r="332" spans="1:8" x14ac:dyDescent="0.25">
      <c r="A332" s="26">
        <v>10</v>
      </c>
      <c r="B332" s="5">
        <v>4</v>
      </c>
      <c r="C332" s="5">
        <v>6</v>
      </c>
      <c r="D332" s="5"/>
      <c r="E332" s="5"/>
      <c r="F332" s="5">
        <v>1</v>
      </c>
      <c r="G332" s="5"/>
      <c r="H332" s="2">
        <f t="shared" si="16"/>
        <v>11</v>
      </c>
    </row>
    <row r="333" spans="1:8" x14ac:dyDescent="0.25">
      <c r="A333" s="26">
        <v>11</v>
      </c>
      <c r="B333" s="5">
        <v>1</v>
      </c>
      <c r="C333" s="5">
        <v>6</v>
      </c>
      <c r="D333" s="5"/>
      <c r="E333" s="5"/>
      <c r="F333" s="5">
        <v>3</v>
      </c>
      <c r="G333" s="5"/>
      <c r="H333" s="2">
        <f t="shared" si="16"/>
        <v>9</v>
      </c>
    </row>
    <row r="334" spans="1:8" x14ac:dyDescent="0.25">
      <c r="A334" s="26">
        <v>12</v>
      </c>
      <c r="B334" s="5">
        <v>3</v>
      </c>
      <c r="C334" s="5">
        <v>3</v>
      </c>
      <c r="D334" s="5"/>
      <c r="E334" s="5"/>
      <c r="F334" s="5">
        <v>2</v>
      </c>
      <c r="G334" s="5"/>
      <c r="H334" s="2">
        <f t="shared" si="16"/>
        <v>11</v>
      </c>
    </row>
    <row r="335" spans="1:8" x14ac:dyDescent="0.25">
      <c r="A335" s="26">
        <v>13</v>
      </c>
      <c r="B335" s="5">
        <v>5</v>
      </c>
      <c r="C335" s="5">
        <v>5</v>
      </c>
      <c r="D335" s="5"/>
      <c r="E335" s="5"/>
      <c r="F335" s="5">
        <v>3</v>
      </c>
      <c r="G335" s="5"/>
      <c r="H335" s="2">
        <f t="shared" si="16"/>
        <v>14</v>
      </c>
    </row>
    <row r="336" spans="1:8" x14ac:dyDescent="0.25">
      <c r="A336" s="26">
        <v>14</v>
      </c>
      <c r="B336" s="5">
        <v>1</v>
      </c>
      <c r="C336" s="5">
        <v>7</v>
      </c>
      <c r="D336" s="5"/>
      <c r="E336" s="5"/>
      <c r="F336" s="5">
        <v>5</v>
      </c>
      <c r="G336" s="5"/>
      <c r="H336" s="2">
        <f t="shared" si="16"/>
        <v>13</v>
      </c>
    </row>
    <row r="337" spans="1:8" x14ac:dyDescent="0.25">
      <c r="A337" s="26">
        <v>15</v>
      </c>
      <c r="B337" s="5">
        <v>2</v>
      </c>
      <c r="C337" s="5">
        <v>7</v>
      </c>
      <c r="D337" s="5"/>
      <c r="E337" s="5"/>
      <c r="F337" s="5">
        <v>5</v>
      </c>
      <c r="G337" s="5"/>
      <c r="H337" s="2">
        <f t="shared" si="16"/>
        <v>13</v>
      </c>
    </row>
    <row r="338" spans="1:8" x14ac:dyDescent="0.25">
      <c r="A338" s="26">
        <v>16</v>
      </c>
      <c r="B338" s="5">
        <v>5</v>
      </c>
      <c r="C338" s="5">
        <v>9</v>
      </c>
      <c r="D338" s="5"/>
      <c r="E338" s="5"/>
      <c r="F338" s="5">
        <v>2</v>
      </c>
      <c r="G338" s="5"/>
      <c r="H338" s="2">
        <f t="shared" si="16"/>
        <v>11</v>
      </c>
    </row>
    <row r="339" spans="1:8" x14ac:dyDescent="0.25">
      <c r="A339" s="26">
        <v>17</v>
      </c>
      <c r="B339" s="5">
        <v>2</v>
      </c>
      <c r="C339" s="5">
        <v>4</v>
      </c>
      <c r="D339" s="5"/>
      <c r="E339" s="5"/>
      <c r="F339" s="5">
        <v>2</v>
      </c>
      <c r="G339" s="5"/>
      <c r="H339" s="2">
        <f t="shared" si="16"/>
        <v>11</v>
      </c>
    </row>
    <row r="340" spans="1:8" x14ac:dyDescent="0.25">
      <c r="A340" s="26">
        <v>18</v>
      </c>
      <c r="B340" s="5">
        <v>4</v>
      </c>
      <c r="C340" s="5">
        <v>6</v>
      </c>
      <c r="D340" s="5"/>
      <c r="E340" s="5"/>
      <c r="F340" s="5">
        <v>1</v>
      </c>
      <c r="G340" s="5"/>
      <c r="H340" s="2">
        <f t="shared" si="16"/>
        <v>10</v>
      </c>
    </row>
    <row r="341" spans="1:8" x14ac:dyDescent="0.25">
      <c r="A341" s="26">
        <v>19</v>
      </c>
      <c r="B341" s="5"/>
      <c r="C341" s="5">
        <v>5</v>
      </c>
      <c r="D341" s="5"/>
      <c r="E341" s="5"/>
      <c r="F341" s="5">
        <v>3</v>
      </c>
      <c r="G341" s="5"/>
      <c r="H341" s="2">
        <f t="shared" si="16"/>
        <v>8</v>
      </c>
    </row>
    <row r="342" spans="1:8" x14ac:dyDescent="0.25">
      <c r="A342" s="26">
        <v>20</v>
      </c>
      <c r="B342" s="5">
        <v>1</v>
      </c>
      <c r="C342" s="5">
        <v>5</v>
      </c>
      <c r="D342" s="5"/>
      <c r="E342" s="5"/>
      <c r="F342" s="5">
        <v>4</v>
      </c>
      <c r="G342" s="5"/>
      <c r="H342" s="2">
        <f t="shared" si="16"/>
        <v>8</v>
      </c>
    </row>
    <row r="343" spans="1:8" x14ac:dyDescent="0.25">
      <c r="A343" s="26">
        <v>21</v>
      </c>
      <c r="B343" s="5">
        <v>2</v>
      </c>
      <c r="C343" s="5">
        <v>2</v>
      </c>
      <c r="D343" s="5"/>
      <c r="E343" s="5"/>
      <c r="F343" s="5">
        <v>2</v>
      </c>
      <c r="G343" s="5"/>
      <c r="H343" s="2">
        <f t="shared" si="16"/>
        <v>10</v>
      </c>
    </row>
    <row r="344" spans="1:8" x14ac:dyDescent="0.25">
      <c r="A344" s="26">
        <v>22</v>
      </c>
      <c r="B344" s="5">
        <v>4</v>
      </c>
      <c r="C344" s="5">
        <v>6</v>
      </c>
      <c r="D344" s="5"/>
      <c r="E344" s="5"/>
      <c r="F344" s="5">
        <v>3</v>
      </c>
      <c r="G344" s="5"/>
      <c r="H344" s="2">
        <f t="shared" si="16"/>
        <v>11</v>
      </c>
    </row>
    <row r="345" spans="1:8" x14ac:dyDescent="0.25">
      <c r="A345" s="26">
        <v>23</v>
      </c>
      <c r="B345" s="5">
        <v>4</v>
      </c>
      <c r="C345" s="5">
        <v>8</v>
      </c>
      <c r="D345" s="5"/>
      <c r="E345" s="5"/>
      <c r="F345" s="5">
        <v>6</v>
      </c>
      <c r="G345" s="5"/>
      <c r="H345" s="2">
        <f t="shared" si="16"/>
        <v>13</v>
      </c>
    </row>
    <row r="346" spans="1:8" x14ac:dyDescent="0.25">
      <c r="A346" s="26">
        <v>24</v>
      </c>
      <c r="B346" s="5">
        <v>3</v>
      </c>
      <c r="C346" s="5">
        <v>9</v>
      </c>
      <c r="D346" s="5"/>
      <c r="E346" s="5"/>
      <c r="F346" s="5">
        <v>4</v>
      </c>
      <c r="G346" s="5"/>
      <c r="H346" s="2">
        <f t="shared" si="16"/>
        <v>11</v>
      </c>
    </row>
    <row r="347" spans="1:8" x14ac:dyDescent="0.25">
      <c r="A347" s="26">
        <v>25</v>
      </c>
      <c r="B347" s="5">
        <v>3</v>
      </c>
      <c r="C347" s="5">
        <v>5</v>
      </c>
      <c r="D347" s="5"/>
      <c r="E347" s="5"/>
      <c r="F347" s="5">
        <v>5</v>
      </c>
      <c r="G347" s="5"/>
      <c r="H347" s="2">
        <f t="shared" si="16"/>
        <v>14</v>
      </c>
    </row>
    <row r="348" spans="1:8" x14ac:dyDescent="0.25">
      <c r="A348" s="26">
        <v>26</v>
      </c>
      <c r="B348" s="5"/>
      <c r="C348" s="5">
        <v>3</v>
      </c>
      <c r="D348" s="5"/>
      <c r="E348" s="5"/>
      <c r="F348" s="5">
        <v>4</v>
      </c>
      <c r="G348" s="5"/>
      <c r="H348" s="2">
        <f t="shared" si="16"/>
        <v>15</v>
      </c>
    </row>
    <row r="349" spans="1:8" x14ac:dyDescent="0.25">
      <c r="A349" s="26">
        <v>27</v>
      </c>
      <c r="B349" s="5"/>
      <c r="C349" s="5">
        <v>6</v>
      </c>
      <c r="D349" s="5"/>
      <c r="E349" s="5"/>
      <c r="F349" s="5">
        <v>5</v>
      </c>
      <c r="G349" s="5"/>
      <c r="H349" s="2">
        <f t="shared" si="16"/>
        <v>14</v>
      </c>
    </row>
    <row r="350" spans="1:8" x14ac:dyDescent="0.25">
      <c r="A350" s="26">
        <v>28</v>
      </c>
      <c r="B350" s="5">
        <v>2</v>
      </c>
      <c r="C350" s="5">
        <v>8</v>
      </c>
      <c r="D350" s="5"/>
      <c r="E350" s="5"/>
      <c r="F350" s="5">
        <v>5</v>
      </c>
      <c r="G350" s="5"/>
      <c r="H350" s="2">
        <f t="shared" si="16"/>
        <v>13</v>
      </c>
    </row>
    <row r="351" spans="1:8" x14ac:dyDescent="0.25">
      <c r="A351" s="26">
        <v>29</v>
      </c>
      <c r="B351" s="5">
        <v>3</v>
      </c>
      <c r="C351" s="5">
        <v>8</v>
      </c>
      <c r="D351" s="5"/>
      <c r="E351" s="5"/>
      <c r="F351" s="5">
        <v>4</v>
      </c>
      <c r="G351" s="5"/>
      <c r="H351" s="2">
        <f t="shared" si="16"/>
        <v>12</v>
      </c>
    </row>
    <row r="352" spans="1:8" ht="15.75" thickBot="1" x14ac:dyDescent="0.3">
      <c r="A352" s="11">
        <v>30</v>
      </c>
      <c r="B352" s="5">
        <v>1</v>
      </c>
      <c r="C352" s="5">
        <v>5</v>
      </c>
      <c r="D352" s="5"/>
      <c r="E352" s="5"/>
      <c r="F352" s="5">
        <v>4</v>
      </c>
      <c r="G352" s="5"/>
      <c r="H352" s="5">
        <f t="shared" si="16"/>
        <v>12</v>
      </c>
    </row>
    <row r="353" spans="1:8" ht="15.75" thickBot="1" x14ac:dyDescent="0.3">
      <c r="A353" s="60" t="s">
        <v>35</v>
      </c>
      <c r="B353" s="58">
        <f>SUM(B323:B352)-E353</f>
        <v>75</v>
      </c>
      <c r="C353" s="58">
        <f t="shared" ref="C353:H353" si="17">SUM(C323:C352)</f>
        <v>189</v>
      </c>
      <c r="D353" s="58">
        <f t="shared" si="17"/>
        <v>0</v>
      </c>
      <c r="E353" s="58">
        <f t="shared" si="17"/>
        <v>0</v>
      </c>
      <c r="F353" s="58">
        <f t="shared" si="17"/>
        <v>113</v>
      </c>
      <c r="G353" s="58">
        <f t="shared" si="17"/>
        <v>0</v>
      </c>
      <c r="H353" s="58">
        <f t="shared" si="17"/>
        <v>355</v>
      </c>
    </row>
    <row r="356" spans="1:8" ht="36" x14ac:dyDescent="0.55000000000000004">
      <c r="A356" s="273" t="s">
        <v>1</v>
      </c>
      <c r="B356" s="273"/>
      <c r="C356" s="273"/>
      <c r="D356" s="273"/>
      <c r="E356" s="273"/>
      <c r="F356" s="273"/>
      <c r="G356" s="273"/>
      <c r="H356" s="273"/>
    </row>
    <row r="357" spans="1:8" ht="27" thickBot="1" x14ac:dyDescent="0.45">
      <c r="A357" s="274" t="s">
        <v>0</v>
      </c>
      <c r="B357" s="274"/>
      <c r="C357" s="274"/>
      <c r="D357" s="274"/>
      <c r="E357" s="274"/>
      <c r="F357" s="274"/>
      <c r="G357" s="274"/>
      <c r="H357" s="274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5" t="s">
        <v>55</v>
      </c>
      <c r="F358" s="276"/>
      <c r="G358" s="19" t="s">
        <v>16</v>
      </c>
      <c r="H358" s="32" t="s">
        <v>64</v>
      </c>
    </row>
    <row r="359" spans="1:8" ht="15.75" x14ac:dyDescent="0.25">
      <c r="A359" s="277" t="s">
        <v>6</v>
      </c>
      <c r="B359" s="278"/>
      <c r="C359" s="278"/>
      <c r="D359" s="278"/>
      <c r="E359" s="278"/>
      <c r="F359" s="279"/>
      <c r="G359" s="1"/>
      <c r="H359" s="2">
        <v>12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22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2</v>
      </c>
      <c r="C362" s="37">
        <v>7</v>
      </c>
      <c r="D362" s="37"/>
      <c r="E362" s="37"/>
      <c r="F362" s="37">
        <v>5</v>
      </c>
      <c r="G362" s="37"/>
      <c r="H362" s="38">
        <f>H359+B362+F362-(C362+D362+G362)-E362</f>
        <v>12</v>
      </c>
    </row>
    <row r="363" spans="1:8" x14ac:dyDescent="0.25">
      <c r="A363" s="26">
        <v>2</v>
      </c>
      <c r="B363" s="5">
        <v>4</v>
      </c>
      <c r="C363" s="5">
        <v>11</v>
      </c>
      <c r="D363" s="5"/>
      <c r="E363" s="5"/>
      <c r="F363" s="5">
        <v>4</v>
      </c>
      <c r="G363" s="5"/>
      <c r="H363" s="2">
        <f>H362+B363+F363-(C363+D363+G363)-E363</f>
        <v>9</v>
      </c>
    </row>
    <row r="364" spans="1:8" x14ac:dyDescent="0.25">
      <c r="A364" s="26">
        <v>3</v>
      </c>
      <c r="B364" s="5">
        <v>1</v>
      </c>
      <c r="C364" s="5">
        <v>8</v>
      </c>
      <c r="D364" s="5"/>
      <c r="E364" s="5"/>
      <c r="F364" s="5">
        <v>4</v>
      </c>
      <c r="G364" s="5"/>
      <c r="H364" s="2">
        <f>H363+B364+F364-(C364+D364+G364)-E364</f>
        <v>6</v>
      </c>
    </row>
    <row r="365" spans="1:8" x14ac:dyDescent="0.25">
      <c r="A365" s="26">
        <v>4</v>
      </c>
      <c r="B365" s="5">
        <v>3</v>
      </c>
      <c r="C365" s="5">
        <v>2</v>
      </c>
      <c r="D365" s="5"/>
      <c r="E365" s="5"/>
      <c r="F365" s="5">
        <v>2</v>
      </c>
      <c r="G365" s="5"/>
      <c r="H365" s="2">
        <f t="shared" ref="H365:H392" si="18">H364+B365+F365-(C365+D365+G365)-E365</f>
        <v>9</v>
      </c>
    </row>
    <row r="366" spans="1:8" x14ac:dyDescent="0.25">
      <c r="A366" s="26">
        <v>5</v>
      </c>
      <c r="B366" s="5">
        <v>3</v>
      </c>
      <c r="C366" s="5">
        <v>7</v>
      </c>
      <c r="D366" s="5"/>
      <c r="E366" s="5"/>
      <c r="F366" s="5">
        <v>8</v>
      </c>
      <c r="G366" s="5"/>
      <c r="H366" s="2">
        <f t="shared" si="18"/>
        <v>13</v>
      </c>
    </row>
    <row r="367" spans="1:8" x14ac:dyDescent="0.25">
      <c r="A367" s="26">
        <v>6</v>
      </c>
      <c r="B367" s="5">
        <v>2</v>
      </c>
      <c r="C367" s="5">
        <v>7</v>
      </c>
      <c r="D367" s="5"/>
      <c r="E367" s="5"/>
      <c r="F367" s="5">
        <v>5</v>
      </c>
      <c r="G367" s="5"/>
      <c r="H367" s="2">
        <f t="shared" si="18"/>
        <v>13</v>
      </c>
    </row>
    <row r="368" spans="1:8" x14ac:dyDescent="0.25">
      <c r="A368" s="26">
        <v>7</v>
      </c>
      <c r="B368" s="5">
        <v>4</v>
      </c>
      <c r="C368" s="5">
        <v>5</v>
      </c>
      <c r="D368" s="5"/>
      <c r="E368" s="5"/>
      <c r="F368" s="5">
        <v>3</v>
      </c>
      <c r="G368" s="5"/>
      <c r="H368" s="2">
        <f t="shared" si="18"/>
        <v>15</v>
      </c>
    </row>
    <row r="369" spans="1:8" x14ac:dyDescent="0.25">
      <c r="A369" s="26">
        <v>8</v>
      </c>
      <c r="B369" s="5"/>
      <c r="C369" s="5">
        <v>9</v>
      </c>
      <c r="D369" s="5"/>
      <c r="E369" s="5"/>
      <c r="F369" s="5">
        <v>3</v>
      </c>
      <c r="G369" s="5"/>
      <c r="H369" s="2">
        <f t="shared" si="18"/>
        <v>9</v>
      </c>
    </row>
    <row r="370" spans="1:8" x14ac:dyDescent="0.25">
      <c r="A370" s="26">
        <v>9</v>
      </c>
      <c r="B370" s="5">
        <v>2</v>
      </c>
      <c r="C370" s="5">
        <v>10</v>
      </c>
      <c r="D370" s="5"/>
      <c r="E370" s="5"/>
      <c r="F370" s="5">
        <v>4</v>
      </c>
      <c r="G370" s="5"/>
      <c r="H370" s="2">
        <f t="shared" si="18"/>
        <v>5</v>
      </c>
    </row>
    <row r="371" spans="1:8" x14ac:dyDescent="0.25">
      <c r="A371" s="26">
        <v>10</v>
      </c>
      <c r="B371" s="5">
        <v>2</v>
      </c>
      <c r="C371" s="5">
        <v>2</v>
      </c>
      <c r="D371" s="5"/>
      <c r="E371" s="5"/>
      <c r="F371" s="5">
        <v>5</v>
      </c>
      <c r="G371" s="5"/>
      <c r="H371" s="2">
        <f t="shared" si="18"/>
        <v>10</v>
      </c>
    </row>
    <row r="372" spans="1:8" x14ac:dyDescent="0.25">
      <c r="A372" s="26">
        <v>11</v>
      </c>
      <c r="B372" s="5">
        <v>2</v>
      </c>
      <c r="C372" s="5">
        <v>8</v>
      </c>
      <c r="D372" s="5"/>
      <c r="E372" s="5"/>
      <c r="F372" s="5">
        <v>3</v>
      </c>
      <c r="G372" s="5"/>
      <c r="H372" s="2">
        <f t="shared" si="18"/>
        <v>7</v>
      </c>
    </row>
    <row r="373" spans="1:8" x14ac:dyDescent="0.25">
      <c r="A373" s="26">
        <v>12</v>
      </c>
      <c r="B373" s="5"/>
      <c r="C373" s="5">
        <v>5</v>
      </c>
      <c r="D373" s="5"/>
      <c r="E373" s="5"/>
      <c r="F373" s="5">
        <v>7</v>
      </c>
      <c r="G373" s="5"/>
      <c r="H373" s="2">
        <f t="shared" si="18"/>
        <v>9</v>
      </c>
    </row>
    <row r="374" spans="1:8" x14ac:dyDescent="0.25">
      <c r="A374" s="26">
        <v>13</v>
      </c>
      <c r="B374" s="5">
        <v>1</v>
      </c>
      <c r="C374" s="5">
        <v>5</v>
      </c>
      <c r="D374" s="5"/>
      <c r="E374" s="5"/>
      <c r="F374" s="5">
        <v>3</v>
      </c>
      <c r="G374" s="5"/>
      <c r="H374" s="2">
        <f t="shared" si="18"/>
        <v>8</v>
      </c>
    </row>
    <row r="375" spans="1:8" x14ac:dyDescent="0.25">
      <c r="A375" s="26">
        <v>14</v>
      </c>
      <c r="B375" s="5"/>
      <c r="C375" s="5">
        <v>6</v>
      </c>
      <c r="D375" s="5"/>
      <c r="E375" s="5"/>
      <c r="F375" s="5">
        <v>3</v>
      </c>
      <c r="G375" s="5"/>
      <c r="H375" s="2">
        <f t="shared" si="18"/>
        <v>5</v>
      </c>
    </row>
    <row r="376" spans="1:8" x14ac:dyDescent="0.25">
      <c r="A376" s="26">
        <v>15</v>
      </c>
      <c r="B376" s="5">
        <v>2</v>
      </c>
      <c r="C376" s="5">
        <v>2</v>
      </c>
      <c r="D376" s="5"/>
      <c r="E376" s="5"/>
      <c r="F376" s="5">
        <v>1</v>
      </c>
      <c r="G376" s="5"/>
      <c r="H376" s="2">
        <f t="shared" si="18"/>
        <v>6</v>
      </c>
    </row>
    <row r="377" spans="1:8" x14ac:dyDescent="0.25">
      <c r="A377" s="26">
        <v>16</v>
      </c>
      <c r="B377" s="5">
        <v>2</v>
      </c>
      <c r="C377" s="5">
        <v>5</v>
      </c>
      <c r="D377" s="5"/>
      <c r="E377" s="5"/>
      <c r="F377" s="5">
        <v>2</v>
      </c>
      <c r="G377" s="5"/>
      <c r="H377" s="2">
        <f t="shared" si="18"/>
        <v>5</v>
      </c>
    </row>
    <row r="378" spans="1:8" x14ac:dyDescent="0.25">
      <c r="A378" s="26">
        <v>17</v>
      </c>
      <c r="B378" s="5">
        <v>2</v>
      </c>
      <c r="C378" s="5">
        <v>3</v>
      </c>
      <c r="D378" s="5"/>
      <c r="E378" s="5"/>
      <c r="F378" s="5">
        <v>2</v>
      </c>
      <c r="G378" s="5"/>
      <c r="H378" s="2">
        <f t="shared" si="18"/>
        <v>6</v>
      </c>
    </row>
    <row r="379" spans="1:8" x14ac:dyDescent="0.25">
      <c r="A379" s="26">
        <v>18</v>
      </c>
      <c r="B379" s="5">
        <v>6</v>
      </c>
      <c r="C379" s="5">
        <v>2</v>
      </c>
      <c r="D379" s="5"/>
      <c r="E379" s="5"/>
      <c r="F379" s="5">
        <v>2</v>
      </c>
      <c r="G379" s="5"/>
      <c r="H379" s="2">
        <f t="shared" si="18"/>
        <v>12</v>
      </c>
    </row>
    <row r="380" spans="1:8" x14ac:dyDescent="0.25">
      <c r="A380" s="26">
        <v>19</v>
      </c>
      <c r="B380" s="5">
        <v>3</v>
      </c>
      <c r="C380" s="5">
        <v>12</v>
      </c>
      <c r="D380" s="5"/>
      <c r="E380" s="5"/>
      <c r="F380" s="5">
        <v>6</v>
      </c>
      <c r="G380" s="5"/>
      <c r="H380" s="2">
        <f t="shared" si="18"/>
        <v>9</v>
      </c>
    </row>
    <row r="381" spans="1:8" x14ac:dyDescent="0.25">
      <c r="A381" s="26">
        <v>20</v>
      </c>
      <c r="B381" s="5">
        <v>1</v>
      </c>
      <c r="C381" s="5">
        <v>5</v>
      </c>
      <c r="D381" s="5"/>
      <c r="E381" s="5"/>
      <c r="F381" s="5">
        <v>1</v>
      </c>
      <c r="G381" s="5"/>
      <c r="H381" s="2">
        <f t="shared" si="18"/>
        <v>6</v>
      </c>
    </row>
    <row r="382" spans="1:8" x14ac:dyDescent="0.25">
      <c r="A382" s="26">
        <v>21</v>
      </c>
      <c r="B382" s="5">
        <v>1</v>
      </c>
      <c r="C382" s="5">
        <v>4</v>
      </c>
      <c r="D382" s="5"/>
      <c r="E382" s="5"/>
      <c r="F382" s="5">
        <v>6</v>
      </c>
      <c r="G382" s="5"/>
      <c r="H382" s="2">
        <f t="shared" si="18"/>
        <v>9</v>
      </c>
    </row>
    <row r="383" spans="1:8" x14ac:dyDescent="0.25">
      <c r="A383" s="26">
        <v>22</v>
      </c>
      <c r="B383" s="5">
        <v>5</v>
      </c>
      <c r="C383" s="5">
        <v>5</v>
      </c>
      <c r="D383" s="5"/>
      <c r="E383" s="5"/>
      <c r="F383" s="5">
        <v>3</v>
      </c>
      <c r="G383" s="5"/>
      <c r="H383" s="2">
        <f t="shared" si="18"/>
        <v>12</v>
      </c>
    </row>
    <row r="384" spans="1:8" x14ac:dyDescent="0.25">
      <c r="A384" s="26">
        <v>23</v>
      </c>
      <c r="B384" s="5">
        <v>3</v>
      </c>
      <c r="C384" s="5">
        <v>8</v>
      </c>
      <c r="D384" s="5"/>
      <c r="E384" s="5"/>
      <c r="F384" s="5">
        <v>3</v>
      </c>
      <c r="G384" s="5"/>
      <c r="H384" s="2">
        <f t="shared" si="18"/>
        <v>10</v>
      </c>
    </row>
    <row r="385" spans="1:8" x14ac:dyDescent="0.25">
      <c r="A385" s="26">
        <v>24</v>
      </c>
      <c r="B385" s="5">
        <v>6</v>
      </c>
      <c r="C385" s="5">
        <v>6</v>
      </c>
      <c r="D385" s="5"/>
      <c r="E385" s="5"/>
      <c r="F385" s="5">
        <v>4</v>
      </c>
      <c r="G385" s="5"/>
      <c r="H385" s="2">
        <f t="shared" si="18"/>
        <v>14</v>
      </c>
    </row>
    <row r="386" spans="1:8" x14ac:dyDescent="0.25">
      <c r="A386" s="26">
        <v>25</v>
      </c>
      <c r="B386" s="5"/>
      <c r="C386" s="5">
        <v>11</v>
      </c>
      <c r="D386" s="5"/>
      <c r="E386" s="5"/>
      <c r="F386" s="5">
        <v>5</v>
      </c>
      <c r="G386" s="5"/>
      <c r="H386" s="2">
        <f t="shared" si="18"/>
        <v>8</v>
      </c>
    </row>
    <row r="387" spans="1:8" x14ac:dyDescent="0.25">
      <c r="A387" s="26">
        <v>26</v>
      </c>
      <c r="B387" s="5">
        <v>3</v>
      </c>
      <c r="C387" s="5">
        <v>4</v>
      </c>
      <c r="D387" s="5"/>
      <c r="E387" s="5"/>
      <c r="F387" s="5">
        <v>10</v>
      </c>
      <c r="G387" s="5"/>
      <c r="H387" s="2">
        <f t="shared" si="18"/>
        <v>17</v>
      </c>
    </row>
    <row r="388" spans="1:8" x14ac:dyDescent="0.25">
      <c r="A388" s="26">
        <v>27</v>
      </c>
      <c r="B388" s="5"/>
      <c r="C388" s="5">
        <v>8</v>
      </c>
      <c r="D388" s="5"/>
      <c r="E388" s="5"/>
      <c r="F388" s="5">
        <v>1</v>
      </c>
      <c r="G388" s="5"/>
      <c r="H388" s="2">
        <f t="shared" si="18"/>
        <v>10</v>
      </c>
    </row>
    <row r="389" spans="1:8" x14ac:dyDescent="0.25">
      <c r="A389" s="26">
        <v>28</v>
      </c>
      <c r="B389" s="5">
        <v>3</v>
      </c>
      <c r="C389" s="5">
        <v>9</v>
      </c>
      <c r="D389" s="5"/>
      <c r="E389" s="5"/>
      <c r="F389" s="5">
        <v>7</v>
      </c>
      <c r="G389" s="5"/>
      <c r="H389" s="2">
        <f t="shared" si="18"/>
        <v>11</v>
      </c>
    </row>
    <row r="390" spans="1:8" x14ac:dyDescent="0.25">
      <c r="A390" s="26">
        <v>29</v>
      </c>
      <c r="B390" s="5">
        <v>2</v>
      </c>
      <c r="C390" s="5">
        <v>7</v>
      </c>
      <c r="D390" s="5"/>
      <c r="E390" s="5"/>
      <c r="F390" s="5">
        <v>5</v>
      </c>
      <c r="G390" s="5"/>
      <c r="H390" s="2">
        <f t="shared" si="18"/>
        <v>11</v>
      </c>
    </row>
    <row r="391" spans="1:8" x14ac:dyDescent="0.25">
      <c r="A391" s="26">
        <v>30</v>
      </c>
      <c r="B391" s="5"/>
      <c r="C391" s="5">
        <v>8</v>
      </c>
      <c r="D391" s="5"/>
      <c r="E391" s="5"/>
      <c r="F391" s="5">
        <v>5</v>
      </c>
      <c r="G391" s="5"/>
      <c r="H391" s="2">
        <f t="shared" si="18"/>
        <v>8</v>
      </c>
    </row>
    <row r="392" spans="1:8" ht="15.75" thickBot="1" x14ac:dyDescent="0.3">
      <c r="A392" s="64">
        <v>31</v>
      </c>
      <c r="B392" s="65"/>
      <c r="C392" s="65">
        <v>5</v>
      </c>
      <c r="D392" s="65"/>
      <c r="E392" s="65"/>
      <c r="F392" s="65">
        <v>2</v>
      </c>
      <c r="G392" s="65"/>
      <c r="H392" s="2">
        <f t="shared" si="18"/>
        <v>5</v>
      </c>
    </row>
    <row r="393" spans="1:8" ht="15.75" thickBot="1" x14ac:dyDescent="0.3">
      <c r="A393" s="60" t="s">
        <v>35</v>
      </c>
      <c r="B393" s="58">
        <f>SUM(B362:B392)-E393</f>
        <v>65</v>
      </c>
      <c r="C393" s="58">
        <f t="shared" ref="C393:H393" si="19">SUM(C362:C392)</f>
        <v>196</v>
      </c>
      <c r="D393" s="58">
        <f t="shared" si="19"/>
        <v>0</v>
      </c>
      <c r="E393" s="58">
        <f t="shared" si="19"/>
        <v>0</v>
      </c>
      <c r="F393" s="58">
        <f t="shared" si="19"/>
        <v>124</v>
      </c>
      <c r="G393" s="58">
        <f t="shared" si="19"/>
        <v>0</v>
      </c>
      <c r="H393" s="59">
        <f t="shared" si="19"/>
        <v>289</v>
      </c>
    </row>
    <row r="396" spans="1:8" ht="36" x14ac:dyDescent="0.55000000000000004">
      <c r="A396" s="273" t="s">
        <v>1</v>
      </c>
      <c r="B396" s="273"/>
      <c r="C396" s="273"/>
      <c r="D396" s="273"/>
      <c r="E396" s="273"/>
      <c r="F396" s="273"/>
      <c r="G396" s="273"/>
      <c r="H396" s="273"/>
    </row>
    <row r="397" spans="1:8" ht="27" thickBot="1" x14ac:dyDescent="0.45">
      <c r="A397" s="274" t="s">
        <v>0</v>
      </c>
      <c r="B397" s="274"/>
      <c r="C397" s="274"/>
      <c r="D397" s="274"/>
      <c r="E397" s="274"/>
      <c r="F397" s="274"/>
      <c r="G397" s="274"/>
      <c r="H397" s="274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5" t="s">
        <v>55</v>
      </c>
      <c r="F398" s="276"/>
      <c r="G398" s="19" t="s">
        <v>16</v>
      </c>
      <c r="H398" s="32" t="s">
        <v>66</v>
      </c>
    </row>
    <row r="399" spans="1:8" ht="15.75" x14ac:dyDescent="0.25">
      <c r="A399" s="277" t="s">
        <v>6</v>
      </c>
      <c r="B399" s="278"/>
      <c r="C399" s="278"/>
      <c r="D399" s="278"/>
      <c r="E399" s="278"/>
      <c r="F399" s="279"/>
      <c r="G399" s="1"/>
      <c r="H399" s="2">
        <f>H392</f>
        <v>5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22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5</v>
      </c>
      <c r="C402" s="37">
        <v>3</v>
      </c>
      <c r="D402" s="37"/>
      <c r="E402" s="37"/>
      <c r="F402" s="37">
        <v>2</v>
      </c>
      <c r="G402" s="37"/>
      <c r="H402" s="38">
        <f>H399+B402+F402-(C402+D402+G402)-E402</f>
        <v>9</v>
      </c>
    </row>
    <row r="403" spans="1:8" x14ac:dyDescent="0.25">
      <c r="A403" s="26">
        <v>2</v>
      </c>
      <c r="B403" s="5">
        <v>1</v>
      </c>
      <c r="C403" s="5">
        <v>6</v>
      </c>
      <c r="D403" s="5"/>
      <c r="E403" s="5"/>
      <c r="F403" s="5">
        <v>10</v>
      </c>
      <c r="G403" s="5"/>
      <c r="H403" s="2">
        <f>H402+B403+F403-(C403+D403+G403)-E403</f>
        <v>14</v>
      </c>
    </row>
    <row r="404" spans="1:8" x14ac:dyDescent="0.25">
      <c r="A404" s="26">
        <v>3</v>
      </c>
      <c r="B404" s="5">
        <v>3</v>
      </c>
      <c r="C404" s="5">
        <v>5</v>
      </c>
      <c r="D404" s="5"/>
      <c r="E404" s="5"/>
      <c r="F404" s="5">
        <v>4</v>
      </c>
      <c r="G404" s="5"/>
      <c r="H404" s="2">
        <f>H403+B404+F404-(C404+D404+G404)-E404</f>
        <v>16</v>
      </c>
    </row>
    <row r="405" spans="1:8" x14ac:dyDescent="0.25">
      <c r="A405" s="26">
        <v>4</v>
      </c>
      <c r="B405" s="5">
        <v>2</v>
      </c>
      <c r="C405" s="5">
        <v>7</v>
      </c>
      <c r="D405" s="5"/>
      <c r="E405" s="5"/>
      <c r="F405" s="5">
        <v>5</v>
      </c>
      <c r="G405" s="5"/>
      <c r="H405" s="2">
        <f t="shared" ref="H405:H431" si="20">H404+B405+F405-(C405+D405+G405)-E405</f>
        <v>16</v>
      </c>
    </row>
    <row r="406" spans="1:8" x14ac:dyDescent="0.25">
      <c r="A406" s="26">
        <v>5</v>
      </c>
      <c r="B406" s="5">
        <v>3</v>
      </c>
      <c r="C406" s="5">
        <v>6</v>
      </c>
      <c r="D406" s="5"/>
      <c r="E406" s="5"/>
      <c r="F406" s="5">
        <v>2</v>
      </c>
      <c r="G406" s="5"/>
      <c r="H406" s="2">
        <f t="shared" si="20"/>
        <v>15</v>
      </c>
    </row>
    <row r="407" spans="1:8" x14ac:dyDescent="0.25">
      <c r="A407" s="26">
        <v>6</v>
      </c>
      <c r="B407" s="5">
        <v>1</v>
      </c>
      <c r="C407" s="5">
        <v>9</v>
      </c>
      <c r="D407" s="5"/>
      <c r="E407" s="5"/>
      <c r="F407" s="5">
        <v>2</v>
      </c>
      <c r="G407" s="5"/>
      <c r="H407" s="2">
        <f t="shared" si="20"/>
        <v>9</v>
      </c>
    </row>
    <row r="408" spans="1:8" x14ac:dyDescent="0.25">
      <c r="A408" s="26">
        <v>7</v>
      </c>
      <c r="B408" s="5">
        <v>2</v>
      </c>
      <c r="C408" s="5">
        <v>5</v>
      </c>
      <c r="D408" s="5"/>
      <c r="E408" s="5"/>
      <c r="F408" s="5">
        <v>2</v>
      </c>
      <c r="G408" s="5"/>
      <c r="H408" s="2">
        <f t="shared" si="20"/>
        <v>8</v>
      </c>
    </row>
    <row r="409" spans="1:8" x14ac:dyDescent="0.25">
      <c r="A409" s="26">
        <v>8</v>
      </c>
      <c r="B409" s="5"/>
      <c r="C409" s="5">
        <v>2</v>
      </c>
      <c r="D409" s="5"/>
      <c r="E409" s="5"/>
      <c r="F409" s="5">
        <v>2</v>
      </c>
      <c r="G409" s="5"/>
      <c r="H409" s="2">
        <f t="shared" si="20"/>
        <v>8</v>
      </c>
    </row>
    <row r="410" spans="1:8" x14ac:dyDescent="0.25">
      <c r="A410" s="26">
        <v>9</v>
      </c>
      <c r="B410" s="5">
        <v>3</v>
      </c>
      <c r="C410" s="5">
        <v>1</v>
      </c>
      <c r="D410" s="5"/>
      <c r="E410" s="5"/>
      <c r="F410" s="5">
        <v>3</v>
      </c>
      <c r="G410" s="5"/>
      <c r="H410" s="2">
        <f t="shared" si="20"/>
        <v>13</v>
      </c>
    </row>
    <row r="411" spans="1:8" x14ac:dyDescent="0.25">
      <c r="A411" s="26">
        <v>10</v>
      </c>
      <c r="B411" s="5">
        <v>3</v>
      </c>
      <c r="C411" s="5">
        <v>8</v>
      </c>
      <c r="D411" s="5"/>
      <c r="E411" s="5"/>
      <c r="F411" s="5">
        <v>2</v>
      </c>
      <c r="G411" s="5"/>
      <c r="H411" s="2">
        <f t="shared" si="20"/>
        <v>10</v>
      </c>
    </row>
    <row r="412" spans="1:8" x14ac:dyDescent="0.25">
      <c r="A412" s="26">
        <v>11</v>
      </c>
      <c r="B412" s="5">
        <v>3</v>
      </c>
      <c r="C412" s="5">
        <v>6</v>
      </c>
      <c r="D412" s="5"/>
      <c r="E412" s="5"/>
      <c r="F412" s="5">
        <v>5</v>
      </c>
      <c r="G412" s="5"/>
      <c r="H412" s="2">
        <f t="shared" si="20"/>
        <v>12</v>
      </c>
    </row>
    <row r="413" spans="1:8" x14ac:dyDescent="0.25">
      <c r="A413" s="26">
        <v>12</v>
      </c>
      <c r="B413" s="5">
        <v>1</v>
      </c>
      <c r="C413" s="5">
        <v>4</v>
      </c>
      <c r="D413" s="5"/>
      <c r="E413" s="5"/>
      <c r="F413" s="5">
        <v>2</v>
      </c>
      <c r="G413" s="5"/>
      <c r="H413" s="2">
        <f t="shared" si="20"/>
        <v>11</v>
      </c>
    </row>
    <row r="414" spans="1:8" x14ac:dyDescent="0.25">
      <c r="A414" s="26">
        <v>13</v>
      </c>
      <c r="B414" s="5">
        <v>3</v>
      </c>
      <c r="C414" s="5">
        <v>2</v>
      </c>
      <c r="D414" s="5"/>
      <c r="E414" s="5"/>
      <c r="F414" s="5">
        <v>2</v>
      </c>
      <c r="G414" s="5"/>
      <c r="H414" s="2">
        <f t="shared" si="20"/>
        <v>14</v>
      </c>
    </row>
    <row r="415" spans="1:8" x14ac:dyDescent="0.25">
      <c r="A415" s="26">
        <v>14</v>
      </c>
      <c r="B415" s="5">
        <v>3</v>
      </c>
      <c r="C415" s="5">
        <v>5</v>
      </c>
      <c r="D415" s="5"/>
      <c r="E415" s="5"/>
      <c r="F415" s="5"/>
      <c r="G415" s="5"/>
      <c r="H415" s="2">
        <f t="shared" si="20"/>
        <v>12</v>
      </c>
    </row>
    <row r="416" spans="1:8" x14ac:dyDescent="0.25">
      <c r="A416" s="26">
        <v>15</v>
      </c>
      <c r="B416" s="5">
        <v>4</v>
      </c>
      <c r="C416" s="5">
        <v>4</v>
      </c>
      <c r="D416" s="5"/>
      <c r="E416" s="5"/>
      <c r="F416" s="5">
        <v>3</v>
      </c>
      <c r="G416" s="5"/>
      <c r="H416" s="2">
        <f t="shared" si="20"/>
        <v>15</v>
      </c>
    </row>
    <row r="417" spans="1:8" x14ac:dyDescent="0.25">
      <c r="A417" s="26">
        <v>16</v>
      </c>
      <c r="B417" s="5">
        <v>3</v>
      </c>
      <c r="C417" s="5">
        <v>12</v>
      </c>
      <c r="D417" s="5"/>
      <c r="E417" s="5"/>
      <c r="F417" s="5">
        <v>9</v>
      </c>
      <c r="G417" s="5"/>
      <c r="H417" s="2">
        <f t="shared" si="20"/>
        <v>15</v>
      </c>
    </row>
    <row r="418" spans="1:8" x14ac:dyDescent="0.25">
      <c r="A418" s="26">
        <v>17</v>
      </c>
      <c r="B418" s="5">
        <v>1</v>
      </c>
      <c r="C418" s="5">
        <v>5</v>
      </c>
      <c r="D418" s="5"/>
      <c r="E418" s="5"/>
      <c r="F418" s="5">
        <v>7</v>
      </c>
      <c r="G418" s="5"/>
      <c r="H418" s="2">
        <f t="shared" si="20"/>
        <v>18</v>
      </c>
    </row>
    <row r="419" spans="1:8" x14ac:dyDescent="0.25">
      <c r="A419" s="26">
        <v>18</v>
      </c>
      <c r="B419" s="5">
        <v>4</v>
      </c>
      <c r="C419" s="5">
        <v>15</v>
      </c>
      <c r="D419" s="5"/>
      <c r="E419" s="5"/>
      <c r="F419" s="5">
        <v>9</v>
      </c>
      <c r="G419" s="5"/>
      <c r="H419" s="2">
        <f t="shared" si="20"/>
        <v>16</v>
      </c>
    </row>
    <row r="420" spans="1:8" x14ac:dyDescent="0.25">
      <c r="A420" s="26">
        <v>19</v>
      </c>
      <c r="B420" s="5">
        <v>1</v>
      </c>
      <c r="C420" s="5">
        <v>8</v>
      </c>
      <c r="D420" s="5"/>
      <c r="E420" s="5"/>
      <c r="F420" s="5">
        <v>8</v>
      </c>
      <c r="G420" s="5"/>
      <c r="H420" s="2">
        <f t="shared" si="20"/>
        <v>17</v>
      </c>
    </row>
    <row r="421" spans="1:8" x14ac:dyDescent="0.25">
      <c r="A421" s="26">
        <v>20</v>
      </c>
      <c r="B421" s="5"/>
      <c r="C421" s="5">
        <v>6</v>
      </c>
      <c r="D421" s="5"/>
      <c r="E421" s="5"/>
      <c r="F421" s="5">
        <v>3</v>
      </c>
      <c r="G421" s="5"/>
      <c r="H421" s="2">
        <f t="shared" si="20"/>
        <v>14</v>
      </c>
    </row>
    <row r="422" spans="1:8" x14ac:dyDescent="0.25">
      <c r="A422" s="26">
        <v>21</v>
      </c>
      <c r="B422" s="5">
        <v>3</v>
      </c>
      <c r="C422" s="5">
        <v>4</v>
      </c>
      <c r="D422" s="5"/>
      <c r="E422" s="5"/>
      <c r="F422" s="5">
        <v>6</v>
      </c>
      <c r="G422" s="5"/>
      <c r="H422" s="2">
        <f t="shared" si="20"/>
        <v>19</v>
      </c>
    </row>
    <row r="423" spans="1:8" x14ac:dyDescent="0.25">
      <c r="A423" s="26">
        <v>22</v>
      </c>
      <c r="B423" s="5">
        <v>1</v>
      </c>
      <c r="C423" s="5">
        <v>10</v>
      </c>
      <c r="D423" s="5"/>
      <c r="E423" s="5"/>
      <c r="F423" s="5">
        <v>4</v>
      </c>
      <c r="G423" s="5"/>
      <c r="H423" s="2">
        <f t="shared" si="20"/>
        <v>14</v>
      </c>
    </row>
    <row r="424" spans="1:8" x14ac:dyDescent="0.25">
      <c r="A424" s="26">
        <v>23</v>
      </c>
      <c r="B424" s="5">
        <v>3</v>
      </c>
      <c r="C424" s="5">
        <v>6</v>
      </c>
      <c r="D424" s="5"/>
      <c r="E424" s="5"/>
      <c r="F424" s="5">
        <v>7</v>
      </c>
      <c r="G424" s="5"/>
      <c r="H424" s="2">
        <f t="shared" si="20"/>
        <v>18</v>
      </c>
    </row>
    <row r="425" spans="1:8" x14ac:dyDescent="0.25">
      <c r="A425" s="26">
        <v>24</v>
      </c>
      <c r="B425" s="5">
        <v>4</v>
      </c>
      <c r="C425" s="5">
        <v>6</v>
      </c>
      <c r="D425" s="5"/>
      <c r="E425" s="5"/>
      <c r="F425" s="5">
        <v>3</v>
      </c>
      <c r="G425" s="5"/>
      <c r="H425" s="2">
        <f t="shared" si="20"/>
        <v>19</v>
      </c>
    </row>
    <row r="426" spans="1:8" x14ac:dyDescent="0.25">
      <c r="A426" s="26">
        <v>25</v>
      </c>
      <c r="B426" s="5">
        <v>1</v>
      </c>
      <c r="C426" s="5">
        <v>8</v>
      </c>
      <c r="D426" s="5"/>
      <c r="E426" s="5"/>
      <c r="F426" s="5">
        <v>7</v>
      </c>
      <c r="G426" s="5"/>
      <c r="H426" s="2">
        <f t="shared" si="20"/>
        <v>19</v>
      </c>
    </row>
    <row r="427" spans="1:8" x14ac:dyDescent="0.25">
      <c r="A427" s="26">
        <v>26</v>
      </c>
      <c r="B427" s="5">
        <v>4</v>
      </c>
      <c r="C427" s="5">
        <v>8</v>
      </c>
      <c r="D427" s="5"/>
      <c r="E427" s="5"/>
      <c r="F427" s="5">
        <v>3</v>
      </c>
      <c r="G427" s="5"/>
      <c r="H427" s="2">
        <f t="shared" si="20"/>
        <v>18</v>
      </c>
    </row>
    <row r="428" spans="1:8" x14ac:dyDescent="0.25">
      <c r="A428" s="26">
        <v>27</v>
      </c>
      <c r="B428" s="5">
        <v>1</v>
      </c>
      <c r="C428" s="5">
        <v>11</v>
      </c>
      <c r="D428" s="5"/>
      <c r="E428" s="5"/>
      <c r="F428" s="5">
        <v>4</v>
      </c>
      <c r="G428" s="5"/>
      <c r="H428" s="2">
        <f t="shared" si="20"/>
        <v>12</v>
      </c>
    </row>
    <row r="429" spans="1:8" x14ac:dyDescent="0.25">
      <c r="A429" s="26">
        <v>28</v>
      </c>
      <c r="B429" s="5">
        <v>2</v>
      </c>
      <c r="C429" s="5">
        <v>6</v>
      </c>
      <c r="D429" s="5"/>
      <c r="E429" s="5"/>
      <c r="F429" s="5">
        <v>3</v>
      </c>
      <c r="G429" s="5"/>
      <c r="H429" s="2">
        <f t="shared" si="20"/>
        <v>11</v>
      </c>
    </row>
    <row r="430" spans="1:8" x14ac:dyDescent="0.25">
      <c r="A430" s="26">
        <v>29</v>
      </c>
      <c r="B430" s="5">
        <v>2</v>
      </c>
      <c r="C430" s="5">
        <v>6</v>
      </c>
      <c r="D430" s="5"/>
      <c r="E430" s="5"/>
      <c r="F430" s="5">
        <v>1</v>
      </c>
      <c r="G430" s="5"/>
      <c r="H430" s="2">
        <f t="shared" si="20"/>
        <v>8</v>
      </c>
    </row>
    <row r="431" spans="1:8" ht="15.75" thickBot="1" x14ac:dyDescent="0.3">
      <c r="A431" s="26">
        <v>30</v>
      </c>
      <c r="B431" s="5">
        <v>4</v>
      </c>
      <c r="C431" s="5">
        <v>2</v>
      </c>
      <c r="D431" s="5"/>
      <c r="E431" s="5"/>
      <c r="F431" s="5">
        <v>6</v>
      </c>
      <c r="G431" s="5"/>
      <c r="H431" s="2">
        <f t="shared" si="20"/>
        <v>16</v>
      </c>
    </row>
    <row r="432" spans="1:8" ht="15.75" thickBot="1" x14ac:dyDescent="0.3">
      <c r="A432" s="60" t="s">
        <v>35</v>
      </c>
      <c r="B432" s="58">
        <f>SUM(B402:B431)-E432</f>
        <v>71</v>
      </c>
      <c r="C432" s="58">
        <f t="shared" ref="C432:H432" si="21">SUM(C402:C431)</f>
        <v>186</v>
      </c>
      <c r="D432" s="58">
        <f t="shared" si="21"/>
        <v>0</v>
      </c>
      <c r="E432" s="58">
        <f t="shared" si="21"/>
        <v>0</v>
      </c>
      <c r="F432" s="58">
        <f t="shared" si="21"/>
        <v>126</v>
      </c>
      <c r="G432" s="58">
        <f t="shared" si="21"/>
        <v>0</v>
      </c>
      <c r="H432" s="59">
        <f t="shared" si="21"/>
        <v>416</v>
      </c>
    </row>
    <row r="435" spans="1:8" ht="36" x14ac:dyDescent="0.55000000000000004">
      <c r="A435" s="273" t="s">
        <v>1</v>
      </c>
      <c r="B435" s="273"/>
      <c r="C435" s="273"/>
      <c r="D435" s="273"/>
      <c r="E435" s="273"/>
      <c r="F435" s="273"/>
      <c r="G435" s="273"/>
      <c r="H435" s="273"/>
    </row>
    <row r="436" spans="1:8" ht="27" thickBot="1" x14ac:dyDescent="0.45">
      <c r="A436" s="274" t="s">
        <v>0</v>
      </c>
      <c r="B436" s="274"/>
      <c r="C436" s="274"/>
      <c r="D436" s="274"/>
      <c r="E436" s="274"/>
      <c r="F436" s="274"/>
      <c r="G436" s="274"/>
      <c r="H436" s="274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5" t="s">
        <v>55</v>
      </c>
      <c r="F437" s="276"/>
      <c r="G437" s="19" t="s">
        <v>16</v>
      </c>
      <c r="H437" s="32" t="s">
        <v>67</v>
      </c>
    </row>
    <row r="438" spans="1:8" ht="15.75" x14ac:dyDescent="0.25">
      <c r="A438" s="277" t="s">
        <v>6</v>
      </c>
      <c r="B438" s="278"/>
      <c r="C438" s="278"/>
      <c r="D438" s="278"/>
      <c r="E438" s="278"/>
      <c r="F438" s="279"/>
      <c r="G438" s="1"/>
      <c r="H438" s="2">
        <f>H431</f>
        <v>16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22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16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16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16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16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16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16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16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16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16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16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16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16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16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16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16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16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16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16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16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16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16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16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16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16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16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16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16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16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16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16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16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496</v>
      </c>
    </row>
  </sheetData>
  <mergeCells count="48">
    <mergeCell ref="A436:H436"/>
    <mergeCell ref="E437:F437"/>
    <mergeCell ref="A438:F438"/>
    <mergeCell ref="A396:H396"/>
    <mergeCell ref="A397:H397"/>
    <mergeCell ref="E398:F398"/>
    <mergeCell ref="A399:F399"/>
    <mergeCell ref="A435:H435"/>
    <mergeCell ref="A356:H356"/>
    <mergeCell ref="A357:H357"/>
    <mergeCell ref="E358:F358"/>
    <mergeCell ref="A359:F359"/>
    <mergeCell ref="A317:H317"/>
    <mergeCell ref="A318:H318"/>
    <mergeCell ref="E319:F319"/>
    <mergeCell ref="A320:F320"/>
    <mergeCell ref="A277:H277"/>
    <mergeCell ref="A278:H278"/>
    <mergeCell ref="E279:F279"/>
    <mergeCell ref="A280:F280"/>
    <mergeCell ref="A79:H79"/>
    <mergeCell ref="A80:H80"/>
    <mergeCell ref="E81:F81"/>
    <mergeCell ref="A82:F82"/>
    <mergeCell ref="A237:H237"/>
    <mergeCell ref="A238:H238"/>
    <mergeCell ref="E239:F239"/>
    <mergeCell ref="A240:F240"/>
    <mergeCell ref="A119:H119"/>
    <mergeCell ref="A120:H120"/>
    <mergeCell ref="A122:F122"/>
    <mergeCell ref="E121:F121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42:H42"/>
    <mergeCell ref="E43:F43"/>
    <mergeCell ref="A44:F44"/>
    <mergeCell ref="A1:H1"/>
    <mergeCell ref="A2:H2"/>
    <mergeCell ref="E3:F3"/>
    <mergeCell ref="A4:F4"/>
    <mergeCell ref="A41:H41"/>
  </mergeCells>
  <pageMargins left="0.25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72"/>
  <sheetViews>
    <sheetView topLeftCell="A408" workbookViewId="0">
      <selection activeCell="D431" sqref="D431"/>
    </sheetView>
  </sheetViews>
  <sheetFormatPr defaultRowHeight="15" x14ac:dyDescent="0.25"/>
  <cols>
    <col min="2" max="2" width="12.7109375" customWidth="1"/>
    <col min="3" max="3" width="12.85546875" customWidth="1"/>
    <col min="4" max="4" width="8.42578125" customWidth="1"/>
    <col min="6" max="6" width="11.5703125" customWidth="1"/>
    <col min="7" max="7" width="11.28515625" customWidth="1"/>
    <col min="8" max="8" width="11" customWidth="1"/>
  </cols>
  <sheetData>
    <row r="1" spans="1:8" ht="36" x14ac:dyDescent="0.55000000000000004">
      <c r="A1" s="273" t="s">
        <v>1</v>
      </c>
      <c r="B1" s="273"/>
      <c r="C1" s="273"/>
      <c r="D1" s="273"/>
      <c r="E1" s="273"/>
      <c r="F1" s="273"/>
      <c r="G1" s="273"/>
      <c r="H1" s="273"/>
    </row>
    <row r="2" spans="1:8" ht="27" thickBot="1" x14ac:dyDescent="0.45">
      <c r="A2" s="274" t="s">
        <v>0</v>
      </c>
      <c r="B2" s="274"/>
      <c r="C2" s="274"/>
      <c r="D2" s="274"/>
      <c r="E2" s="274"/>
      <c r="F2" s="274"/>
      <c r="G2" s="274"/>
      <c r="H2" s="274"/>
    </row>
    <row r="3" spans="1:8" ht="15.75" x14ac:dyDescent="0.25">
      <c r="A3" s="18" t="s">
        <v>19</v>
      </c>
      <c r="B3" s="19" t="s">
        <v>3</v>
      </c>
      <c r="C3" s="20"/>
      <c r="D3" s="21" t="s">
        <v>18</v>
      </c>
      <c r="E3" s="282" t="s">
        <v>39</v>
      </c>
      <c r="F3" s="283"/>
      <c r="G3" s="19" t="s">
        <v>16</v>
      </c>
      <c r="H3" s="32" t="s">
        <v>17</v>
      </c>
    </row>
    <row r="4" spans="1:8" ht="15.75" x14ac:dyDescent="0.25">
      <c r="A4" s="277" t="s">
        <v>6</v>
      </c>
      <c r="B4" s="278"/>
      <c r="C4" s="278"/>
      <c r="D4" s="278"/>
      <c r="E4" s="278"/>
      <c r="F4" s="279"/>
      <c r="G4" s="1"/>
      <c r="H4" s="2">
        <v>5</v>
      </c>
    </row>
    <row r="5" spans="1:8" ht="16.5" thickBot="1" x14ac:dyDescent="0.3">
      <c r="A5" s="23" t="s">
        <v>7</v>
      </c>
      <c r="B5" s="24"/>
      <c r="C5" s="24"/>
      <c r="D5" s="24"/>
      <c r="E5" s="24"/>
      <c r="F5" s="24"/>
      <c r="G5" s="24"/>
      <c r="H5" s="25">
        <v>10</v>
      </c>
    </row>
    <row r="6" spans="1:8" ht="51.75" thickBot="1" x14ac:dyDescent="0.3">
      <c r="A6" s="15" t="s">
        <v>8</v>
      </c>
      <c r="B6" s="16" t="s">
        <v>9</v>
      </c>
      <c r="C6" s="16" t="s">
        <v>10</v>
      </c>
      <c r="D6" s="16" t="s">
        <v>11</v>
      </c>
      <c r="E6" s="16" t="s">
        <v>12</v>
      </c>
      <c r="F6" s="16" t="s">
        <v>13</v>
      </c>
      <c r="G6" s="16" t="s">
        <v>14</v>
      </c>
      <c r="H6" s="17" t="s">
        <v>15</v>
      </c>
    </row>
    <row r="7" spans="1:8" x14ac:dyDescent="0.25">
      <c r="A7" s="36">
        <v>1</v>
      </c>
      <c r="B7" s="37">
        <v>1</v>
      </c>
      <c r="C7" s="37">
        <v>2</v>
      </c>
      <c r="D7" s="37"/>
      <c r="E7" s="37"/>
      <c r="F7" s="37"/>
      <c r="G7" s="37"/>
      <c r="H7" s="38">
        <f>H4+B7+F7-(C7+D7+G7)-E7</f>
        <v>4</v>
      </c>
    </row>
    <row r="8" spans="1:8" x14ac:dyDescent="0.25">
      <c r="A8" s="26">
        <v>2</v>
      </c>
      <c r="B8" s="5"/>
      <c r="C8" s="5"/>
      <c r="D8" s="5"/>
      <c r="E8" s="5"/>
      <c r="F8" s="5"/>
      <c r="G8" s="5"/>
      <c r="H8" s="2">
        <f>H7+B8+F8-(C8+D8+G8)-E8</f>
        <v>4</v>
      </c>
    </row>
    <row r="9" spans="1:8" x14ac:dyDescent="0.25">
      <c r="A9" s="26">
        <v>3</v>
      </c>
      <c r="B9" s="5">
        <v>1</v>
      </c>
      <c r="C9" s="5"/>
      <c r="D9" s="5"/>
      <c r="E9" s="5"/>
      <c r="F9" s="5"/>
      <c r="G9" s="5"/>
      <c r="H9" s="2">
        <f t="shared" ref="H9:H37" si="0">H8+B9+F9-(C9+D9+G9)-E9</f>
        <v>5</v>
      </c>
    </row>
    <row r="10" spans="1:8" x14ac:dyDescent="0.25">
      <c r="A10" s="26">
        <v>4</v>
      </c>
      <c r="B10" s="5">
        <v>2</v>
      </c>
      <c r="C10" s="5">
        <v>1</v>
      </c>
      <c r="D10" s="5"/>
      <c r="E10" s="5"/>
      <c r="F10" s="5"/>
      <c r="G10" s="5"/>
      <c r="H10" s="2">
        <f t="shared" si="0"/>
        <v>6</v>
      </c>
    </row>
    <row r="11" spans="1:8" x14ac:dyDescent="0.25">
      <c r="A11" s="26">
        <v>5</v>
      </c>
      <c r="B11" s="5">
        <v>3</v>
      </c>
      <c r="C11" s="5"/>
      <c r="D11" s="5"/>
      <c r="E11" s="5"/>
      <c r="F11" s="5"/>
      <c r="G11" s="5"/>
      <c r="H11" s="2">
        <f t="shared" si="0"/>
        <v>9</v>
      </c>
    </row>
    <row r="12" spans="1:8" x14ac:dyDescent="0.25">
      <c r="A12" s="26">
        <v>6</v>
      </c>
      <c r="B12" s="5">
        <v>3</v>
      </c>
      <c r="C12" s="5"/>
      <c r="D12" s="5"/>
      <c r="E12" s="5"/>
      <c r="F12" s="5"/>
      <c r="G12" s="5"/>
      <c r="H12" s="2">
        <f t="shared" si="0"/>
        <v>12</v>
      </c>
    </row>
    <row r="13" spans="1:8" x14ac:dyDescent="0.25">
      <c r="A13" s="26">
        <v>7</v>
      </c>
      <c r="B13" s="5">
        <v>7</v>
      </c>
      <c r="C13" s="5">
        <v>1</v>
      </c>
      <c r="D13" s="5"/>
      <c r="E13" s="5"/>
      <c r="F13" s="5"/>
      <c r="G13" s="5"/>
      <c r="H13" s="2">
        <f t="shared" si="0"/>
        <v>18</v>
      </c>
    </row>
    <row r="14" spans="1:8" x14ac:dyDescent="0.25">
      <c r="A14" s="26">
        <v>8</v>
      </c>
      <c r="B14" s="5">
        <v>2</v>
      </c>
      <c r="C14" s="5"/>
      <c r="D14" s="5"/>
      <c r="E14" s="5"/>
      <c r="F14" s="5"/>
      <c r="G14" s="5"/>
      <c r="H14" s="2">
        <f t="shared" si="0"/>
        <v>20</v>
      </c>
    </row>
    <row r="15" spans="1:8" x14ac:dyDescent="0.25">
      <c r="A15" s="26">
        <v>9</v>
      </c>
      <c r="B15" s="5">
        <v>2</v>
      </c>
      <c r="C15" s="5">
        <v>2</v>
      </c>
      <c r="D15" s="5"/>
      <c r="E15" s="5"/>
      <c r="F15" s="5"/>
      <c r="G15" s="5"/>
      <c r="H15" s="2">
        <f t="shared" si="0"/>
        <v>20</v>
      </c>
    </row>
    <row r="16" spans="1:8" x14ac:dyDescent="0.25">
      <c r="A16" s="26">
        <v>10</v>
      </c>
      <c r="B16" s="5">
        <v>1</v>
      </c>
      <c r="C16" s="5">
        <v>3</v>
      </c>
      <c r="D16" s="5"/>
      <c r="E16" s="5"/>
      <c r="F16" s="5"/>
      <c r="G16" s="5"/>
      <c r="H16" s="2">
        <f t="shared" si="0"/>
        <v>18</v>
      </c>
    </row>
    <row r="17" spans="1:8" x14ac:dyDescent="0.25">
      <c r="A17" s="26">
        <v>11</v>
      </c>
      <c r="B17" s="5">
        <v>1</v>
      </c>
      <c r="C17" s="5">
        <v>4</v>
      </c>
      <c r="D17" s="5"/>
      <c r="E17" s="5"/>
      <c r="F17" s="5"/>
      <c r="G17" s="5"/>
      <c r="H17" s="2">
        <f t="shared" si="0"/>
        <v>15</v>
      </c>
    </row>
    <row r="18" spans="1:8" x14ac:dyDescent="0.25">
      <c r="A18" s="26">
        <v>12</v>
      </c>
      <c r="B18" s="5">
        <v>4</v>
      </c>
      <c r="C18" s="5">
        <v>5</v>
      </c>
      <c r="D18" s="5"/>
      <c r="E18" s="5"/>
      <c r="F18" s="5"/>
      <c r="G18" s="5"/>
      <c r="H18" s="2">
        <f t="shared" si="0"/>
        <v>14</v>
      </c>
    </row>
    <row r="19" spans="1:8" x14ac:dyDescent="0.25">
      <c r="A19" s="26">
        <v>13</v>
      </c>
      <c r="B19" s="5">
        <v>2</v>
      </c>
      <c r="C19" s="5">
        <v>2</v>
      </c>
      <c r="D19" s="5"/>
      <c r="E19" s="5"/>
      <c r="F19" s="5"/>
      <c r="G19" s="5"/>
      <c r="H19" s="2">
        <f t="shared" si="0"/>
        <v>14</v>
      </c>
    </row>
    <row r="20" spans="1:8" x14ac:dyDescent="0.25">
      <c r="A20" s="26">
        <v>14</v>
      </c>
      <c r="B20" s="5">
        <v>2</v>
      </c>
      <c r="C20" s="5">
        <v>5</v>
      </c>
      <c r="D20" s="5">
        <v>1</v>
      </c>
      <c r="E20" s="5"/>
      <c r="F20" s="5"/>
      <c r="G20" s="5"/>
      <c r="H20" s="2">
        <f t="shared" si="0"/>
        <v>10</v>
      </c>
    </row>
    <row r="21" spans="1:8" x14ac:dyDescent="0.25">
      <c r="A21" s="26">
        <v>15</v>
      </c>
      <c r="B21" s="5">
        <v>2</v>
      </c>
      <c r="C21" s="5"/>
      <c r="D21" s="5"/>
      <c r="E21" s="5"/>
      <c r="F21" s="5"/>
      <c r="G21" s="5"/>
      <c r="H21" s="2">
        <f t="shared" si="0"/>
        <v>12</v>
      </c>
    </row>
    <row r="22" spans="1:8" x14ac:dyDescent="0.25">
      <c r="A22" s="26">
        <v>16</v>
      </c>
      <c r="B22" s="5">
        <v>3</v>
      </c>
      <c r="C22" s="5">
        <v>1</v>
      </c>
      <c r="D22" s="5"/>
      <c r="E22" s="5"/>
      <c r="F22" s="5"/>
      <c r="G22" s="5"/>
      <c r="H22" s="2">
        <f t="shared" si="0"/>
        <v>14</v>
      </c>
    </row>
    <row r="23" spans="1:8" x14ac:dyDescent="0.25">
      <c r="A23" s="26">
        <v>17</v>
      </c>
      <c r="B23" s="5"/>
      <c r="C23" s="5">
        <v>1</v>
      </c>
      <c r="D23" s="5"/>
      <c r="E23" s="5"/>
      <c r="F23" s="5"/>
      <c r="G23" s="5"/>
      <c r="H23" s="2">
        <f t="shared" si="0"/>
        <v>13</v>
      </c>
    </row>
    <row r="24" spans="1:8" x14ac:dyDescent="0.25">
      <c r="A24" s="26">
        <v>18</v>
      </c>
      <c r="B24" s="5"/>
      <c r="C24" s="5">
        <v>3</v>
      </c>
      <c r="D24" s="5"/>
      <c r="E24" s="5"/>
      <c r="F24" s="5"/>
      <c r="G24" s="5"/>
      <c r="H24" s="2">
        <f t="shared" si="0"/>
        <v>10</v>
      </c>
    </row>
    <row r="25" spans="1:8" x14ac:dyDescent="0.25">
      <c r="A25" s="26">
        <v>19</v>
      </c>
      <c r="B25" s="5">
        <v>2</v>
      </c>
      <c r="C25" s="5">
        <v>5</v>
      </c>
      <c r="D25" s="5"/>
      <c r="E25" s="5"/>
      <c r="F25" s="5"/>
      <c r="G25" s="5"/>
      <c r="H25" s="2">
        <f t="shared" si="0"/>
        <v>7</v>
      </c>
    </row>
    <row r="26" spans="1:8" x14ac:dyDescent="0.25">
      <c r="A26" s="26">
        <v>20</v>
      </c>
      <c r="B26" s="5">
        <v>1</v>
      </c>
      <c r="C26" s="5">
        <v>1</v>
      </c>
      <c r="D26" s="5"/>
      <c r="E26" s="5"/>
      <c r="F26" s="5"/>
      <c r="G26" s="5"/>
      <c r="H26" s="2">
        <f t="shared" si="0"/>
        <v>7</v>
      </c>
    </row>
    <row r="27" spans="1:8" x14ac:dyDescent="0.25">
      <c r="A27" s="26">
        <v>21</v>
      </c>
      <c r="B27" s="5">
        <v>1</v>
      </c>
      <c r="C27" s="5">
        <v>4</v>
      </c>
      <c r="D27" s="5"/>
      <c r="E27" s="5"/>
      <c r="F27" s="5"/>
      <c r="G27" s="5"/>
      <c r="H27" s="2">
        <f t="shared" si="0"/>
        <v>4</v>
      </c>
    </row>
    <row r="28" spans="1:8" x14ac:dyDescent="0.25">
      <c r="A28" s="26">
        <v>22</v>
      </c>
      <c r="B28" s="5"/>
      <c r="C28" s="5">
        <v>1</v>
      </c>
      <c r="D28" s="5"/>
      <c r="E28" s="5"/>
      <c r="F28" s="5"/>
      <c r="G28" s="5"/>
      <c r="H28" s="2">
        <f t="shared" si="0"/>
        <v>3</v>
      </c>
    </row>
    <row r="29" spans="1:8" x14ac:dyDescent="0.25">
      <c r="A29" s="26">
        <v>23</v>
      </c>
      <c r="B29" s="5">
        <v>4</v>
      </c>
      <c r="C29" s="5"/>
      <c r="D29" s="5"/>
      <c r="E29" s="5"/>
      <c r="F29" s="5"/>
      <c r="G29" s="5"/>
      <c r="H29" s="2">
        <f t="shared" si="0"/>
        <v>7</v>
      </c>
    </row>
    <row r="30" spans="1:8" x14ac:dyDescent="0.25">
      <c r="A30" s="26">
        <v>24</v>
      </c>
      <c r="B30" s="5">
        <v>1</v>
      </c>
      <c r="C30" s="5"/>
      <c r="D30" s="5"/>
      <c r="E30" s="5"/>
      <c r="F30" s="5"/>
      <c r="G30" s="5"/>
      <c r="H30" s="2">
        <f t="shared" si="0"/>
        <v>8</v>
      </c>
    </row>
    <row r="31" spans="1:8" x14ac:dyDescent="0.25">
      <c r="A31" s="26">
        <v>25</v>
      </c>
      <c r="B31" s="5">
        <v>1</v>
      </c>
      <c r="C31" s="5"/>
      <c r="D31" s="5"/>
      <c r="E31" s="5"/>
      <c r="F31" s="5"/>
      <c r="G31" s="5"/>
      <c r="H31" s="2">
        <f t="shared" si="0"/>
        <v>9</v>
      </c>
    </row>
    <row r="32" spans="1:8" x14ac:dyDescent="0.25">
      <c r="A32" s="26">
        <v>26</v>
      </c>
      <c r="B32" s="5">
        <v>1</v>
      </c>
      <c r="C32" s="5"/>
      <c r="D32" s="5"/>
      <c r="E32" s="5"/>
      <c r="F32" s="5"/>
      <c r="G32" s="5"/>
      <c r="H32" s="2">
        <f t="shared" si="0"/>
        <v>10</v>
      </c>
    </row>
    <row r="33" spans="1:8" x14ac:dyDescent="0.25">
      <c r="A33" s="26">
        <v>27</v>
      </c>
      <c r="B33" s="5"/>
      <c r="C33" s="5">
        <v>1</v>
      </c>
      <c r="D33" s="5"/>
      <c r="E33" s="5"/>
      <c r="F33" s="5"/>
      <c r="G33" s="5"/>
      <c r="H33" s="2">
        <f t="shared" si="0"/>
        <v>9</v>
      </c>
    </row>
    <row r="34" spans="1:8" x14ac:dyDescent="0.25">
      <c r="A34" s="26">
        <v>28</v>
      </c>
      <c r="B34" s="5">
        <v>1</v>
      </c>
      <c r="C34" s="5">
        <v>1</v>
      </c>
      <c r="D34" s="5"/>
      <c r="E34" s="5"/>
      <c r="F34" s="5"/>
      <c r="G34" s="5"/>
      <c r="H34" s="2">
        <f t="shared" si="0"/>
        <v>9</v>
      </c>
    </row>
    <row r="35" spans="1:8" x14ac:dyDescent="0.25">
      <c r="A35" s="26">
        <v>29</v>
      </c>
      <c r="B35" s="5"/>
      <c r="C35" s="5">
        <v>2</v>
      </c>
      <c r="D35" s="5"/>
      <c r="E35" s="5"/>
      <c r="F35" s="5"/>
      <c r="G35" s="5"/>
      <c r="H35" s="2">
        <f t="shared" si="0"/>
        <v>7</v>
      </c>
    </row>
    <row r="36" spans="1:8" x14ac:dyDescent="0.25">
      <c r="A36" s="26">
        <v>30</v>
      </c>
      <c r="B36" s="5">
        <v>1</v>
      </c>
      <c r="C36" s="5">
        <v>5</v>
      </c>
      <c r="D36" s="5"/>
      <c r="E36" s="5"/>
      <c r="F36" s="5"/>
      <c r="G36" s="5"/>
      <c r="H36" s="2">
        <f t="shared" si="0"/>
        <v>3</v>
      </c>
    </row>
    <row r="37" spans="1:8" x14ac:dyDescent="0.25">
      <c r="A37" s="26">
        <v>31</v>
      </c>
      <c r="B37" s="5">
        <v>3</v>
      </c>
      <c r="C37" s="5">
        <v>1</v>
      </c>
      <c r="D37" s="5"/>
      <c r="E37" s="5"/>
      <c r="F37" s="5"/>
      <c r="G37" s="5"/>
      <c r="H37" s="2">
        <f t="shared" si="0"/>
        <v>5</v>
      </c>
    </row>
    <row r="38" spans="1:8" ht="15.75" thickBot="1" x14ac:dyDescent="0.3">
      <c r="A38" s="33" t="s">
        <v>35</v>
      </c>
      <c r="B38" s="34">
        <f>SUM(B7:B37)-E38</f>
        <v>52</v>
      </c>
      <c r="C38" s="34">
        <f t="shared" ref="C38:H38" si="1">SUM(C7:C37)</f>
        <v>51</v>
      </c>
      <c r="D38" s="34">
        <f t="shared" si="1"/>
        <v>1</v>
      </c>
      <c r="E38" s="34">
        <f t="shared" si="1"/>
        <v>0</v>
      </c>
      <c r="F38" s="34">
        <f t="shared" si="1"/>
        <v>0</v>
      </c>
      <c r="G38" s="34">
        <f t="shared" si="1"/>
        <v>0</v>
      </c>
      <c r="H38" s="35">
        <f t="shared" si="1"/>
        <v>306</v>
      </c>
    </row>
    <row r="41" spans="1:8" ht="36" x14ac:dyDescent="0.55000000000000004">
      <c r="A41" s="273" t="s">
        <v>1</v>
      </c>
      <c r="B41" s="273"/>
      <c r="C41" s="273"/>
      <c r="D41" s="273"/>
      <c r="E41" s="273"/>
      <c r="F41" s="273"/>
      <c r="G41" s="273"/>
      <c r="H41" s="273"/>
    </row>
    <row r="42" spans="1:8" ht="27" thickBot="1" x14ac:dyDescent="0.45">
      <c r="A42" s="274" t="s">
        <v>0</v>
      </c>
      <c r="B42" s="274"/>
      <c r="C42" s="274"/>
      <c r="D42" s="274"/>
      <c r="E42" s="274"/>
      <c r="F42" s="274"/>
      <c r="G42" s="274"/>
      <c r="H42" s="274"/>
    </row>
    <row r="43" spans="1:8" ht="15.75" x14ac:dyDescent="0.25">
      <c r="A43" s="18" t="s">
        <v>19</v>
      </c>
      <c r="B43" s="19" t="s">
        <v>3</v>
      </c>
      <c r="C43" s="20"/>
      <c r="D43" s="21" t="s">
        <v>18</v>
      </c>
      <c r="E43" s="282" t="s">
        <v>39</v>
      </c>
      <c r="F43" s="283"/>
      <c r="G43" s="19" t="s">
        <v>16</v>
      </c>
      <c r="H43" s="32" t="s">
        <v>41</v>
      </c>
    </row>
    <row r="44" spans="1:8" ht="15.75" x14ac:dyDescent="0.25">
      <c r="A44" s="277" t="s">
        <v>6</v>
      </c>
      <c r="B44" s="278"/>
      <c r="C44" s="278"/>
      <c r="D44" s="278"/>
      <c r="E44" s="278"/>
      <c r="F44" s="278"/>
      <c r="G44" s="279"/>
      <c r="H44" s="2">
        <f>H37</f>
        <v>5</v>
      </c>
    </row>
    <row r="45" spans="1:8" ht="16.5" thickBot="1" x14ac:dyDescent="0.3">
      <c r="A45" s="23" t="s">
        <v>7</v>
      </c>
      <c r="B45" s="24"/>
      <c r="C45" s="24"/>
      <c r="D45" s="24"/>
      <c r="E45" s="24"/>
      <c r="F45" s="24"/>
      <c r="G45" s="24"/>
      <c r="H45" s="25">
        <v>6</v>
      </c>
    </row>
    <row r="46" spans="1:8" ht="51.75" thickBot="1" x14ac:dyDescent="0.3">
      <c r="A46" s="15" t="s">
        <v>8</v>
      </c>
      <c r="B46" s="16" t="s">
        <v>9</v>
      </c>
      <c r="C46" s="16" t="s">
        <v>10</v>
      </c>
      <c r="D46" s="16" t="s">
        <v>11</v>
      </c>
      <c r="E46" s="16" t="s">
        <v>12</v>
      </c>
      <c r="F46" s="16" t="s">
        <v>13</v>
      </c>
      <c r="G46" s="16" t="s">
        <v>14</v>
      </c>
      <c r="H46" s="17" t="s">
        <v>15</v>
      </c>
    </row>
    <row r="47" spans="1:8" x14ac:dyDescent="0.25">
      <c r="A47" s="36">
        <v>1</v>
      </c>
      <c r="B47" s="37">
        <v>2</v>
      </c>
      <c r="C47" s="37">
        <v>2</v>
      </c>
      <c r="D47" s="37"/>
      <c r="E47" s="37"/>
      <c r="F47" s="37"/>
      <c r="G47" s="37"/>
      <c r="H47" s="38">
        <f>H44+B47+F47-(C47+D47+G47)-E47</f>
        <v>5</v>
      </c>
    </row>
    <row r="48" spans="1:8" x14ac:dyDescent="0.25">
      <c r="A48" s="26">
        <v>2</v>
      </c>
      <c r="B48" s="5"/>
      <c r="C48" s="5">
        <v>1</v>
      </c>
      <c r="D48" s="5"/>
      <c r="E48" s="5"/>
      <c r="F48" s="5"/>
      <c r="G48" s="5"/>
      <c r="H48" s="2">
        <f>H47+B48+F48-(C48+D48+G48)-E48</f>
        <v>4</v>
      </c>
    </row>
    <row r="49" spans="1:8" x14ac:dyDescent="0.25">
      <c r="A49" s="26">
        <v>3</v>
      </c>
      <c r="B49" s="5"/>
      <c r="C49" s="5"/>
      <c r="D49" s="5"/>
      <c r="E49" s="5"/>
      <c r="F49" s="5"/>
      <c r="G49" s="5"/>
      <c r="H49" s="2">
        <f t="shared" ref="H49:H75" si="2">H48+B49+F49-(C49+D49+G49)-E49</f>
        <v>4</v>
      </c>
    </row>
    <row r="50" spans="1:8" x14ac:dyDescent="0.25">
      <c r="A50" s="26">
        <v>4</v>
      </c>
      <c r="B50" s="5"/>
      <c r="C50" s="5">
        <v>1</v>
      </c>
      <c r="D50" s="5"/>
      <c r="E50" s="5"/>
      <c r="F50" s="5"/>
      <c r="G50" s="5"/>
      <c r="H50" s="2">
        <f t="shared" si="2"/>
        <v>3</v>
      </c>
    </row>
    <row r="51" spans="1:8" x14ac:dyDescent="0.25">
      <c r="A51" s="26">
        <v>5</v>
      </c>
      <c r="B51" s="5">
        <v>1</v>
      </c>
      <c r="C51" s="5">
        <v>1</v>
      </c>
      <c r="D51" s="5"/>
      <c r="E51" s="5"/>
      <c r="F51" s="5"/>
      <c r="G51" s="5"/>
      <c r="H51" s="2">
        <f t="shared" si="2"/>
        <v>3</v>
      </c>
    </row>
    <row r="52" spans="1:8" x14ac:dyDescent="0.25">
      <c r="A52" s="26">
        <v>6</v>
      </c>
      <c r="B52" s="5">
        <v>2</v>
      </c>
      <c r="C52" s="5"/>
      <c r="D52" s="5"/>
      <c r="E52" s="5"/>
      <c r="F52" s="5"/>
      <c r="G52" s="5"/>
      <c r="H52" s="2">
        <f t="shared" si="2"/>
        <v>5</v>
      </c>
    </row>
    <row r="53" spans="1:8" x14ac:dyDescent="0.25">
      <c r="A53" s="26">
        <v>7</v>
      </c>
      <c r="B53" s="5">
        <v>1</v>
      </c>
      <c r="C53" s="5"/>
      <c r="D53" s="5">
        <v>1</v>
      </c>
      <c r="E53" s="5"/>
      <c r="F53" s="5"/>
      <c r="G53" s="5"/>
      <c r="H53" s="2">
        <f t="shared" si="2"/>
        <v>5</v>
      </c>
    </row>
    <row r="54" spans="1:8" x14ac:dyDescent="0.25">
      <c r="A54" s="26">
        <v>8</v>
      </c>
      <c r="B54" s="5">
        <v>1</v>
      </c>
      <c r="C54" s="5">
        <v>1</v>
      </c>
      <c r="D54" s="5"/>
      <c r="E54" s="5"/>
      <c r="F54" s="5"/>
      <c r="G54" s="5"/>
      <c r="H54" s="2">
        <f t="shared" si="2"/>
        <v>5</v>
      </c>
    </row>
    <row r="55" spans="1:8" x14ac:dyDescent="0.25">
      <c r="A55" s="26">
        <v>9</v>
      </c>
      <c r="B55" s="5">
        <v>2</v>
      </c>
      <c r="C55" s="5"/>
      <c r="D55" s="5"/>
      <c r="E55" s="5"/>
      <c r="F55" s="5"/>
      <c r="G55" s="5"/>
      <c r="H55" s="2">
        <f t="shared" si="2"/>
        <v>7</v>
      </c>
    </row>
    <row r="56" spans="1:8" x14ac:dyDescent="0.25">
      <c r="A56" s="26">
        <v>10</v>
      </c>
      <c r="B56" s="5">
        <v>2</v>
      </c>
      <c r="C56" s="5">
        <v>3</v>
      </c>
      <c r="D56" s="5"/>
      <c r="E56" s="5"/>
      <c r="F56" s="5"/>
      <c r="G56" s="5"/>
      <c r="H56" s="2">
        <f t="shared" si="2"/>
        <v>6</v>
      </c>
    </row>
    <row r="57" spans="1:8" x14ac:dyDescent="0.25">
      <c r="A57" s="26">
        <v>11</v>
      </c>
      <c r="B57" s="5">
        <v>3</v>
      </c>
      <c r="C57" s="5"/>
      <c r="D57" s="5">
        <v>1</v>
      </c>
      <c r="E57" s="5"/>
      <c r="F57" s="5"/>
      <c r="G57" s="5"/>
      <c r="H57" s="2">
        <f t="shared" si="2"/>
        <v>8</v>
      </c>
    </row>
    <row r="58" spans="1:8" x14ac:dyDescent="0.25">
      <c r="A58" s="26">
        <v>12</v>
      </c>
      <c r="B58" s="5">
        <v>1</v>
      </c>
      <c r="C58" s="5">
        <v>1</v>
      </c>
      <c r="D58" s="5"/>
      <c r="E58" s="5"/>
      <c r="F58" s="5"/>
      <c r="G58" s="5"/>
      <c r="H58" s="2">
        <f t="shared" si="2"/>
        <v>8</v>
      </c>
    </row>
    <row r="59" spans="1:8" x14ac:dyDescent="0.25">
      <c r="A59" s="26">
        <v>13</v>
      </c>
      <c r="B59" s="5"/>
      <c r="C59" s="5">
        <v>3</v>
      </c>
      <c r="D59" s="5"/>
      <c r="E59" s="5"/>
      <c r="F59" s="5"/>
      <c r="G59" s="5"/>
      <c r="H59" s="2">
        <f t="shared" si="2"/>
        <v>5</v>
      </c>
    </row>
    <row r="60" spans="1:8" x14ac:dyDescent="0.25">
      <c r="A60" s="26">
        <v>14</v>
      </c>
      <c r="B60" s="5"/>
      <c r="C60" s="5">
        <v>1</v>
      </c>
      <c r="D60" s="5"/>
      <c r="E60" s="5"/>
      <c r="F60" s="5"/>
      <c r="G60" s="5"/>
      <c r="H60" s="2">
        <f t="shared" si="2"/>
        <v>4</v>
      </c>
    </row>
    <row r="61" spans="1:8" x14ac:dyDescent="0.25">
      <c r="A61" s="26">
        <v>15</v>
      </c>
      <c r="B61" s="5">
        <v>3</v>
      </c>
      <c r="C61" s="5"/>
      <c r="D61" s="5"/>
      <c r="E61" s="5"/>
      <c r="F61" s="5"/>
      <c r="G61" s="5"/>
      <c r="H61" s="2">
        <f t="shared" si="2"/>
        <v>7</v>
      </c>
    </row>
    <row r="62" spans="1:8" x14ac:dyDescent="0.25">
      <c r="A62" s="26">
        <v>16</v>
      </c>
      <c r="B62" s="5">
        <v>1</v>
      </c>
      <c r="C62" s="5">
        <v>1</v>
      </c>
      <c r="D62" s="5"/>
      <c r="E62" s="5"/>
      <c r="F62" s="5"/>
      <c r="G62" s="5"/>
      <c r="H62" s="2">
        <f t="shared" si="2"/>
        <v>7</v>
      </c>
    </row>
    <row r="63" spans="1:8" x14ac:dyDescent="0.25">
      <c r="A63" s="26">
        <v>17</v>
      </c>
      <c r="B63" s="5">
        <v>1</v>
      </c>
      <c r="C63" s="5">
        <v>3</v>
      </c>
      <c r="D63" s="5"/>
      <c r="E63" s="5"/>
      <c r="F63" s="5"/>
      <c r="G63" s="5"/>
      <c r="H63" s="2">
        <f t="shared" si="2"/>
        <v>5</v>
      </c>
    </row>
    <row r="64" spans="1:8" x14ac:dyDescent="0.25">
      <c r="A64" s="26">
        <v>18</v>
      </c>
      <c r="B64" s="5">
        <v>1</v>
      </c>
      <c r="C64" s="5">
        <v>3</v>
      </c>
      <c r="D64" s="5"/>
      <c r="E64" s="5"/>
      <c r="F64" s="5"/>
      <c r="G64" s="5"/>
      <c r="H64" s="2">
        <f t="shared" si="2"/>
        <v>3</v>
      </c>
    </row>
    <row r="65" spans="1:8" x14ac:dyDescent="0.25">
      <c r="A65" s="26">
        <v>19</v>
      </c>
      <c r="B65" s="5">
        <v>1</v>
      </c>
      <c r="C65" s="5"/>
      <c r="D65" s="5"/>
      <c r="E65" s="5"/>
      <c r="F65" s="5"/>
      <c r="G65" s="5"/>
      <c r="H65" s="2">
        <f t="shared" si="2"/>
        <v>4</v>
      </c>
    </row>
    <row r="66" spans="1:8" x14ac:dyDescent="0.25">
      <c r="A66" s="26">
        <v>20</v>
      </c>
      <c r="B66" s="5">
        <v>3</v>
      </c>
      <c r="C66" s="5">
        <v>1</v>
      </c>
      <c r="D66" s="5"/>
      <c r="E66" s="5"/>
      <c r="F66" s="5"/>
      <c r="G66" s="5"/>
      <c r="H66" s="2">
        <f t="shared" si="2"/>
        <v>6</v>
      </c>
    </row>
    <row r="67" spans="1:8" x14ac:dyDescent="0.25">
      <c r="A67" s="26">
        <v>21</v>
      </c>
      <c r="B67" s="5"/>
      <c r="C67" s="5"/>
      <c r="D67" s="5"/>
      <c r="E67" s="5"/>
      <c r="F67" s="5"/>
      <c r="G67" s="5"/>
      <c r="H67" s="2">
        <f t="shared" si="2"/>
        <v>6</v>
      </c>
    </row>
    <row r="68" spans="1:8" x14ac:dyDescent="0.25">
      <c r="A68" s="26">
        <v>22</v>
      </c>
      <c r="B68" s="5">
        <v>1</v>
      </c>
      <c r="C68" s="5">
        <v>1</v>
      </c>
      <c r="D68" s="5"/>
      <c r="E68" s="5"/>
      <c r="F68" s="5"/>
      <c r="G68" s="5"/>
      <c r="H68" s="2">
        <f t="shared" si="2"/>
        <v>6</v>
      </c>
    </row>
    <row r="69" spans="1:8" x14ac:dyDescent="0.25">
      <c r="A69" s="26">
        <v>23</v>
      </c>
      <c r="B69" s="5"/>
      <c r="C69" s="5">
        <v>1</v>
      </c>
      <c r="D69" s="5"/>
      <c r="E69" s="5"/>
      <c r="F69" s="5"/>
      <c r="G69" s="5"/>
      <c r="H69" s="2">
        <f t="shared" si="2"/>
        <v>5</v>
      </c>
    </row>
    <row r="70" spans="1:8" x14ac:dyDescent="0.25">
      <c r="A70" s="26">
        <v>24</v>
      </c>
      <c r="B70" s="5">
        <v>1</v>
      </c>
      <c r="C70" s="5">
        <v>2</v>
      </c>
      <c r="D70" s="5"/>
      <c r="E70" s="5"/>
      <c r="F70" s="5"/>
      <c r="G70" s="5"/>
      <c r="H70" s="2">
        <f t="shared" si="2"/>
        <v>4</v>
      </c>
    </row>
    <row r="71" spans="1:8" x14ac:dyDescent="0.25">
      <c r="A71" s="26">
        <v>25</v>
      </c>
      <c r="B71" s="5"/>
      <c r="C71" s="5">
        <v>1</v>
      </c>
      <c r="D71" s="5"/>
      <c r="E71" s="5"/>
      <c r="F71" s="5"/>
      <c r="G71" s="5"/>
      <c r="H71" s="2">
        <f t="shared" si="2"/>
        <v>3</v>
      </c>
    </row>
    <row r="72" spans="1:8" x14ac:dyDescent="0.25">
      <c r="A72" s="26">
        <v>26</v>
      </c>
      <c r="B72" s="5"/>
      <c r="C72" s="5">
        <v>2</v>
      </c>
      <c r="D72" s="5"/>
      <c r="E72" s="5"/>
      <c r="F72" s="5"/>
      <c r="G72" s="5"/>
      <c r="H72" s="2">
        <f t="shared" si="2"/>
        <v>1</v>
      </c>
    </row>
    <row r="73" spans="1:8" x14ac:dyDescent="0.25">
      <c r="A73" s="26">
        <v>27</v>
      </c>
      <c r="B73" s="5"/>
      <c r="C73" s="5"/>
      <c r="D73" s="5"/>
      <c r="E73" s="5"/>
      <c r="F73" s="5"/>
      <c r="G73" s="5"/>
      <c r="H73" s="2">
        <f t="shared" si="2"/>
        <v>1</v>
      </c>
    </row>
    <row r="74" spans="1:8" x14ac:dyDescent="0.25">
      <c r="A74" s="26">
        <v>28</v>
      </c>
      <c r="B74" s="5">
        <v>4</v>
      </c>
      <c r="C74" s="5"/>
      <c r="D74" s="5"/>
      <c r="E74" s="5"/>
      <c r="F74" s="5"/>
      <c r="G74" s="5"/>
      <c r="H74" s="2">
        <f t="shared" si="2"/>
        <v>5</v>
      </c>
    </row>
    <row r="75" spans="1:8" x14ac:dyDescent="0.25">
      <c r="A75" s="26">
        <v>29</v>
      </c>
      <c r="B75" s="5"/>
      <c r="C75" s="5"/>
      <c r="D75" s="5"/>
      <c r="E75" s="5"/>
      <c r="F75" s="5"/>
      <c r="G75" s="5"/>
      <c r="H75" s="2">
        <f t="shared" si="2"/>
        <v>5</v>
      </c>
    </row>
    <row r="76" spans="1:8" ht="15.75" thickBot="1" x14ac:dyDescent="0.3">
      <c r="A76" s="33" t="s">
        <v>35</v>
      </c>
      <c r="B76" s="34">
        <f>SUM(B45:B75)-E76</f>
        <v>31</v>
      </c>
      <c r="C76" s="34">
        <f t="shared" ref="C76:H76" si="3">SUM(C47:C75)</f>
        <v>29</v>
      </c>
      <c r="D76" s="34">
        <f t="shared" si="3"/>
        <v>2</v>
      </c>
      <c r="E76" s="34">
        <f t="shared" si="3"/>
        <v>0</v>
      </c>
      <c r="F76" s="34">
        <f t="shared" si="3"/>
        <v>0</v>
      </c>
      <c r="G76" s="34">
        <f t="shared" si="3"/>
        <v>0</v>
      </c>
      <c r="H76" s="35">
        <f t="shared" si="3"/>
        <v>140</v>
      </c>
    </row>
    <row r="79" spans="1:8" ht="36" x14ac:dyDescent="0.55000000000000004">
      <c r="A79" s="273" t="s">
        <v>1</v>
      </c>
      <c r="B79" s="273"/>
      <c r="C79" s="273"/>
      <c r="D79" s="273"/>
      <c r="E79" s="273"/>
      <c r="F79" s="273"/>
      <c r="G79" s="273"/>
      <c r="H79" s="273"/>
    </row>
    <row r="80" spans="1:8" ht="27" thickBot="1" x14ac:dyDescent="0.45">
      <c r="A80" s="274" t="s">
        <v>0</v>
      </c>
      <c r="B80" s="274"/>
      <c r="C80" s="274"/>
      <c r="D80" s="274"/>
      <c r="E80" s="274"/>
      <c r="F80" s="274"/>
      <c r="G80" s="274"/>
      <c r="H80" s="274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82" t="s">
        <v>39</v>
      </c>
      <c r="F81" s="283"/>
      <c r="G81" s="19" t="s">
        <v>16</v>
      </c>
      <c r="H81" s="32" t="s">
        <v>42</v>
      </c>
    </row>
    <row r="82" spans="1:8" ht="15.75" x14ac:dyDescent="0.25">
      <c r="A82" s="277" t="s">
        <v>6</v>
      </c>
      <c r="B82" s="278"/>
      <c r="C82" s="278"/>
      <c r="D82" s="278"/>
      <c r="E82" s="278"/>
      <c r="F82" s="278"/>
      <c r="G82" s="279"/>
      <c r="H82" s="2">
        <f>H74</f>
        <v>5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6</v>
      </c>
    </row>
    <row r="84" spans="1:8" ht="51.75" thickBot="1" x14ac:dyDescent="0.3">
      <c r="A84" s="15" t="s">
        <v>8</v>
      </c>
      <c r="B84" s="16" t="s">
        <v>9</v>
      </c>
      <c r="C84" s="16" t="s">
        <v>10</v>
      </c>
      <c r="D84" s="16" t="s">
        <v>11</v>
      </c>
      <c r="E84" s="16" t="s">
        <v>12</v>
      </c>
      <c r="F84" s="16" t="s">
        <v>13</v>
      </c>
      <c r="G84" s="16" t="s">
        <v>14</v>
      </c>
      <c r="H84" s="17" t="s">
        <v>15</v>
      </c>
    </row>
    <row r="85" spans="1:8" x14ac:dyDescent="0.25">
      <c r="A85" s="36">
        <v>1</v>
      </c>
      <c r="B85" s="37">
        <v>3</v>
      </c>
      <c r="C85" s="37">
        <v>1</v>
      </c>
      <c r="D85" s="37"/>
      <c r="E85" s="37"/>
      <c r="F85" s="37"/>
      <c r="G85" s="37"/>
      <c r="H85" s="38">
        <f>H82+B85+F85-(C85+D85+G85)-E85</f>
        <v>7</v>
      </c>
    </row>
    <row r="86" spans="1:8" x14ac:dyDescent="0.25">
      <c r="A86" s="26">
        <v>2</v>
      </c>
      <c r="B86" s="5">
        <v>2</v>
      </c>
      <c r="C86" s="5"/>
      <c r="D86" s="5"/>
      <c r="E86" s="5"/>
      <c r="F86" s="5"/>
      <c r="G86" s="5"/>
      <c r="H86" s="2">
        <f>H85+B86+F86-(C86+D86+G86)-E86</f>
        <v>9</v>
      </c>
    </row>
    <row r="87" spans="1:8" x14ac:dyDescent="0.25">
      <c r="A87" s="26">
        <v>3</v>
      </c>
      <c r="B87" s="5">
        <v>2</v>
      </c>
      <c r="C87" s="5"/>
      <c r="D87" s="5"/>
      <c r="E87" s="5"/>
      <c r="F87" s="5"/>
      <c r="G87" s="5"/>
      <c r="H87" s="2">
        <f t="shared" ref="H87:H115" si="4">H86+B87+F87-(C87+D87+G87)-E87</f>
        <v>11</v>
      </c>
    </row>
    <row r="88" spans="1:8" x14ac:dyDescent="0.25">
      <c r="A88" s="26">
        <v>4</v>
      </c>
      <c r="B88" s="5">
        <v>4</v>
      </c>
      <c r="C88" s="5">
        <v>1</v>
      </c>
      <c r="D88" s="5"/>
      <c r="E88" s="5"/>
      <c r="F88" s="5"/>
      <c r="G88" s="5"/>
      <c r="H88" s="2">
        <f t="shared" si="4"/>
        <v>14</v>
      </c>
    </row>
    <row r="89" spans="1:8" x14ac:dyDescent="0.25">
      <c r="A89" s="26">
        <v>5</v>
      </c>
      <c r="B89" s="5">
        <v>3</v>
      </c>
      <c r="C89" s="5">
        <v>2</v>
      </c>
      <c r="D89" s="5"/>
      <c r="E89" s="5"/>
      <c r="F89" s="5"/>
      <c r="G89" s="5"/>
      <c r="H89" s="2">
        <f t="shared" si="4"/>
        <v>15</v>
      </c>
    </row>
    <row r="90" spans="1:8" x14ac:dyDescent="0.25">
      <c r="A90" s="26">
        <v>6</v>
      </c>
      <c r="B90" s="5">
        <v>3</v>
      </c>
      <c r="C90" s="5">
        <v>3</v>
      </c>
      <c r="D90" s="5"/>
      <c r="E90" s="5"/>
      <c r="F90" s="5"/>
      <c r="G90" s="5"/>
      <c r="H90" s="2">
        <f t="shared" si="4"/>
        <v>15</v>
      </c>
    </row>
    <row r="91" spans="1:8" x14ac:dyDescent="0.25">
      <c r="A91" s="26">
        <v>7</v>
      </c>
      <c r="B91" s="5">
        <v>1</v>
      </c>
      <c r="C91" s="5"/>
      <c r="D91" s="5">
        <v>2</v>
      </c>
      <c r="E91" s="5"/>
      <c r="F91" s="5"/>
      <c r="G91" s="5"/>
      <c r="H91" s="2">
        <f t="shared" si="4"/>
        <v>14</v>
      </c>
    </row>
    <row r="92" spans="1:8" x14ac:dyDescent="0.25">
      <c r="A92" s="26">
        <v>8</v>
      </c>
      <c r="B92" s="5">
        <v>1</v>
      </c>
      <c r="C92" s="5">
        <v>3</v>
      </c>
      <c r="D92" s="5"/>
      <c r="E92" s="5"/>
      <c r="F92" s="5"/>
      <c r="G92" s="5"/>
      <c r="H92" s="2">
        <f t="shared" si="4"/>
        <v>12</v>
      </c>
    </row>
    <row r="93" spans="1:8" x14ac:dyDescent="0.25">
      <c r="A93" s="26">
        <v>9</v>
      </c>
      <c r="B93" s="5">
        <v>1</v>
      </c>
      <c r="C93" s="5">
        <v>3</v>
      </c>
      <c r="D93" s="5"/>
      <c r="E93" s="5"/>
      <c r="F93" s="5"/>
      <c r="G93" s="5"/>
      <c r="H93" s="2">
        <f t="shared" si="4"/>
        <v>10</v>
      </c>
    </row>
    <row r="94" spans="1:8" x14ac:dyDescent="0.25">
      <c r="A94" s="26">
        <v>10</v>
      </c>
      <c r="B94" s="5">
        <v>3</v>
      </c>
      <c r="C94" s="5">
        <v>1</v>
      </c>
      <c r="D94" s="5"/>
      <c r="E94" s="5"/>
      <c r="F94" s="5"/>
      <c r="G94" s="5"/>
      <c r="H94" s="2">
        <f t="shared" si="4"/>
        <v>12</v>
      </c>
    </row>
    <row r="95" spans="1:8" x14ac:dyDescent="0.25">
      <c r="A95" s="26">
        <v>11</v>
      </c>
      <c r="B95" s="5">
        <v>2</v>
      </c>
      <c r="C95" s="5">
        <v>6</v>
      </c>
      <c r="D95" s="5"/>
      <c r="E95" s="5"/>
      <c r="F95" s="5"/>
      <c r="G95" s="5"/>
      <c r="H95" s="2">
        <f t="shared" si="4"/>
        <v>8</v>
      </c>
    </row>
    <row r="96" spans="1:8" x14ac:dyDescent="0.25">
      <c r="A96" s="26">
        <v>12</v>
      </c>
      <c r="B96" s="5">
        <v>3</v>
      </c>
      <c r="C96" s="5">
        <v>3</v>
      </c>
      <c r="D96" s="5"/>
      <c r="E96" s="5"/>
      <c r="F96" s="5"/>
      <c r="G96" s="5"/>
      <c r="H96" s="2">
        <f t="shared" si="4"/>
        <v>8</v>
      </c>
    </row>
    <row r="97" spans="1:8" x14ac:dyDescent="0.25">
      <c r="A97" s="26">
        <v>13</v>
      </c>
      <c r="B97" s="5">
        <v>2</v>
      </c>
      <c r="C97" s="5"/>
      <c r="D97" s="5"/>
      <c r="E97" s="5"/>
      <c r="F97" s="5"/>
      <c r="G97" s="5"/>
      <c r="H97" s="2">
        <f t="shared" si="4"/>
        <v>10</v>
      </c>
    </row>
    <row r="98" spans="1:8" x14ac:dyDescent="0.25">
      <c r="A98" s="26">
        <v>14</v>
      </c>
      <c r="B98" s="5"/>
      <c r="C98" s="5"/>
      <c r="D98" s="5"/>
      <c r="E98" s="5"/>
      <c r="F98" s="5"/>
      <c r="G98" s="5"/>
      <c r="H98" s="2">
        <f t="shared" si="4"/>
        <v>10</v>
      </c>
    </row>
    <row r="99" spans="1:8" x14ac:dyDescent="0.25">
      <c r="A99" s="26">
        <v>15</v>
      </c>
      <c r="B99" s="5">
        <v>3</v>
      </c>
      <c r="C99" s="5">
        <v>2</v>
      </c>
      <c r="D99" s="5"/>
      <c r="E99" s="5"/>
      <c r="F99" s="5"/>
      <c r="G99" s="5"/>
      <c r="H99" s="2">
        <f t="shared" si="4"/>
        <v>11</v>
      </c>
    </row>
    <row r="100" spans="1:8" x14ac:dyDescent="0.25">
      <c r="A100" s="26">
        <v>16</v>
      </c>
      <c r="B100" s="5">
        <v>5</v>
      </c>
      <c r="C100" s="5"/>
      <c r="D100" s="5"/>
      <c r="E100" s="5"/>
      <c r="F100" s="5"/>
      <c r="G100" s="5"/>
      <c r="H100" s="2">
        <f t="shared" si="4"/>
        <v>16</v>
      </c>
    </row>
    <row r="101" spans="1:8" x14ac:dyDescent="0.25">
      <c r="A101" s="26">
        <v>17</v>
      </c>
      <c r="B101" s="5">
        <v>1</v>
      </c>
      <c r="C101" s="5">
        <v>3</v>
      </c>
      <c r="D101" s="5">
        <v>2</v>
      </c>
      <c r="E101" s="5"/>
      <c r="F101" s="5"/>
      <c r="G101" s="5"/>
      <c r="H101" s="2">
        <f t="shared" si="4"/>
        <v>12</v>
      </c>
    </row>
    <row r="102" spans="1:8" x14ac:dyDescent="0.25">
      <c r="A102" s="26">
        <v>18</v>
      </c>
      <c r="B102" s="5">
        <v>1</v>
      </c>
      <c r="C102" s="5">
        <v>2</v>
      </c>
      <c r="D102" s="5"/>
      <c r="E102" s="5"/>
      <c r="F102" s="5"/>
      <c r="G102" s="5"/>
      <c r="H102" s="2">
        <f t="shared" si="4"/>
        <v>11</v>
      </c>
    </row>
    <row r="103" spans="1:8" x14ac:dyDescent="0.25">
      <c r="A103" s="26">
        <v>19</v>
      </c>
      <c r="B103" s="5"/>
      <c r="C103" s="5">
        <v>5</v>
      </c>
      <c r="D103" s="5"/>
      <c r="E103" s="5"/>
      <c r="F103" s="5"/>
      <c r="G103" s="5"/>
      <c r="H103" s="2">
        <f t="shared" si="4"/>
        <v>6</v>
      </c>
    </row>
    <row r="104" spans="1:8" x14ac:dyDescent="0.25">
      <c r="A104" s="26">
        <v>20</v>
      </c>
      <c r="B104" s="5"/>
      <c r="C104" s="5">
        <v>2</v>
      </c>
      <c r="D104" s="5"/>
      <c r="E104" s="5"/>
      <c r="F104" s="5"/>
      <c r="G104" s="5"/>
      <c r="H104" s="2">
        <f t="shared" si="4"/>
        <v>4</v>
      </c>
    </row>
    <row r="105" spans="1:8" x14ac:dyDescent="0.25">
      <c r="A105" s="26">
        <v>21</v>
      </c>
      <c r="B105" s="5">
        <v>1</v>
      </c>
      <c r="C105" s="5">
        <v>1</v>
      </c>
      <c r="D105" s="5"/>
      <c r="E105" s="5"/>
      <c r="F105" s="5"/>
      <c r="G105" s="5"/>
      <c r="H105" s="2">
        <f t="shared" si="4"/>
        <v>4</v>
      </c>
    </row>
    <row r="106" spans="1:8" x14ac:dyDescent="0.25">
      <c r="A106" s="26">
        <v>22</v>
      </c>
      <c r="B106" s="5">
        <v>3</v>
      </c>
      <c r="C106" s="5">
        <v>1</v>
      </c>
      <c r="D106" s="5"/>
      <c r="E106" s="5"/>
      <c r="F106" s="5"/>
      <c r="G106" s="5"/>
      <c r="H106" s="2">
        <f t="shared" si="4"/>
        <v>6</v>
      </c>
    </row>
    <row r="107" spans="1:8" x14ac:dyDescent="0.25">
      <c r="A107" s="26">
        <v>23</v>
      </c>
      <c r="B107" s="5">
        <v>1</v>
      </c>
      <c r="C107" s="5"/>
      <c r="D107" s="5"/>
      <c r="E107" s="5"/>
      <c r="F107" s="5"/>
      <c r="G107" s="5"/>
      <c r="H107" s="2">
        <f t="shared" si="4"/>
        <v>7</v>
      </c>
    </row>
    <row r="108" spans="1:8" x14ac:dyDescent="0.25">
      <c r="A108" s="26">
        <v>24</v>
      </c>
      <c r="B108" s="5">
        <v>3</v>
      </c>
      <c r="C108" s="5">
        <v>1</v>
      </c>
      <c r="D108" s="5"/>
      <c r="E108" s="5"/>
      <c r="F108" s="5"/>
      <c r="G108" s="5"/>
      <c r="H108" s="2">
        <f t="shared" si="4"/>
        <v>9</v>
      </c>
    </row>
    <row r="109" spans="1:8" x14ac:dyDescent="0.25">
      <c r="A109" s="26">
        <v>25</v>
      </c>
      <c r="B109" s="5">
        <v>3</v>
      </c>
      <c r="C109" s="5"/>
      <c r="D109" s="5">
        <v>1</v>
      </c>
      <c r="E109" s="5"/>
      <c r="F109" s="5"/>
      <c r="G109" s="5"/>
      <c r="H109" s="2">
        <f t="shared" si="4"/>
        <v>11</v>
      </c>
    </row>
    <row r="110" spans="1:8" x14ac:dyDescent="0.25">
      <c r="A110" s="26">
        <v>26</v>
      </c>
      <c r="B110" s="5">
        <v>6</v>
      </c>
      <c r="C110" s="5">
        <v>2</v>
      </c>
      <c r="D110" s="5"/>
      <c r="E110" s="5"/>
      <c r="F110" s="5"/>
      <c r="G110" s="5"/>
      <c r="H110" s="2">
        <f t="shared" si="4"/>
        <v>15</v>
      </c>
    </row>
    <row r="111" spans="1:8" x14ac:dyDescent="0.25">
      <c r="A111" s="26">
        <v>27</v>
      </c>
      <c r="B111" s="5">
        <v>1</v>
      </c>
      <c r="C111" s="5">
        <v>3</v>
      </c>
      <c r="D111" s="5"/>
      <c r="E111" s="5"/>
      <c r="F111" s="5"/>
      <c r="G111" s="5"/>
      <c r="H111" s="2">
        <f t="shared" si="4"/>
        <v>13</v>
      </c>
    </row>
    <row r="112" spans="1:8" x14ac:dyDescent="0.25">
      <c r="A112" s="26">
        <v>28</v>
      </c>
      <c r="B112" s="5"/>
      <c r="C112" s="5"/>
      <c r="D112" s="5"/>
      <c r="E112" s="5"/>
      <c r="F112" s="5"/>
      <c r="G112" s="5"/>
      <c r="H112" s="2">
        <f t="shared" si="4"/>
        <v>13</v>
      </c>
    </row>
    <row r="113" spans="1:8" x14ac:dyDescent="0.25">
      <c r="A113" s="26">
        <v>29</v>
      </c>
      <c r="B113" s="5">
        <v>1</v>
      </c>
      <c r="C113" s="5">
        <v>2</v>
      </c>
      <c r="D113" s="5"/>
      <c r="E113" s="5"/>
      <c r="F113" s="5"/>
      <c r="G113" s="5"/>
      <c r="H113" s="2">
        <f t="shared" si="4"/>
        <v>12</v>
      </c>
    </row>
    <row r="114" spans="1:8" x14ac:dyDescent="0.25">
      <c r="A114" s="26">
        <v>30</v>
      </c>
      <c r="B114" s="5">
        <v>1</v>
      </c>
      <c r="C114" s="5">
        <v>3</v>
      </c>
      <c r="D114" s="5"/>
      <c r="E114" s="5"/>
      <c r="F114" s="5"/>
      <c r="G114" s="5"/>
      <c r="H114" s="2">
        <f t="shared" si="4"/>
        <v>10</v>
      </c>
    </row>
    <row r="115" spans="1:8" x14ac:dyDescent="0.25">
      <c r="A115" s="26">
        <v>31</v>
      </c>
      <c r="B115" s="5">
        <v>2</v>
      </c>
      <c r="C115" s="5">
        <v>3</v>
      </c>
      <c r="D115" s="5"/>
      <c r="E115" s="5"/>
      <c r="F115" s="5"/>
      <c r="G115" s="5"/>
      <c r="H115" s="2">
        <f t="shared" si="4"/>
        <v>9</v>
      </c>
    </row>
    <row r="116" spans="1:8" ht="15.75" thickBot="1" x14ac:dyDescent="0.3">
      <c r="A116" s="33" t="s">
        <v>35</v>
      </c>
      <c r="B116" s="34">
        <f t="shared" ref="B116:H116" si="5">SUM(B85:B115)</f>
        <v>62</v>
      </c>
      <c r="C116" s="34">
        <f t="shared" si="5"/>
        <v>53</v>
      </c>
      <c r="D116" s="34">
        <f t="shared" si="5"/>
        <v>5</v>
      </c>
      <c r="E116" s="34">
        <f t="shared" si="5"/>
        <v>0</v>
      </c>
      <c r="F116" s="34">
        <f t="shared" si="5"/>
        <v>0</v>
      </c>
      <c r="G116" s="34">
        <f t="shared" si="5"/>
        <v>0</v>
      </c>
      <c r="H116" s="35">
        <f t="shared" si="5"/>
        <v>324</v>
      </c>
    </row>
    <row r="119" spans="1:8" ht="36" x14ac:dyDescent="0.55000000000000004">
      <c r="A119" s="273" t="s">
        <v>1</v>
      </c>
      <c r="B119" s="273"/>
      <c r="C119" s="273"/>
      <c r="D119" s="273"/>
      <c r="E119" s="273"/>
      <c r="F119" s="273"/>
      <c r="G119" s="273"/>
      <c r="H119" s="273"/>
    </row>
    <row r="120" spans="1:8" ht="27" thickBot="1" x14ac:dyDescent="0.45">
      <c r="A120" s="274" t="s">
        <v>0</v>
      </c>
      <c r="B120" s="274"/>
      <c r="C120" s="274"/>
      <c r="D120" s="274"/>
      <c r="E120" s="274"/>
      <c r="F120" s="274"/>
      <c r="G120" s="274"/>
      <c r="H120" s="274"/>
    </row>
    <row r="121" spans="1:8" ht="15.75" x14ac:dyDescent="0.25">
      <c r="A121" s="39" t="s">
        <v>2</v>
      </c>
      <c r="B121" s="19" t="s">
        <v>3</v>
      </c>
      <c r="C121" s="20"/>
      <c r="D121" s="21" t="s">
        <v>18</v>
      </c>
      <c r="E121" s="288" t="s">
        <v>51</v>
      </c>
      <c r="F121" s="289"/>
      <c r="G121" s="19" t="s">
        <v>16</v>
      </c>
      <c r="H121" s="22" t="s">
        <v>50</v>
      </c>
    </row>
    <row r="122" spans="1:8" ht="15.75" x14ac:dyDescent="0.25">
      <c r="A122" s="277" t="s">
        <v>6</v>
      </c>
      <c r="B122" s="278"/>
      <c r="C122" s="278"/>
      <c r="D122" s="278"/>
      <c r="E122" s="278"/>
      <c r="F122" s="278"/>
      <c r="G122" s="279"/>
      <c r="H122" s="2">
        <f>H115</f>
        <v>9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6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1</v>
      </c>
      <c r="C125" s="37"/>
      <c r="D125" s="37"/>
      <c r="E125" s="37"/>
      <c r="F125" s="37"/>
      <c r="G125" s="37"/>
      <c r="H125" s="38">
        <f>H122+B125+F125-(C125+D125+G125)-E125</f>
        <v>10</v>
      </c>
    </row>
    <row r="126" spans="1:8" x14ac:dyDescent="0.25">
      <c r="A126" s="26">
        <v>2</v>
      </c>
      <c r="B126" s="5">
        <v>3</v>
      </c>
      <c r="C126" s="5"/>
      <c r="D126" s="5"/>
      <c r="E126" s="5"/>
      <c r="F126" s="5"/>
      <c r="G126" s="5"/>
      <c r="H126" s="2">
        <f>H125+B126+F126-(C126+D126+G126)-E126</f>
        <v>13</v>
      </c>
    </row>
    <row r="127" spans="1:8" x14ac:dyDescent="0.25">
      <c r="A127" s="26">
        <v>3</v>
      </c>
      <c r="B127" s="5">
        <v>2</v>
      </c>
      <c r="C127" s="5">
        <v>7</v>
      </c>
      <c r="D127" s="5"/>
      <c r="E127" s="5"/>
      <c r="F127" s="5"/>
      <c r="G127" s="5"/>
      <c r="H127" s="2">
        <f>H126+B127+F127-(C127+D127+G127)-E127</f>
        <v>8</v>
      </c>
    </row>
    <row r="128" spans="1:8" x14ac:dyDescent="0.25">
      <c r="A128" s="26">
        <v>4</v>
      </c>
      <c r="B128" s="5">
        <v>1</v>
      </c>
      <c r="C128" s="5"/>
      <c r="D128" s="5"/>
      <c r="E128" s="5"/>
      <c r="F128" s="5"/>
      <c r="G128" s="5"/>
      <c r="H128" s="2">
        <f t="shared" ref="H128:H154" si="6">H127+B128+F128-(C128+D128+G128)-E128</f>
        <v>9</v>
      </c>
    </row>
    <row r="129" spans="1:8" x14ac:dyDescent="0.25">
      <c r="A129" s="26">
        <v>5</v>
      </c>
      <c r="B129" s="5">
        <v>3</v>
      </c>
      <c r="C129" s="5"/>
      <c r="D129" s="5"/>
      <c r="E129" s="5"/>
      <c r="F129" s="5"/>
      <c r="G129" s="5"/>
      <c r="H129" s="2">
        <f t="shared" si="6"/>
        <v>12</v>
      </c>
    </row>
    <row r="130" spans="1:8" x14ac:dyDescent="0.25">
      <c r="A130" s="26">
        <v>6</v>
      </c>
      <c r="B130" s="5">
        <v>3</v>
      </c>
      <c r="C130" s="5"/>
      <c r="D130" s="5"/>
      <c r="E130" s="5"/>
      <c r="F130" s="5"/>
      <c r="G130" s="5"/>
      <c r="H130" s="2">
        <f t="shared" si="6"/>
        <v>15</v>
      </c>
    </row>
    <row r="131" spans="1:8" x14ac:dyDescent="0.25">
      <c r="A131" s="26">
        <v>7</v>
      </c>
      <c r="B131" s="5"/>
      <c r="C131" s="5">
        <v>4</v>
      </c>
      <c r="D131" s="5"/>
      <c r="E131" s="5"/>
      <c r="F131" s="5"/>
      <c r="G131" s="5"/>
      <c r="H131" s="2">
        <f t="shared" si="6"/>
        <v>11</v>
      </c>
    </row>
    <row r="132" spans="1:8" x14ac:dyDescent="0.25">
      <c r="A132" s="26">
        <v>8</v>
      </c>
      <c r="B132" s="5">
        <v>3</v>
      </c>
      <c r="C132" s="5">
        <v>3</v>
      </c>
      <c r="D132" s="5"/>
      <c r="E132" s="5"/>
      <c r="F132" s="5"/>
      <c r="G132" s="5"/>
      <c r="H132" s="2">
        <f t="shared" si="6"/>
        <v>11</v>
      </c>
    </row>
    <row r="133" spans="1:8" x14ac:dyDescent="0.25">
      <c r="A133" s="26">
        <v>9</v>
      </c>
      <c r="B133" s="5">
        <v>3</v>
      </c>
      <c r="C133" s="5"/>
      <c r="D133" s="5"/>
      <c r="E133" s="5"/>
      <c r="F133" s="5"/>
      <c r="G133" s="5"/>
      <c r="H133" s="2">
        <f t="shared" si="6"/>
        <v>14</v>
      </c>
    </row>
    <row r="134" spans="1:8" x14ac:dyDescent="0.25">
      <c r="A134" s="26">
        <v>10</v>
      </c>
      <c r="B134" s="5">
        <v>4</v>
      </c>
      <c r="C134" s="5">
        <v>2</v>
      </c>
      <c r="D134" s="5"/>
      <c r="E134" s="5"/>
      <c r="F134" s="5"/>
      <c r="G134" s="5"/>
      <c r="H134" s="2">
        <f t="shared" si="6"/>
        <v>16</v>
      </c>
    </row>
    <row r="135" spans="1:8" x14ac:dyDescent="0.25">
      <c r="A135" s="26">
        <v>11</v>
      </c>
      <c r="B135" s="5">
        <v>5</v>
      </c>
      <c r="C135" s="5">
        <v>2</v>
      </c>
      <c r="D135" s="5"/>
      <c r="E135" s="5"/>
      <c r="F135" s="5"/>
      <c r="G135" s="5"/>
      <c r="H135" s="2">
        <f t="shared" si="6"/>
        <v>19</v>
      </c>
    </row>
    <row r="136" spans="1:8" x14ac:dyDescent="0.25">
      <c r="A136" s="26">
        <v>12</v>
      </c>
      <c r="B136" s="5">
        <v>1</v>
      </c>
      <c r="C136" s="5">
        <v>3</v>
      </c>
      <c r="D136" s="5"/>
      <c r="E136" s="5"/>
      <c r="F136" s="5"/>
      <c r="G136" s="5"/>
      <c r="H136" s="2">
        <f t="shared" si="6"/>
        <v>17</v>
      </c>
    </row>
    <row r="137" spans="1:8" x14ac:dyDescent="0.25">
      <c r="A137" s="26">
        <v>13</v>
      </c>
      <c r="B137" s="5">
        <v>2</v>
      </c>
      <c r="C137" s="5">
        <v>3</v>
      </c>
      <c r="D137" s="5"/>
      <c r="E137" s="5"/>
      <c r="F137" s="5"/>
      <c r="G137" s="5"/>
      <c r="H137" s="2">
        <f t="shared" si="6"/>
        <v>16</v>
      </c>
    </row>
    <row r="138" spans="1:8" x14ac:dyDescent="0.25">
      <c r="A138" s="26">
        <v>14</v>
      </c>
      <c r="B138" s="5">
        <v>3</v>
      </c>
      <c r="C138" s="5">
        <v>2</v>
      </c>
      <c r="D138" s="5"/>
      <c r="E138" s="5"/>
      <c r="F138" s="5"/>
      <c r="G138" s="5"/>
      <c r="H138" s="2">
        <f t="shared" si="6"/>
        <v>17</v>
      </c>
    </row>
    <row r="139" spans="1:8" x14ac:dyDescent="0.25">
      <c r="A139" s="26">
        <v>15</v>
      </c>
      <c r="B139" s="5">
        <v>2</v>
      </c>
      <c r="C139" s="5">
        <v>3</v>
      </c>
      <c r="D139" s="5"/>
      <c r="E139" s="5"/>
      <c r="F139" s="5"/>
      <c r="G139" s="5"/>
      <c r="H139" s="2">
        <f t="shared" si="6"/>
        <v>16</v>
      </c>
    </row>
    <row r="140" spans="1:8" x14ac:dyDescent="0.25">
      <c r="A140" s="26">
        <v>16</v>
      </c>
      <c r="B140" s="5">
        <v>1</v>
      </c>
      <c r="C140" s="5">
        <v>7</v>
      </c>
      <c r="D140" s="5"/>
      <c r="E140" s="5"/>
      <c r="F140" s="5"/>
      <c r="G140" s="5"/>
      <c r="H140" s="2">
        <f t="shared" si="6"/>
        <v>10</v>
      </c>
    </row>
    <row r="141" spans="1:8" x14ac:dyDescent="0.25">
      <c r="A141" s="26">
        <v>17</v>
      </c>
      <c r="B141" s="5">
        <v>2</v>
      </c>
      <c r="C141" s="5">
        <v>2</v>
      </c>
      <c r="D141" s="5"/>
      <c r="E141" s="5"/>
      <c r="F141" s="5"/>
      <c r="G141" s="5"/>
      <c r="H141" s="2">
        <f t="shared" si="6"/>
        <v>10</v>
      </c>
    </row>
    <row r="142" spans="1:8" x14ac:dyDescent="0.25">
      <c r="A142" s="26">
        <v>18</v>
      </c>
      <c r="B142" s="5">
        <v>3</v>
      </c>
      <c r="C142" s="5"/>
      <c r="D142" s="5"/>
      <c r="E142" s="5"/>
      <c r="F142" s="5"/>
      <c r="G142" s="5"/>
      <c r="H142" s="2">
        <f t="shared" si="6"/>
        <v>13</v>
      </c>
    </row>
    <row r="143" spans="1:8" x14ac:dyDescent="0.25">
      <c r="A143" s="26">
        <v>19</v>
      </c>
      <c r="B143" s="5"/>
      <c r="C143" s="5">
        <v>2</v>
      </c>
      <c r="D143" s="5"/>
      <c r="E143" s="5"/>
      <c r="F143" s="5"/>
      <c r="G143" s="5"/>
      <c r="H143" s="2">
        <f t="shared" si="6"/>
        <v>11</v>
      </c>
    </row>
    <row r="144" spans="1:8" x14ac:dyDescent="0.25">
      <c r="A144" s="26">
        <v>20</v>
      </c>
      <c r="B144" s="5">
        <v>1</v>
      </c>
      <c r="C144" s="5">
        <v>8</v>
      </c>
      <c r="D144" s="5"/>
      <c r="E144" s="5"/>
      <c r="F144" s="5"/>
      <c r="G144" s="5"/>
      <c r="H144" s="2">
        <f t="shared" si="6"/>
        <v>4</v>
      </c>
    </row>
    <row r="145" spans="1:8" x14ac:dyDescent="0.25">
      <c r="A145" s="26">
        <v>21</v>
      </c>
      <c r="B145" s="5">
        <v>1</v>
      </c>
      <c r="C145" s="5"/>
      <c r="D145" s="5"/>
      <c r="E145" s="5"/>
      <c r="F145" s="5"/>
      <c r="G145" s="5"/>
      <c r="H145" s="2">
        <f t="shared" si="6"/>
        <v>5</v>
      </c>
    </row>
    <row r="146" spans="1:8" x14ac:dyDescent="0.25">
      <c r="A146" s="26">
        <v>22</v>
      </c>
      <c r="B146" s="5">
        <v>2</v>
      </c>
      <c r="C146" s="5">
        <v>1</v>
      </c>
      <c r="D146" s="5"/>
      <c r="E146" s="5"/>
      <c r="F146" s="5"/>
      <c r="G146" s="5"/>
      <c r="H146" s="2">
        <f t="shared" si="6"/>
        <v>6</v>
      </c>
    </row>
    <row r="147" spans="1:8" x14ac:dyDescent="0.25">
      <c r="A147" s="26">
        <v>23</v>
      </c>
      <c r="B147" s="5"/>
      <c r="C147" s="5">
        <v>1</v>
      </c>
      <c r="D147" s="5"/>
      <c r="E147" s="5"/>
      <c r="F147" s="5"/>
      <c r="G147" s="5"/>
      <c r="H147" s="2">
        <f t="shared" si="6"/>
        <v>5</v>
      </c>
    </row>
    <row r="148" spans="1:8" x14ac:dyDescent="0.25">
      <c r="A148" s="26">
        <v>24</v>
      </c>
      <c r="B148" s="5"/>
      <c r="C148" s="5"/>
      <c r="D148" s="5"/>
      <c r="E148" s="5"/>
      <c r="F148" s="5"/>
      <c r="G148" s="5"/>
      <c r="H148" s="2">
        <f t="shared" si="6"/>
        <v>5</v>
      </c>
    </row>
    <row r="149" spans="1:8" x14ac:dyDescent="0.25">
      <c r="A149" s="26">
        <v>25</v>
      </c>
      <c r="B149" s="5">
        <v>3</v>
      </c>
      <c r="C149" s="5"/>
      <c r="D149" s="5"/>
      <c r="E149" s="5"/>
      <c r="F149" s="5"/>
      <c r="G149" s="5"/>
      <c r="H149" s="2">
        <f t="shared" si="6"/>
        <v>8</v>
      </c>
    </row>
    <row r="150" spans="1:8" x14ac:dyDescent="0.25">
      <c r="A150" s="26">
        <v>26</v>
      </c>
      <c r="B150" s="5">
        <v>5</v>
      </c>
      <c r="C150" s="5">
        <v>3</v>
      </c>
      <c r="D150" s="5"/>
      <c r="E150" s="5"/>
      <c r="F150" s="5"/>
      <c r="G150" s="5"/>
      <c r="H150" s="2">
        <f t="shared" si="6"/>
        <v>10</v>
      </c>
    </row>
    <row r="151" spans="1:8" x14ac:dyDescent="0.25">
      <c r="A151" s="26">
        <v>27</v>
      </c>
      <c r="B151" s="5">
        <v>3</v>
      </c>
      <c r="C151" s="5">
        <v>1</v>
      </c>
      <c r="D151" s="5"/>
      <c r="E151" s="5"/>
      <c r="F151" s="5"/>
      <c r="G151" s="5"/>
      <c r="H151" s="2">
        <f t="shared" si="6"/>
        <v>12</v>
      </c>
    </row>
    <row r="152" spans="1:8" x14ac:dyDescent="0.25">
      <c r="A152" s="26">
        <v>28</v>
      </c>
      <c r="B152" s="5">
        <v>2</v>
      </c>
      <c r="C152" s="5"/>
      <c r="D152" s="5"/>
      <c r="E152" s="5"/>
      <c r="F152" s="5"/>
      <c r="G152" s="5"/>
      <c r="H152" s="2">
        <f t="shared" si="6"/>
        <v>14</v>
      </c>
    </row>
    <row r="153" spans="1:8" x14ac:dyDescent="0.25">
      <c r="A153" s="26">
        <v>29</v>
      </c>
      <c r="B153" s="5">
        <v>1</v>
      </c>
      <c r="C153" s="5">
        <v>2</v>
      </c>
      <c r="D153" s="5"/>
      <c r="E153" s="5"/>
      <c r="F153" s="5"/>
      <c r="G153" s="5"/>
      <c r="H153" s="2">
        <f t="shared" si="6"/>
        <v>13</v>
      </c>
    </row>
    <row r="154" spans="1:8" ht="15.75" thickBot="1" x14ac:dyDescent="0.3">
      <c r="A154" s="28">
        <v>30</v>
      </c>
      <c r="B154" s="29">
        <v>1</v>
      </c>
      <c r="C154" s="29">
        <v>3</v>
      </c>
      <c r="D154" s="29"/>
      <c r="E154" s="29"/>
      <c r="F154" s="29"/>
      <c r="G154" s="29"/>
      <c r="H154" s="57">
        <f t="shared" si="6"/>
        <v>11</v>
      </c>
    </row>
    <row r="155" spans="1:8" ht="15.75" thickBot="1" x14ac:dyDescent="0.3">
      <c r="A155" s="60" t="s">
        <v>35</v>
      </c>
      <c r="B155" s="58">
        <f>SUM(B125:B154)-E155</f>
        <v>61</v>
      </c>
      <c r="C155" s="58">
        <f t="shared" ref="C155:H155" si="7">SUM(C125:C154)</f>
        <v>59</v>
      </c>
      <c r="D155" s="58">
        <f t="shared" si="7"/>
        <v>0</v>
      </c>
      <c r="E155" s="58">
        <f t="shared" si="7"/>
        <v>0</v>
      </c>
      <c r="F155" s="58">
        <f t="shared" si="7"/>
        <v>0</v>
      </c>
      <c r="G155" s="58">
        <f t="shared" si="7"/>
        <v>0</v>
      </c>
      <c r="H155" s="59">
        <f t="shared" si="7"/>
        <v>341</v>
      </c>
    </row>
    <row r="158" spans="1:8" ht="36" x14ac:dyDescent="0.55000000000000004">
      <c r="A158" s="273" t="s">
        <v>1</v>
      </c>
      <c r="B158" s="273"/>
      <c r="C158" s="273"/>
      <c r="D158" s="273"/>
      <c r="E158" s="273"/>
      <c r="F158" s="273"/>
      <c r="G158" s="273"/>
      <c r="H158" s="273"/>
    </row>
    <row r="159" spans="1:8" ht="27" thickBot="1" x14ac:dyDescent="0.45">
      <c r="A159" s="274" t="s">
        <v>0</v>
      </c>
      <c r="B159" s="274"/>
      <c r="C159" s="274"/>
      <c r="D159" s="274"/>
      <c r="E159" s="274"/>
      <c r="F159" s="274"/>
      <c r="G159" s="274"/>
      <c r="H159" s="274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5" t="s">
        <v>51</v>
      </c>
      <c r="F160" s="276"/>
      <c r="G160" s="19" t="s">
        <v>16</v>
      </c>
      <c r="H160" s="32" t="s">
        <v>58</v>
      </c>
    </row>
    <row r="161" spans="1:8" ht="15.75" x14ac:dyDescent="0.25">
      <c r="A161" s="277" t="s">
        <v>6</v>
      </c>
      <c r="B161" s="278"/>
      <c r="C161" s="278"/>
      <c r="D161" s="278"/>
      <c r="E161" s="278"/>
      <c r="F161" s="279"/>
      <c r="G161" s="1"/>
      <c r="H161" s="2">
        <f>H154</f>
        <v>11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6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3</v>
      </c>
      <c r="C164" s="37"/>
      <c r="D164" s="37"/>
      <c r="E164" s="37"/>
      <c r="F164" s="37"/>
      <c r="G164" s="37"/>
      <c r="H164" s="38">
        <f>H161+B164+F164-(C164+D164+G164)-E164</f>
        <v>14</v>
      </c>
    </row>
    <row r="165" spans="1:8" x14ac:dyDescent="0.25">
      <c r="A165" s="26">
        <v>2</v>
      </c>
      <c r="B165" s="5">
        <v>5</v>
      </c>
      <c r="C165" s="5"/>
      <c r="D165" s="5"/>
      <c r="E165" s="5"/>
      <c r="F165" s="5"/>
      <c r="G165" s="5"/>
      <c r="H165" s="2">
        <f>H164+B165+F165-(C165+D165+G165)-E165</f>
        <v>19</v>
      </c>
    </row>
    <row r="166" spans="1:8" x14ac:dyDescent="0.25">
      <c r="A166" s="26">
        <v>3</v>
      </c>
      <c r="B166" s="5">
        <v>1</v>
      </c>
      <c r="C166" s="5">
        <v>4</v>
      </c>
      <c r="D166" s="5"/>
      <c r="E166" s="5"/>
      <c r="F166" s="5"/>
      <c r="G166" s="5"/>
      <c r="H166" s="2">
        <f>H165+B166+F166-(C166+D166+G166)-E166</f>
        <v>16</v>
      </c>
    </row>
    <row r="167" spans="1:8" x14ac:dyDescent="0.25">
      <c r="A167" s="26">
        <v>4</v>
      </c>
      <c r="B167" s="5">
        <v>2</v>
      </c>
      <c r="C167" s="5">
        <v>6</v>
      </c>
      <c r="D167" s="5"/>
      <c r="E167" s="5"/>
      <c r="F167" s="5"/>
      <c r="G167" s="5"/>
      <c r="H167" s="2">
        <f t="shared" ref="H167:H194" si="8">H166+B167+F167-(C167+D167+G167)-E167</f>
        <v>12</v>
      </c>
    </row>
    <row r="168" spans="1:8" x14ac:dyDescent="0.25">
      <c r="A168" s="26">
        <v>5</v>
      </c>
      <c r="B168" s="5"/>
      <c r="C168" s="5">
        <v>4</v>
      </c>
      <c r="D168" s="5"/>
      <c r="E168" s="5"/>
      <c r="F168" s="5"/>
      <c r="G168" s="5"/>
      <c r="H168" s="2">
        <f t="shared" si="8"/>
        <v>8</v>
      </c>
    </row>
    <row r="169" spans="1:8" x14ac:dyDescent="0.25">
      <c r="A169" s="26">
        <v>6</v>
      </c>
      <c r="B169" s="5">
        <v>3</v>
      </c>
      <c r="C169" s="5">
        <v>3</v>
      </c>
      <c r="D169" s="5"/>
      <c r="E169" s="5"/>
      <c r="F169" s="5"/>
      <c r="G169" s="5"/>
      <c r="H169" s="2">
        <f t="shared" si="8"/>
        <v>8</v>
      </c>
    </row>
    <row r="170" spans="1:8" x14ac:dyDescent="0.25">
      <c r="A170" s="26">
        <v>7</v>
      </c>
      <c r="B170" s="5">
        <v>1</v>
      </c>
      <c r="C170" s="5"/>
      <c r="D170" s="5"/>
      <c r="E170" s="5"/>
      <c r="F170" s="5"/>
      <c r="G170" s="5"/>
      <c r="H170" s="2">
        <f t="shared" si="8"/>
        <v>9</v>
      </c>
    </row>
    <row r="171" spans="1:8" x14ac:dyDescent="0.25">
      <c r="A171" s="26">
        <v>8</v>
      </c>
      <c r="B171" s="5">
        <v>2</v>
      </c>
      <c r="C171" s="5">
        <v>1</v>
      </c>
      <c r="D171" s="5"/>
      <c r="E171" s="5"/>
      <c r="F171" s="5"/>
      <c r="G171" s="5"/>
      <c r="H171" s="2">
        <f t="shared" si="8"/>
        <v>10</v>
      </c>
    </row>
    <row r="172" spans="1:8" x14ac:dyDescent="0.25">
      <c r="A172" s="26">
        <v>9</v>
      </c>
      <c r="B172" s="5"/>
      <c r="C172" s="5"/>
      <c r="D172" s="5"/>
      <c r="E172" s="5"/>
      <c r="F172" s="5"/>
      <c r="G172" s="5"/>
      <c r="H172" s="2">
        <f t="shared" si="8"/>
        <v>10</v>
      </c>
    </row>
    <row r="173" spans="1:8" x14ac:dyDescent="0.25">
      <c r="A173" s="26">
        <v>10</v>
      </c>
      <c r="B173" s="5">
        <v>1</v>
      </c>
      <c r="C173" s="5">
        <v>4</v>
      </c>
      <c r="D173" s="5"/>
      <c r="E173" s="5"/>
      <c r="F173" s="5"/>
      <c r="G173" s="5"/>
      <c r="H173" s="2">
        <f t="shared" si="8"/>
        <v>7</v>
      </c>
    </row>
    <row r="174" spans="1:8" x14ac:dyDescent="0.25">
      <c r="A174" s="26">
        <v>11</v>
      </c>
      <c r="B174" s="5">
        <v>2</v>
      </c>
      <c r="C174" s="5">
        <v>1</v>
      </c>
      <c r="D174" s="5"/>
      <c r="E174" s="5"/>
      <c r="F174" s="5"/>
      <c r="G174" s="5"/>
      <c r="H174" s="2">
        <f t="shared" si="8"/>
        <v>8</v>
      </c>
    </row>
    <row r="175" spans="1:8" x14ac:dyDescent="0.25">
      <c r="A175" s="26">
        <v>12</v>
      </c>
      <c r="B175" s="5">
        <v>1</v>
      </c>
      <c r="C175" s="5">
        <v>3</v>
      </c>
      <c r="D175" s="5"/>
      <c r="E175" s="5"/>
      <c r="F175" s="5"/>
      <c r="G175" s="5"/>
      <c r="H175" s="2">
        <f t="shared" si="8"/>
        <v>6</v>
      </c>
    </row>
    <row r="176" spans="1:8" x14ac:dyDescent="0.25">
      <c r="A176" s="26">
        <v>13</v>
      </c>
      <c r="B176" s="5">
        <v>3</v>
      </c>
      <c r="C176" s="5"/>
      <c r="D176" s="5"/>
      <c r="E176" s="5"/>
      <c r="F176" s="5"/>
      <c r="G176" s="5"/>
      <c r="H176" s="2">
        <f t="shared" si="8"/>
        <v>9</v>
      </c>
    </row>
    <row r="177" spans="1:8" x14ac:dyDescent="0.25">
      <c r="A177" s="26">
        <v>14</v>
      </c>
      <c r="B177" s="5">
        <v>3</v>
      </c>
      <c r="C177" s="5">
        <v>4</v>
      </c>
      <c r="D177" s="5"/>
      <c r="E177" s="5"/>
      <c r="F177" s="5"/>
      <c r="G177" s="5"/>
      <c r="H177" s="2">
        <f t="shared" si="8"/>
        <v>8</v>
      </c>
    </row>
    <row r="178" spans="1:8" x14ac:dyDescent="0.25">
      <c r="A178" s="26">
        <v>15</v>
      </c>
      <c r="B178" s="5">
        <v>5</v>
      </c>
      <c r="C178" s="5"/>
      <c r="D178" s="5"/>
      <c r="E178" s="5"/>
      <c r="F178" s="5"/>
      <c r="G178" s="5"/>
      <c r="H178" s="2">
        <f t="shared" si="8"/>
        <v>13</v>
      </c>
    </row>
    <row r="179" spans="1:8" x14ac:dyDescent="0.25">
      <c r="A179" s="26">
        <v>16</v>
      </c>
      <c r="B179" s="5"/>
      <c r="C179" s="5"/>
      <c r="D179" s="5"/>
      <c r="E179" s="5"/>
      <c r="F179" s="5"/>
      <c r="G179" s="5"/>
      <c r="H179" s="2">
        <f t="shared" si="8"/>
        <v>13</v>
      </c>
    </row>
    <row r="180" spans="1:8" x14ac:dyDescent="0.25">
      <c r="A180" s="26">
        <v>17</v>
      </c>
      <c r="B180" s="5">
        <v>2</v>
      </c>
      <c r="C180" s="5">
        <v>4</v>
      </c>
      <c r="D180" s="5"/>
      <c r="E180" s="5"/>
      <c r="F180" s="5"/>
      <c r="G180" s="5"/>
      <c r="H180" s="2">
        <f t="shared" si="8"/>
        <v>11</v>
      </c>
    </row>
    <row r="181" spans="1:8" x14ac:dyDescent="0.25">
      <c r="A181" s="26">
        <v>18</v>
      </c>
      <c r="B181" s="5"/>
      <c r="C181" s="5">
        <v>4</v>
      </c>
      <c r="D181" s="5"/>
      <c r="E181" s="5"/>
      <c r="F181" s="5"/>
      <c r="G181" s="5"/>
      <c r="H181" s="2">
        <f t="shared" si="8"/>
        <v>7</v>
      </c>
    </row>
    <row r="182" spans="1:8" x14ac:dyDescent="0.25">
      <c r="A182" s="26">
        <v>19</v>
      </c>
      <c r="B182" s="5">
        <v>2</v>
      </c>
      <c r="C182" s="5"/>
      <c r="D182" s="5"/>
      <c r="E182" s="5"/>
      <c r="F182" s="5"/>
      <c r="G182" s="5"/>
      <c r="H182" s="2">
        <f t="shared" si="8"/>
        <v>9</v>
      </c>
    </row>
    <row r="183" spans="1:8" x14ac:dyDescent="0.25">
      <c r="A183" s="26">
        <v>20</v>
      </c>
      <c r="B183" s="5">
        <v>1</v>
      </c>
      <c r="C183" s="5"/>
      <c r="D183" s="5"/>
      <c r="E183" s="5"/>
      <c r="F183" s="5"/>
      <c r="G183" s="5"/>
      <c r="H183" s="2">
        <f t="shared" si="8"/>
        <v>10</v>
      </c>
    </row>
    <row r="184" spans="1:8" x14ac:dyDescent="0.25">
      <c r="A184" s="26">
        <v>21</v>
      </c>
      <c r="B184" s="5">
        <v>2</v>
      </c>
      <c r="C184" s="5">
        <v>1</v>
      </c>
      <c r="D184" s="5"/>
      <c r="E184" s="5"/>
      <c r="F184" s="5"/>
      <c r="G184" s="5"/>
      <c r="H184" s="2">
        <f t="shared" si="8"/>
        <v>11</v>
      </c>
    </row>
    <row r="185" spans="1:8" x14ac:dyDescent="0.25">
      <c r="A185" s="26">
        <v>22</v>
      </c>
      <c r="B185" s="5">
        <v>4</v>
      </c>
      <c r="C185" s="5"/>
      <c r="D185" s="5">
        <v>1</v>
      </c>
      <c r="E185" s="5"/>
      <c r="F185" s="5"/>
      <c r="G185" s="5"/>
      <c r="H185" s="2">
        <f t="shared" si="8"/>
        <v>14</v>
      </c>
    </row>
    <row r="186" spans="1:8" x14ac:dyDescent="0.25">
      <c r="A186" s="26">
        <v>23</v>
      </c>
      <c r="B186" s="5">
        <v>2</v>
      </c>
      <c r="C186" s="5">
        <v>4</v>
      </c>
      <c r="D186" s="5"/>
      <c r="E186" s="5"/>
      <c r="F186" s="5"/>
      <c r="G186" s="5"/>
      <c r="H186" s="2">
        <f t="shared" si="8"/>
        <v>12</v>
      </c>
    </row>
    <row r="187" spans="1:8" x14ac:dyDescent="0.25">
      <c r="A187" s="26">
        <v>24</v>
      </c>
      <c r="B187" s="5">
        <v>1</v>
      </c>
      <c r="C187" s="5">
        <v>1</v>
      </c>
      <c r="D187" s="5"/>
      <c r="E187" s="5"/>
      <c r="F187" s="5"/>
      <c r="G187" s="5"/>
      <c r="H187" s="2">
        <f t="shared" si="8"/>
        <v>12</v>
      </c>
    </row>
    <row r="188" spans="1:8" x14ac:dyDescent="0.25">
      <c r="A188" s="26">
        <v>25</v>
      </c>
      <c r="B188" s="5">
        <v>4</v>
      </c>
      <c r="C188" s="5">
        <v>2</v>
      </c>
      <c r="D188" s="5"/>
      <c r="E188" s="5"/>
      <c r="F188" s="5"/>
      <c r="G188" s="5"/>
      <c r="H188" s="2">
        <f t="shared" si="8"/>
        <v>14</v>
      </c>
    </row>
    <row r="189" spans="1:8" x14ac:dyDescent="0.25">
      <c r="A189" s="26">
        <v>26</v>
      </c>
      <c r="B189" s="5">
        <v>6</v>
      </c>
      <c r="C189" s="5"/>
      <c r="D189" s="5"/>
      <c r="E189" s="5"/>
      <c r="F189" s="5"/>
      <c r="G189" s="5"/>
      <c r="H189" s="2">
        <f t="shared" si="8"/>
        <v>20</v>
      </c>
    </row>
    <row r="190" spans="1:8" x14ac:dyDescent="0.25">
      <c r="A190" s="26">
        <v>27</v>
      </c>
      <c r="B190" s="5">
        <v>2</v>
      </c>
      <c r="C190" s="5">
        <v>5</v>
      </c>
      <c r="D190" s="5"/>
      <c r="E190" s="5"/>
      <c r="F190" s="5"/>
      <c r="G190" s="5"/>
      <c r="H190" s="2">
        <f t="shared" si="8"/>
        <v>17</v>
      </c>
    </row>
    <row r="191" spans="1:8" x14ac:dyDescent="0.25">
      <c r="A191" s="26">
        <v>28</v>
      </c>
      <c r="B191" s="5">
        <v>1</v>
      </c>
      <c r="C191" s="5">
        <v>4</v>
      </c>
      <c r="D191" s="5"/>
      <c r="E191" s="5"/>
      <c r="F191" s="5"/>
      <c r="G191" s="5"/>
      <c r="H191" s="2">
        <f t="shared" si="8"/>
        <v>14</v>
      </c>
    </row>
    <row r="192" spans="1:8" x14ac:dyDescent="0.25">
      <c r="A192" s="26">
        <v>29</v>
      </c>
      <c r="B192" s="5">
        <v>2</v>
      </c>
      <c r="C192" s="5"/>
      <c r="D192" s="5"/>
      <c r="E192" s="5"/>
      <c r="F192" s="5"/>
      <c r="G192" s="5"/>
      <c r="H192" s="2">
        <f t="shared" si="8"/>
        <v>16</v>
      </c>
    </row>
    <row r="193" spans="1:8" x14ac:dyDescent="0.25">
      <c r="A193" s="28">
        <v>30</v>
      </c>
      <c r="B193" s="29">
        <v>2</v>
      </c>
      <c r="C193" s="29"/>
      <c r="D193" s="29">
        <v>1</v>
      </c>
      <c r="E193" s="29"/>
      <c r="F193" s="29"/>
      <c r="G193" s="29"/>
      <c r="H193" s="57">
        <f t="shared" si="8"/>
        <v>17</v>
      </c>
    </row>
    <row r="194" spans="1:8" ht="15.75" thickBot="1" x14ac:dyDescent="0.3">
      <c r="A194" s="63">
        <v>31</v>
      </c>
      <c r="B194" s="29">
        <v>4</v>
      </c>
      <c r="C194" s="29">
        <v>6</v>
      </c>
      <c r="D194" s="29"/>
      <c r="E194" s="29"/>
      <c r="F194" s="29"/>
      <c r="G194" s="29"/>
      <c r="H194" s="29">
        <f t="shared" si="8"/>
        <v>15</v>
      </c>
    </row>
    <row r="195" spans="1:8" ht="15.75" thickBot="1" x14ac:dyDescent="0.3">
      <c r="A195" s="60" t="s">
        <v>35</v>
      </c>
      <c r="B195" s="58">
        <f>SUM(B164:B194)-E195</f>
        <v>67</v>
      </c>
      <c r="C195" s="58">
        <f t="shared" ref="C195:H195" si="9">SUM(C164:C194)</f>
        <v>61</v>
      </c>
      <c r="D195" s="58">
        <f t="shared" si="9"/>
        <v>2</v>
      </c>
      <c r="E195" s="58">
        <f t="shared" si="9"/>
        <v>0</v>
      </c>
      <c r="F195" s="58">
        <f t="shared" si="9"/>
        <v>0</v>
      </c>
      <c r="G195" s="58">
        <f t="shared" si="9"/>
        <v>0</v>
      </c>
      <c r="H195" s="59">
        <f t="shared" si="9"/>
        <v>369</v>
      </c>
    </row>
    <row r="198" spans="1:8" ht="36" x14ac:dyDescent="0.55000000000000004">
      <c r="A198" s="273" t="s">
        <v>1</v>
      </c>
      <c r="B198" s="273"/>
      <c r="C198" s="273"/>
      <c r="D198" s="273"/>
      <c r="E198" s="273"/>
      <c r="F198" s="273"/>
      <c r="G198" s="273"/>
      <c r="H198" s="273"/>
    </row>
    <row r="199" spans="1:8" ht="27" thickBot="1" x14ac:dyDescent="0.45">
      <c r="A199" s="274" t="s">
        <v>0</v>
      </c>
      <c r="B199" s="274"/>
      <c r="C199" s="274"/>
      <c r="D199" s="274"/>
      <c r="E199" s="274"/>
      <c r="F199" s="274"/>
      <c r="G199" s="274"/>
      <c r="H199" s="274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5" t="s">
        <v>51</v>
      </c>
      <c r="F200" s="276"/>
      <c r="G200" s="19" t="s">
        <v>16</v>
      </c>
      <c r="H200" s="32" t="s">
        <v>60</v>
      </c>
    </row>
    <row r="201" spans="1:8" ht="15.75" x14ac:dyDescent="0.25">
      <c r="A201" s="277" t="s">
        <v>6</v>
      </c>
      <c r="B201" s="278"/>
      <c r="C201" s="278"/>
      <c r="D201" s="278"/>
      <c r="E201" s="278"/>
      <c r="F201" s="279"/>
      <c r="G201" s="1"/>
      <c r="H201" s="2">
        <f>H194</f>
        <v>15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6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4</v>
      </c>
      <c r="C204" s="37">
        <v>5</v>
      </c>
      <c r="D204" s="37"/>
      <c r="E204" s="37"/>
      <c r="F204" s="37"/>
      <c r="G204" s="37"/>
      <c r="H204" s="38">
        <f>H201+B204+F204-(C204+D204+G204)-E204</f>
        <v>14</v>
      </c>
    </row>
    <row r="205" spans="1:8" x14ac:dyDescent="0.25">
      <c r="A205" s="26">
        <v>2</v>
      </c>
      <c r="B205" s="5">
        <v>7</v>
      </c>
      <c r="C205" s="5">
        <v>2</v>
      </c>
      <c r="D205" s="5">
        <v>1</v>
      </c>
      <c r="E205" s="5"/>
      <c r="F205" s="5"/>
      <c r="G205" s="5"/>
      <c r="H205" s="2">
        <f>H204+B205+F205-(C205+D205+G205)-E205</f>
        <v>18</v>
      </c>
    </row>
    <row r="206" spans="1:8" x14ac:dyDescent="0.25">
      <c r="A206" s="26">
        <v>3</v>
      </c>
      <c r="B206" s="5">
        <v>4</v>
      </c>
      <c r="C206" s="5">
        <v>1</v>
      </c>
      <c r="D206" s="5"/>
      <c r="E206" s="5"/>
      <c r="F206" s="5"/>
      <c r="G206" s="5"/>
      <c r="H206" s="2">
        <f>H205+B206+F206-(C206+D206+G206)-E206</f>
        <v>21</v>
      </c>
    </row>
    <row r="207" spans="1:8" x14ac:dyDescent="0.25">
      <c r="A207" s="26">
        <v>4</v>
      </c>
      <c r="B207" s="5">
        <v>2</v>
      </c>
      <c r="C207" s="5">
        <v>1</v>
      </c>
      <c r="D207" s="5"/>
      <c r="E207" s="5"/>
      <c r="F207" s="5"/>
      <c r="G207" s="5"/>
      <c r="H207" s="2">
        <f t="shared" ref="H207:H233" si="10">H206+B207+F207-(C207+D207+G207)-E207</f>
        <v>22</v>
      </c>
    </row>
    <row r="208" spans="1:8" x14ac:dyDescent="0.25">
      <c r="A208" s="26">
        <v>5</v>
      </c>
      <c r="B208" s="5">
        <v>2</v>
      </c>
      <c r="C208" s="5">
        <v>7</v>
      </c>
      <c r="D208" s="5"/>
      <c r="E208" s="5"/>
      <c r="F208" s="5"/>
      <c r="G208" s="5"/>
      <c r="H208" s="2">
        <f t="shared" si="10"/>
        <v>17</v>
      </c>
    </row>
    <row r="209" spans="1:8" x14ac:dyDescent="0.25">
      <c r="A209" s="26">
        <v>6</v>
      </c>
      <c r="B209" s="5">
        <v>3</v>
      </c>
      <c r="C209" s="5"/>
      <c r="D209" s="5"/>
      <c r="E209" s="5"/>
      <c r="F209" s="5"/>
      <c r="G209" s="5"/>
      <c r="H209" s="2">
        <f t="shared" si="10"/>
        <v>20</v>
      </c>
    </row>
    <row r="210" spans="1:8" x14ac:dyDescent="0.25">
      <c r="A210" s="26">
        <v>7</v>
      </c>
      <c r="B210" s="5">
        <v>1</v>
      </c>
      <c r="C210" s="5">
        <v>5</v>
      </c>
      <c r="D210" s="5">
        <v>1</v>
      </c>
      <c r="E210" s="5"/>
      <c r="F210" s="5"/>
      <c r="G210" s="5"/>
      <c r="H210" s="2">
        <f t="shared" si="10"/>
        <v>15</v>
      </c>
    </row>
    <row r="211" spans="1:8" x14ac:dyDescent="0.25">
      <c r="A211" s="26">
        <v>8</v>
      </c>
      <c r="B211" s="5">
        <v>1</v>
      </c>
      <c r="C211" s="5">
        <v>4</v>
      </c>
      <c r="D211" s="5"/>
      <c r="E211" s="5"/>
      <c r="F211" s="5"/>
      <c r="G211" s="5"/>
      <c r="H211" s="2">
        <f t="shared" si="10"/>
        <v>12</v>
      </c>
    </row>
    <row r="212" spans="1:8" x14ac:dyDescent="0.25">
      <c r="A212" s="26">
        <v>9</v>
      </c>
      <c r="B212" s="5">
        <v>3</v>
      </c>
      <c r="C212" s="5">
        <v>1</v>
      </c>
      <c r="D212" s="5"/>
      <c r="E212" s="5"/>
      <c r="F212" s="5"/>
      <c r="G212" s="5"/>
      <c r="H212" s="2">
        <f t="shared" si="10"/>
        <v>14</v>
      </c>
    </row>
    <row r="213" spans="1:8" x14ac:dyDescent="0.25">
      <c r="A213" s="26">
        <v>10</v>
      </c>
      <c r="B213" s="5">
        <v>2</v>
      </c>
      <c r="C213" s="5">
        <v>3</v>
      </c>
      <c r="D213" s="5"/>
      <c r="E213" s="5"/>
      <c r="F213" s="5"/>
      <c r="G213" s="5"/>
      <c r="H213" s="2">
        <f t="shared" si="10"/>
        <v>13</v>
      </c>
    </row>
    <row r="214" spans="1:8" x14ac:dyDescent="0.25">
      <c r="A214" s="26">
        <v>11</v>
      </c>
      <c r="B214" s="5">
        <v>5</v>
      </c>
      <c r="C214" s="5">
        <v>2</v>
      </c>
      <c r="D214" s="5"/>
      <c r="E214" s="5"/>
      <c r="F214" s="5"/>
      <c r="G214" s="5"/>
      <c r="H214" s="2">
        <f t="shared" si="10"/>
        <v>16</v>
      </c>
    </row>
    <row r="215" spans="1:8" x14ac:dyDescent="0.25">
      <c r="A215" s="26">
        <v>12</v>
      </c>
      <c r="B215" s="5">
        <v>5</v>
      </c>
      <c r="C215" s="5"/>
      <c r="D215" s="5"/>
      <c r="E215" s="5"/>
      <c r="F215" s="5"/>
      <c r="G215" s="5"/>
      <c r="H215" s="2">
        <f t="shared" si="10"/>
        <v>21</v>
      </c>
    </row>
    <row r="216" spans="1:8" x14ac:dyDescent="0.25">
      <c r="A216" s="26">
        <v>13</v>
      </c>
      <c r="B216" s="5">
        <v>3</v>
      </c>
      <c r="C216" s="5"/>
      <c r="D216" s="5"/>
      <c r="E216" s="5"/>
      <c r="F216" s="5"/>
      <c r="G216" s="5"/>
      <c r="H216" s="2">
        <f t="shared" si="10"/>
        <v>24</v>
      </c>
    </row>
    <row r="217" spans="1:8" x14ac:dyDescent="0.25">
      <c r="A217" s="26">
        <v>14</v>
      </c>
      <c r="B217" s="5">
        <v>4</v>
      </c>
      <c r="C217" s="5">
        <v>11</v>
      </c>
      <c r="D217" s="5"/>
      <c r="E217" s="5"/>
      <c r="F217" s="5"/>
      <c r="G217" s="5"/>
      <c r="H217" s="2">
        <f t="shared" si="10"/>
        <v>17</v>
      </c>
    </row>
    <row r="218" spans="1:8" x14ac:dyDescent="0.25">
      <c r="A218" s="26">
        <v>15</v>
      </c>
      <c r="B218" s="5">
        <v>1</v>
      </c>
      <c r="C218" s="5">
        <v>6</v>
      </c>
      <c r="D218" s="5"/>
      <c r="E218" s="5"/>
      <c r="F218" s="5"/>
      <c r="G218" s="5"/>
      <c r="H218" s="2">
        <f t="shared" si="10"/>
        <v>12</v>
      </c>
    </row>
    <row r="219" spans="1:8" x14ac:dyDescent="0.25">
      <c r="A219" s="26">
        <v>16</v>
      </c>
      <c r="B219" s="5">
        <v>4</v>
      </c>
      <c r="C219" s="5">
        <v>3</v>
      </c>
      <c r="D219" s="5"/>
      <c r="E219" s="5"/>
      <c r="F219" s="5"/>
      <c r="G219" s="5"/>
      <c r="H219" s="2">
        <f t="shared" si="10"/>
        <v>13</v>
      </c>
    </row>
    <row r="220" spans="1:8" x14ac:dyDescent="0.25">
      <c r="A220" s="26">
        <v>17</v>
      </c>
      <c r="B220" s="5">
        <v>3</v>
      </c>
      <c r="C220" s="5">
        <v>6</v>
      </c>
      <c r="D220" s="5"/>
      <c r="E220" s="5"/>
      <c r="F220" s="5"/>
      <c r="G220" s="5"/>
      <c r="H220" s="2">
        <f t="shared" si="10"/>
        <v>10</v>
      </c>
    </row>
    <row r="221" spans="1:8" x14ac:dyDescent="0.25">
      <c r="A221" s="26">
        <v>18</v>
      </c>
      <c r="B221" s="5">
        <v>2</v>
      </c>
      <c r="C221" s="5">
        <v>3</v>
      </c>
      <c r="D221" s="5"/>
      <c r="E221" s="5"/>
      <c r="F221" s="5"/>
      <c r="G221" s="5"/>
      <c r="H221" s="2">
        <f t="shared" si="10"/>
        <v>9</v>
      </c>
    </row>
    <row r="222" spans="1:8" x14ac:dyDescent="0.25">
      <c r="A222" s="26">
        <v>19</v>
      </c>
      <c r="B222" s="5">
        <v>5</v>
      </c>
      <c r="C222" s="5"/>
      <c r="D222" s="5"/>
      <c r="E222" s="5"/>
      <c r="F222" s="5"/>
      <c r="G222" s="5"/>
      <c r="H222" s="2">
        <f t="shared" si="10"/>
        <v>14</v>
      </c>
    </row>
    <row r="223" spans="1:8" x14ac:dyDescent="0.25">
      <c r="A223" s="26">
        <v>20</v>
      </c>
      <c r="B223" s="5">
        <v>2</v>
      </c>
      <c r="C223" s="5"/>
      <c r="D223" s="5"/>
      <c r="E223" s="5"/>
      <c r="F223" s="5"/>
      <c r="G223" s="5"/>
      <c r="H223" s="2">
        <f t="shared" si="10"/>
        <v>16</v>
      </c>
    </row>
    <row r="224" spans="1:8" x14ac:dyDescent="0.25">
      <c r="A224" s="26">
        <v>21</v>
      </c>
      <c r="B224" s="5">
        <v>3</v>
      </c>
      <c r="C224" s="5">
        <v>4</v>
      </c>
      <c r="D224" s="5"/>
      <c r="E224" s="5"/>
      <c r="F224" s="5"/>
      <c r="G224" s="5"/>
      <c r="H224" s="2">
        <f t="shared" si="10"/>
        <v>15</v>
      </c>
    </row>
    <row r="225" spans="1:8" x14ac:dyDescent="0.25">
      <c r="A225" s="26">
        <v>22</v>
      </c>
      <c r="B225" s="5">
        <v>2</v>
      </c>
      <c r="C225" s="5">
        <v>4</v>
      </c>
      <c r="D225" s="5"/>
      <c r="E225" s="5"/>
      <c r="F225" s="5"/>
      <c r="G225" s="5"/>
      <c r="H225" s="2">
        <f t="shared" si="10"/>
        <v>13</v>
      </c>
    </row>
    <row r="226" spans="1:8" x14ac:dyDescent="0.25">
      <c r="A226" s="26">
        <v>23</v>
      </c>
      <c r="B226" s="5">
        <v>4</v>
      </c>
      <c r="C226" s="5">
        <v>2</v>
      </c>
      <c r="D226" s="5"/>
      <c r="E226" s="5"/>
      <c r="F226" s="5"/>
      <c r="G226" s="5"/>
      <c r="H226" s="2">
        <f t="shared" si="10"/>
        <v>15</v>
      </c>
    </row>
    <row r="227" spans="1:8" x14ac:dyDescent="0.25">
      <c r="A227" s="26">
        <v>24</v>
      </c>
      <c r="B227" s="5">
        <v>5</v>
      </c>
      <c r="C227" s="5">
        <v>4</v>
      </c>
      <c r="D227" s="5"/>
      <c r="E227" s="5"/>
      <c r="F227" s="5"/>
      <c r="G227" s="5"/>
      <c r="H227" s="2">
        <f t="shared" si="10"/>
        <v>16</v>
      </c>
    </row>
    <row r="228" spans="1:8" x14ac:dyDescent="0.25">
      <c r="A228" s="26">
        <v>25</v>
      </c>
      <c r="B228" s="5">
        <v>3</v>
      </c>
      <c r="C228" s="5">
        <v>3</v>
      </c>
      <c r="D228" s="5"/>
      <c r="E228" s="5"/>
      <c r="F228" s="5"/>
      <c r="G228" s="5"/>
      <c r="H228" s="2">
        <f t="shared" si="10"/>
        <v>16</v>
      </c>
    </row>
    <row r="229" spans="1:8" x14ac:dyDescent="0.25">
      <c r="A229" s="26">
        <v>26</v>
      </c>
      <c r="B229" s="5">
        <v>2</v>
      </c>
      <c r="C229" s="5"/>
      <c r="D229" s="5"/>
      <c r="E229" s="5"/>
      <c r="F229" s="5"/>
      <c r="G229" s="5"/>
      <c r="H229" s="2">
        <f t="shared" si="10"/>
        <v>18</v>
      </c>
    </row>
    <row r="230" spans="1:8" x14ac:dyDescent="0.25">
      <c r="A230" s="26">
        <v>27</v>
      </c>
      <c r="B230" s="5">
        <v>1</v>
      </c>
      <c r="C230" s="5"/>
      <c r="D230" s="5"/>
      <c r="E230" s="5"/>
      <c r="F230" s="5"/>
      <c r="G230" s="5"/>
      <c r="H230" s="2">
        <f t="shared" si="10"/>
        <v>19</v>
      </c>
    </row>
    <row r="231" spans="1:8" x14ac:dyDescent="0.25">
      <c r="A231" s="26">
        <v>28</v>
      </c>
      <c r="B231" s="5">
        <v>7</v>
      </c>
      <c r="C231" s="5">
        <v>5</v>
      </c>
      <c r="D231" s="5"/>
      <c r="E231" s="5"/>
      <c r="F231" s="5"/>
      <c r="G231" s="5"/>
      <c r="H231" s="2">
        <f t="shared" si="10"/>
        <v>21</v>
      </c>
    </row>
    <row r="232" spans="1:8" x14ac:dyDescent="0.25">
      <c r="A232" s="26">
        <v>29</v>
      </c>
      <c r="B232" s="5">
        <v>1</v>
      </c>
      <c r="C232" s="5">
        <v>4</v>
      </c>
      <c r="D232" s="5"/>
      <c r="E232" s="5"/>
      <c r="F232" s="5"/>
      <c r="G232" s="5"/>
      <c r="H232" s="2">
        <f t="shared" si="10"/>
        <v>18</v>
      </c>
    </row>
    <row r="233" spans="1:8" ht="15.75" thickBot="1" x14ac:dyDescent="0.3">
      <c r="A233" s="28">
        <v>30</v>
      </c>
      <c r="B233" s="29">
        <v>2</v>
      </c>
      <c r="C233" s="29">
        <v>5</v>
      </c>
      <c r="D233" s="29"/>
      <c r="E233" s="29"/>
      <c r="F233" s="29"/>
      <c r="G233" s="29"/>
      <c r="H233" s="57">
        <f t="shared" si="10"/>
        <v>15</v>
      </c>
    </row>
    <row r="234" spans="1:8" ht="15.75" thickBot="1" x14ac:dyDescent="0.3">
      <c r="A234" s="60" t="s">
        <v>35</v>
      </c>
      <c r="B234" s="58">
        <f>SUM(B204:B233)-E234</f>
        <v>93</v>
      </c>
      <c r="C234" s="58">
        <f t="shared" ref="C234:H234" si="11">SUM(C204:C233)</f>
        <v>91</v>
      </c>
      <c r="D234" s="58">
        <f t="shared" si="11"/>
        <v>2</v>
      </c>
      <c r="E234" s="58">
        <f t="shared" si="11"/>
        <v>0</v>
      </c>
      <c r="F234" s="58">
        <f t="shared" si="11"/>
        <v>0</v>
      </c>
      <c r="G234" s="58">
        <f t="shared" si="11"/>
        <v>0</v>
      </c>
      <c r="H234" s="59">
        <f t="shared" si="11"/>
        <v>484</v>
      </c>
    </row>
    <row r="237" spans="1:8" ht="36" x14ac:dyDescent="0.55000000000000004">
      <c r="A237" s="273" t="s">
        <v>1</v>
      </c>
      <c r="B237" s="273"/>
      <c r="C237" s="273"/>
      <c r="D237" s="273"/>
      <c r="E237" s="273"/>
      <c r="F237" s="273"/>
      <c r="G237" s="273"/>
      <c r="H237" s="273"/>
    </row>
    <row r="238" spans="1:8" ht="27" thickBot="1" x14ac:dyDescent="0.45">
      <c r="A238" s="274" t="s">
        <v>0</v>
      </c>
      <c r="B238" s="274"/>
      <c r="C238" s="274"/>
      <c r="D238" s="274"/>
      <c r="E238" s="274"/>
      <c r="F238" s="274"/>
      <c r="G238" s="274"/>
      <c r="H238" s="274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5" t="s">
        <v>51</v>
      </c>
      <c r="F239" s="276"/>
      <c r="G239" s="19" t="s">
        <v>16</v>
      </c>
      <c r="H239" s="32" t="s">
        <v>61</v>
      </c>
    </row>
    <row r="240" spans="1:8" ht="15.75" x14ac:dyDescent="0.25">
      <c r="A240" s="277" t="s">
        <v>6</v>
      </c>
      <c r="B240" s="278"/>
      <c r="C240" s="278"/>
      <c r="D240" s="278"/>
      <c r="E240" s="278"/>
      <c r="F240" s="278"/>
      <c r="G240" s="279"/>
      <c r="H240" s="2">
        <f>H233</f>
        <v>15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6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2</v>
      </c>
      <c r="C243" s="37">
        <v>6</v>
      </c>
      <c r="D243" s="37"/>
      <c r="E243" s="37"/>
      <c r="F243" s="37"/>
      <c r="G243" s="37"/>
      <c r="H243" s="38">
        <f>H240+B243+F243-(C243+D243+G243)-E243</f>
        <v>11</v>
      </c>
    </row>
    <row r="244" spans="1:8" x14ac:dyDescent="0.25">
      <c r="A244" s="26">
        <v>2</v>
      </c>
      <c r="B244" s="5">
        <v>4</v>
      </c>
      <c r="C244" s="5">
        <v>4</v>
      </c>
      <c r="D244" s="5"/>
      <c r="E244" s="5"/>
      <c r="F244" s="5"/>
      <c r="G244" s="5"/>
      <c r="H244" s="2">
        <f>H243+B244+F244-(C244+D244+G244)-E244</f>
        <v>11</v>
      </c>
    </row>
    <row r="245" spans="1:8" x14ac:dyDescent="0.25">
      <c r="A245" s="26">
        <v>3</v>
      </c>
      <c r="B245" s="5">
        <v>1</v>
      </c>
      <c r="C245" s="5">
        <v>1</v>
      </c>
      <c r="D245" s="5"/>
      <c r="E245" s="5"/>
      <c r="F245" s="5"/>
      <c r="G245" s="5"/>
      <c r="H245" s="2">
        <f>H244+B245+F245-(C245+D245+G245)-E245</f>
        <v>11</v>
      </c>
    </row>
    <row r="246" spans="1:8" x14ac:dyDescent="0.25">
      <c r="A246" s="26">
        <v>4</v>
      </c>
      <c r="B246" s="5">
        <v>3</v>
      </c>
      <c r="C246" s="5"/>
      <c r="D246" s="5"/>
      <c r="E246" s="5"/>
      <c r="F246" s="5"/>
      <c r="G246" s="5"/>
      <c r="H246" s="2">
        <f t="shared" ref="H246:H273" si="12">H245+B246+F246-(C246+D246+G246)-E246</f>
        <v>14</v>
      </c>
    </row>
    <row r="247" spans="1:8" x14ac:dyDescent="0.25">
      <c r="A247" s="26">
        <v>5</v>
      </c>
      <c r="B247" s="5">
        <v>1</v>
      </c>
      <c r="C247" s="5">
        <v>4</v>
      </c>
      <c r="D247" s="5"/>
      <c r="E247" s="5"/>
      <c r="F247" s="5"/>
      <c r="G247" s="5"/>
      <c r="H247" s="2">
        <f t="shared" si="12"/>
        <v>11</v>
      </c>
    </row>
    <row r="248" spans="1:8" x14ac:dyDescent="0.25">
      <c r="A248" s="26">
        <v>6</v>
      </c>
      <c r="B248" s="5">
        <v>4</v>
      </c>
      <c r="C248" s="5"/>
      <c r="D248" s="5"/>
      <c r="E248" s="5"/>
      <c r="F248" s="5"/>
      <c r="G248" s="5"/>
      <c r="H248" s="2">
        <f t="shared" si="12"/>
        <v>15</v>
      </c>
    </row>
    <row r="249" spans="1:8" x14ac:dyDescent="0.25">
      <c r="A249" s="26">
        <v>7</v>
      </c>
      <c r="B249" s="5">
        <v>2</v>
      </c>
      <c r="C249" s="5">
        <v>5</v>
      </c>
      <c r="D249" s="5"/>
      <c r="E249" s="5"/>
      <c r="F249" s="5"/>
      <c r="G249" s="5"/>
      <c r="H249" s="2">
        <f t="shared" si="12"/>
        <v>12</v>
      </c>
    </row>
    <row r="250" spans="1:8" x14ac:dyDescent="0.25">
      <c r="A250" s="26">
        <v>8</v>
      </c>
      <c r="B250" s="5">
        <v>4</v>
      </c>
      <c r="C250" s="5">
        <v>2</v>
      </c>
      <c r="D250" s="5"/>
      <c r="E250" s="5"/>
      <c r="F250" s="5"/>
      <c r="G250" s="5"/>
      <c r="H250" s="2">
        <f t="shared" si="12"/>
        <v>14</v>
      </c>
    </row>
    <row r="251" spans="1:8" x14ac:dyDescent="0.25">
      <c r="A251" s="26">
        <v>9</v>
      </c>
      <c r="B251" s="5">
        <v>3</v>
      </c>
      <c r="C251" s="5">
        <v>4</v>
      </c>
      <c r="D251" s="5"/>
      <c r="E251" s="5"/>
      <c r="F251" s="5"/>
      <c r="G251" s="5"/>
      <c r="H251" s="2">
        <f t="shared" si="12"/>
        <v>13</v>
      </c>
    </row>
    <row r="252" spans="1:8" x14ac:dyDescent="0.25">
      <c r="A252" s="26">
        <v>10</v>
      </c>
      <c r="B252" s="5">
        <v>1</v>
      </c>
      <c r="C252" s="5">
        <v>4</v>
      </c>
      <c r="D252" s="5"/>
      <c r="E252" s="5"/>
      <c r="F252" s="5"/>
      <c r="G252" s="5"/>
      <c r="H252" s="2">
        <f t="shared" si="12"/>
        <v>10</v>
      </c>
    </row>
    <row r="253" spans="1:8" x14ac:dyDescent="0.25">
      <c r="A253" s="26">
        <v>11</v>
      </c>
      <c r="B253" s="5">
        <v>1</v>
      </c>
      <c r="C253" s="5">
        <v>3</v>
      </c>
      <c r="D253" s="5"/>
      <c r="E253" s="5"/>
      <c r="F253" s="5"/>
      <c r="G253" s="5"/>
      <c r="H253" s="2">
        <f t="shared" si="12"/>
        <v>8</v>
      </c>
    </row>
    <row r="254" spans="1:8" x14ac:dyDescent="0.25">
      <c r="A254" s="26">
        <v>12</v>
      </c>
      <c r="B254" s="5">
        <v>3</v>
      </c>
      <c r="C254" s="5">
        <v>2</v>
      </c>
      <c r="D254" s="5"/>
      <c r="E254" s="5"/>
      <c r="F254" s="5"/>
      <c r="G254" s="5"/>
      <c r="H254" s="2">
        <f t="shared" si="12"/>
        <v>9</v>
      </c>
    </row>
    <row r="255" spans="1:8" x14ac:dyDescent="0.25">
      <c r="A255" s="26">
        <v>13</v>
      </c>
      <c r="B255" s="5">
        <v>2</v>
      </c>
      <c r="C255" s="5">
        <v>2</v>
      </c>
      <c r="D255" s="5"/>
      <c r="E255" s="5"/>
      <c r="F255" s="5"/>
      <c r="G255" s="5"/>
      <c r="H255" s="2">
        <f t="shared" si="12"/>
        <v>9</v>
      </c>
    </row>
    <row r="256" spans="1:8" x14ac:dyDescent="0.25">
      <c r="A256" s="26">
        <v>14</v>
      </c>
      <c r="B256" s="5">
        <v>2</v>
      </c>
      <c r="C256" s="5">
        <v>4</v>
      </c>
      <c r="D256" s="5"/>
      <c r="E256" s="5"/>
      <c r="F256" s="5"/>
      <c r="G256" s="5"/>
      <c r="H256" s="2">
        <f t="shared" si="12"/>
        <v>7</v>
      </c>
    </row>
    <row r="257" spans="1:8" x14ac:dyDescent="0.25">
      <c r="A257" s="26">
        <v>15</v>
      </c>
      <c r="B257" s="5">
        <v>2</v>
      </c>
      <c r="C257" s="5">
        <v>4</v>
      </c>
      <c r="D257" s="5"/>
      <c r="E257" s="5"/>
      <c r="F257" s="5"/>
      <c r="G257" s="5"/>
      <c r="H257" s="2">
        <f t="shared" si="12"/>
        <v>5</v>
      </c>
    </row>
    <row r="258" spans="1:8" x14ac:dyDescent="0.25">
      <c r="A258" s="26">
        <v>16</v>
      </c>
      <c r="B258" s="5"/>
      <c r="C258" s="5"/>
      <c r="D258" s="5"/>
      <c r="E258" s="5"/>
      <c r="F258" s="5"/>
      <c r="G258" s="5"/>
      <c r="H258" s="2">
        <f t="shared" si="12"/>
        <v>5</v>
      </c>
    </row>
    <row r="259" spans="1:8" x14ac:dyDescent="0.25">
      <c r="A259" s="26">
        <v>17</v>
      </c>
      <c r="B259" s="5">
        <v>2</v>
      </c>
      <c r="C259" s="5"/>
      <c r="D259" s="5"/>
      <c r="E259" s="5"/>
      <c r="F259" s="5"/>
      <c r="G259" s="5"/>
      <c r="H259" s="2">
        <f t="shared" si="12"/>
        <v>7</v>
      </c>
    </row>
    <row r="260" spans="1:8" x14ac:dyDescent="0.25">
      <c r="A260" s="26">
        <v>18</v>
      </c>
      <c r="B260" s="5"/>
      <c r="C260" s="5">
        <v>1</v>
      </c>
      <c r="D260" s="5"/>
      <c r="E260" s="5"/>
      <c r="F260" s="5"/>
      <c r="G260" s="5"/>
      <c r="H260" s="2">
        <f t="shared" si="12"/>
        <v>6</v>
      </c>
    </row>
    <row r="261" spans="1:8" x14ac:dyDescent="0.25">
      <c r="A261" s="26">
        <v>19</v>
      </c>
      <c r="B261" s="5">
        <v>3</v>
      </c>
      <c r="C261" s="5">
        <v>1</v>
      </c>
      <c r="D261" s="5"/>
      <c r="E261" s="5"/>
      <c r="F261" s="5"/>
      <c r="G261" s="5"/>
      <c r="H261" s="2">
        <f t="shared" si="12"/>
        <v>8</v>
      </c>
    </row>
    <row r="262" spans="1:8" x14ac:dyDescent="0.25">
      <c r="A262" s="26">
        <v>20</v>
      </c>
      <c r="B262" s="5">
        <v>2</v>
      </c>
      <c r="C262" s="5">
        <v>1</v>
      </c>
      <c r="D262" s="5"/>
      <c r="E262" s="5"/>
      <c r="F262" s="5"/>
      <c r="G262" s="5"/>
      <c r="H262" s="2">
        <f t="shared" si="12"/>
        <v>9</v>
      </c>
    </row>
    <row r="263" spans="1:8" x14ac:dyDescent="0.25">
      <c r="A263" s="26">
        <v>21</v>
      </c>
      <c r="B263" s="5">
        <v>4</v>
      </c>
      <c r="C263" s="5">
        <v>3</v>
      </c>
      <c r="D263" s="5"/>
      <c r="E263" s="5"/>
      <c r="F263" s="5"/>
      <c r="G263" s="5"/>
      <c r="H263" s="2">
        <f t="shared" si="12"/>
        <v>10</v>
      </c>
    </row>
    <row r="264" spans="1:8" x14ac:dyDescent="0.25">
      <c r="A264" s="26">
        <v>22</v>
      </c>
      <c r="B264" s="5">
        <v>2</v>
      </c>
      <c r="C264" s="5">
        <v>1</v>
      </c>
      <c r="D264" s="5"/>
      <c r="E264" s="5"/>
      <c r="F264" s="5"/>
      <c r="G264" s="5"/>
      <c r="H264" s="2">
        <f t="shared" si="12"/>
        <v>11</v>
      </c>
    </row>
    <row r="265" spans="1:8" x14ac:dyDescent="0.25">
      <c r="A265" s="26">
        <v>23</v>
      </c>
      <c r="B265" s="5">
        <v>1</v>
      </c>
      <c r="C265" s="5">
        <v>3</v>
      </c>
      <c r="D265" s="5"/>
      <c r="E265" s="5"/>
      <c r="F265" s="5"/>
      <c r="G265" s="5"/>
      <c r="H265" s="2">
        <f t="shared" si="12"/>
        <v>9</v>
      </c>
    </row>
    <row r="266" spans="1:8" x14ac:dyDescent="0.25">
      <c r="A266" s="26">
        <v>24</v>
      </c>
      <c r="B266" s="5">
        <v>1</v>
      </c>
      <c r="C266" s="5">
        <v>1</v>
      </c>
      <c r="D266" s="5"/>
      <c r="E266" s="5"/>
      <c r="F266" s="5"/>
      <c r="G266" s="5"/>
      <c r="H266" s="2">
        <f t="shared" si="12"/>
        <v>9</v>
      </c>
    </row>
    <row r="267" spans="1:8" x14ac:dyDescent="0.25">
      <c r="A267" s="26">
        <v>25</v>
      </c>
      <c r="B267" s="5">
        <v>1</v>
      </c>
      <c r="C267" s="5"/>
      <c r="D267" s="5"/>
      <c r="E267" s="5"/>
      <c r="F267" s="5"/>
      <c r="G267" s="5"/>
      <c r="H267" s="2">
        <f t="shared" si="12"/>
        <v>10</v>
      </c>
    </row>
    <row r="268" spans="1:8" x14ac:dyDescent="0.25">
      <c r="A268" s="26">
        <v>26</v>
      </c>
      <c r="B268" s="5">
        <v>5</v>
      </c>
      <c r="C268" s="5">
        <v>2</v>
      </c>
      <c r="D268" s="5"/>
      <c r="E268" s="5"/>
      <c r="F268" s="5"/>
      <c r="G268" s="5"/>
      <c r="H268" s="2">
        <f t="shared" si="12"/>
        <v>13</v>
      </c>
    </row>
    <row r="269" spans="1:8" x14ac:dyDescent="0.25">
      <c r="A269" s="26">
        <v>27</v>
      </c>
      <c r="B269" s="5">
        <v>2</v>
      </c>
      <c r="C269" s="5">
        <v>3</v>
      </c>
      <c r="D269" s="5">
        <v>1</v>
      </c>
      <c r="E269" s="5"/>
      <c r="F269" s="5"/>
      <c r="G269" s="5"/>
      <c r="H269" s="2">
        <f t="shared" si="12"/>
        <v>11</v>
      </c>
    </row>
    <row r="270" spans="1:8" x14ac:dyDescent="0.25">
      <c r="A270" s="26">
        <v>28</v>
      </c>
      <c r="B270" s="5">
        <v>2</v>
      </c>
      <c r="C270" s="5">
        <v>2</v>
      </c>
      <c r="D270" s="5"/>
      <c r="E270" s="5"/>
      <c r="F270" s="5"/>
      <c r="G270" s="5"/>
      <c r="H270" s="2">
        <f t="shared" si="12"/>
        <v>11</v>
      </c>
    </row>
    <row r="271" spans="1:8" x14ac:dyDescent="0.25">
      <c r="A271" s="26">
        <v>29</v>
      </c>
      <c r="B271" s="5">
        <v>4</v>
      </c>
      <c r="C271" s="5"/>
      <c r="D271" s="5"/>
      <c r="E271" s="5"/>
      <c r="F271" s="5"/>
      <c r="G271" s="5"/>
      <c r="H271" s="2">
        <f t="shared" si="12"/>
        <v>15</v>
      </c>
    </row>
    <row r="272" spans="1:8" x14ac:dyDescent="0.25">
      <c r="A272" s="11">
        <v>30</v>
      </c>
      <c r="B272" s="5">
        <v>1</v>
      </c>
      <c r="C272" s="5">
        <v>4</v>
      </c>
      <c r="D272" s="5"/>
      <c r="E272" s="5"/>
      <c r="F272" s="5"/>
      <c r="G272" s="5"/>
      <c r="H272" s="5">
        <f t="shared" si="12"/>
        <v>12</v>
      </c>
    </row>
    <row r="273" spans="1:8" ht="15.75" thickBot="1" x14ac:dyDescent="0.3">
      <c r="A273" s="63">
        <v>31</v>
      </c>
      <c r="B273" s="29">
        <v>2</v>
      </c>
      <c r="C273" s="29">
        <v>4</v>
      </c>
      <c r="D273" s="29"/>
      <c r="E273" s="29"/>
      <c r="F273" s="29"/>
      <c r="G273" s="29"/>
      <c r="H273" s="5">
        <f t="shared" si="12"/>
        <v>10</v>
      </c>
    </row>
    <row r="274" spans="1:8" ht="15.75" thickBot="1" x14ac:dyDescent="0.3">
      <c r="A274" s="60" t="s">
        <v>35</v>
      </c>
      <c r="B274" s="58">
        <f>SUM(B243:B273)-E274</f>
        <v>67</v>
      </c>
      <c r="C274" s="58">
        <f t="shared" ref="C274:H274" si="13">SUM(C243:C273)</f>
        <v>71</v>
      </c>
      <c r="D274" s="58">
        <f t="shared" si="13"/>
        <v>1</v>
      </c>
      <c r="E274" s="58">
        <f t="shared" si="13"/>
        <v>0</v>
      </c>
      <c r="F274" s="58">
        <f t="shared" si="13"/>
        <v>0</v>
      </c>
      <c r="G274" s="58">
        <f t="shared" si="13"/>
        <v>0</v>
      </c>
      <c r="H274" s="58">
        <f t="shared" si="13"/>
        <v>316</v>
      </c>
    </row>
    <row r="277" spans="1:8" ht="36" x14ac:dyDescent="0.55000000000000004">
      <c r="A277" s="273" t="s">
        <v>1</v>
      </c>
      <c r="B277" s="273"/>
      <c r="C277" s="273"/>
      <c r="D277" s="273"/>
      <c r="E277" s="273"/>
      <c r="F277" s="273"/>
      <c r="G277" s="273"/>
      <c r="H277" s="273"/>
    </row>
    <row r="278" spans="1:8" ht="27" thickBot="1" x14ac:dyDescent="0.45">
      <c r="A278" s="274" t="s">
        <v>0</v>
      </c>
      <c r="B278" s="274"/>
      <c r="C278" s="274"/>
      <c r="D278" s="274"/>
      <c r="E278" s="274"/>
      <c r="F278" s="274"/>
      <c r="G278" s="274"/>
      <c r="H278" s="274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5" t="s">
        <v>51</v>
      </c>
      <c r="F279" s="276"/>
      <c r="G279" s="19" t="s">
        <v>16</v>
      </c>
      <c r="H279" s="32" t="s">
        <v>62</v>
      </c>
    </row>
    <row r="280" spans="1:8" ht="15.75" x14ac:dyDescent="0.25">
      <c r="A280" s="277" t="s">
        <v>6</v>
      </c>
      <c r="B280" s="278"/>
      <c r="C280" s="278"/>
      <c r="D280" s="278"/>
      <c r="E280" s="278"/>
      <c r="F280" s="278"/>
      <c r="G280" s="279"/>
      <c r="H280" s="2">
        <f>H273</f>
        <v>10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6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3</v>
      </c>
      <c r="C283" s="37">
        <v>3</v>
      </c>
      <c r="D283" s="37"/>
      <c r="E283" s="37"/>
      <c r="F283" s="37"/>
      <c r="G283" s="37"/>
      <c r="H283" s="38">
        <f>H280+B283+F283-(C283+D283+G283)-E283</f>
        <v>10</v>
      </c>
    </row>
    <row r="284" spans="1:8" x14ac:dyDescent="0.25">
      <c r="A284" s="26">
        <v>2</v>
      </c>
      <c r="B284" s="5">
        <v>2</v>
      </c>
      <c r="C284" s="5">
        <v>4</v>
      </c>
      <c r="D284" s="5">
        <v>1</v>
      </c>
      <c r="E284" s="5"/>
      <c r="F284" s="5"/>
      <c r="G284" s="5"/>
      <c r="H284" s="2">
        <f>H283+B284+F284-(C284+D284+G284)-E284</f>
        <v>7</v>
      </c>
    </row>
    <row r="285" spans="1:8" x14ac:dyDescent="0.25">
      <c r="A285" s="26">
        <v>3</v>
      </c>
      <c r="B285" s="5">
        <v>2</v>
      </c>
      <c r="C285" s="5">
        <v>2</v>
      </c>
      <c r="D285" s="5"/>
      <c r="E285" s="5"/>
      <c r="F285" s="5"/>
      <c r="G285" s="5"/>
      <c r="H285" s="2">
        <f>H284+B285+F285-(C285+D285+G285)-E285</f>
        <v>7</v>
      </c>
    </row>
    <row r="286" spans="1:8" x14ac:dyDescent="0.25">
      <c r="A286" s="26">
        <v>4</v>
      </c>
      <c r="B286" s="5">
        <v>3</v>
      </c>
      <c r="C286" s="5">
        <v>2</v>
      </c>
      <c r="D286" s="5"/>
      <c r="E286" s="5"/>
      <c r="F286" s="5"/>
      <c r="G286" s="5"/>
      <c r="H286" s="2">
        <f t="shared" ref="H286:H313" si="14">H285+B286+F286-(C286+D286+G286)-E286</f>
        <v>8</v>
      </c>
    </row>
    <row r="287" spans="1:8" x14ac:dyDescent="0.25">
      <c r="A287" s="26">
        <v>5</v>
      </c>
      <c r="B287" s="5">
        <v>2</v>
      </c>
      <c r="C287" s="5">
        <v>1</v>
      </c>
      <c r="D287" s="5"/>
      <c r="E287" s="5"/>
      <c r="F287" s="5"/>
      <c r="G287" s="5"/>
      <c r="H287" s="2">
        <f t="shared" si="14"/>
        <v>9</v>
      </c>
    </row>
    <row r="288" spans="1:8" x14ac:dyDescent="0.25">
      <c r="A288" s="26">
        <v>6</v>
      </c>
      <c r="B288" s="5"/>
      <c r="C288" s="5">
        <v>3</v>
      </c>
      <c r="D288" s="5"/>
      <c r="E288" s="5"/>
      <c r="F288" s="5"/>
      <c r="G288" s="5"/>
      <c r="H288" s="2">
        <f t="shared" si="14"/>
        <v>6</v>
      </c>
    </row>
    <row r="289" spans="1:8" x14ac:dyDescent="0.25">
      <c r="A289" s="26">
        <v>7</v>
      </c>
      <c r="B289" s="5">
        <v>3</v>
      </c>
      <c r="C289" s="5">
        <v>2</v>
      </c>
      <c r="D289" s="5"/>
      <c r="E289" s="5"/>
      <c r="F289" s="5"/>
      <c r="G289" s="5"/>
      <c r="H289" s="2">
        <f t="shared" si="14"/>
        <v>7</v>
      </c>
    </row>
    <row r="290" spans="1:8" x14ac:dyDescent="0.25">
      <c r="A290" s="26">
        <v>8</v>
      </c>
      <c r="B290" s="5">
        <v>1</v>
      </c>
      <c r="C290" s="5">
        <v>5</v>
      </c>
      <c r="D290" s="5"/>
      <c r="E290" s="5"/>
      <c r="F290" s="5"/>
      <c r="G290" s="5"/>
      <c r="H290" s="2">
        <f t="shared" si="14"/>
        <v>3</v>
      </c>
    </row>
    <row r="291" spans="1:8" x14ac:dyDescent="0.25">
      <c r="A291" s="26">
        <v>9</v>
      </c>
      <c r="B291" s="5">
        <v>3</v>
      </c>
      <c r="C291" s="5"/>
      <c r="D291" s="5"/>
      <c r="E291" s="5"/>
      <c r="F291" s="5"/>
      <c r="G291" s="5"/>
      <c r="H291" s="2">
        <f t="shared" si="14"/>
        <v>6</v>
      </c>
    </row>
    <row r="292" spans="1:8" x14ac:dyDescent="0.25">
      <c r="A292" s="26">
        <v>10</v>
      </c>
      <c r="B292" s="5">
        <v>5</v>
      </c>
      <c r="C292" s="5">
        <v>1</v>
      </c>
      <c r="D292" s="5"/>
      <c r="E292" s="5"/>
      <c r="F292" s="5"/>
      <c r="G292" s="5"/>
      <c r="H292" s="2">
        <f t="shared" si="14"/>
        <v>10</v>
      </c>
    </row>
    <row r="293" spans="1:8" x14ac:dyDescent="0.25">
      <c r="A293" s="26">
        <v>11</v>
      </c>
      <c r="B293" s="5">
        <v>3</v>
      </c>
      <c r="C293" s="5">
        <v>1</v>
      </c>
      <c r="D293" s="5"/>
      <c r="E293" s="5"/>
      <c r="F293" s="5"/>
      <c r="G293" s="5"/>
      <c r="H293" s="2">
        <f t="shared" si="14"/>
        <v>12</v>
      </c>
    </row>
    <row r="294" spans="1:8" x14ac:dyDescent="0.25">
      <c r="A294" s="26">
        <v>12</v>
      </c>
      <c r="B294" s="5">
        <v>1</v>
      </c>
      <c r="C294" s="5">
        <v>3</v>
      </c>
      <c r="D294" s="5"/>
      <c r="E294" s="5"/>
      <c r="F294" s="5"/>
      <c r="G294" s="5"/>
      <c r="H294" s="2">
        <f t="shared" si="14"/>
        <v>10</v>
      </c>
    </row>
    <row r="295" spans="1:8" x14ac:dyDescent="0.25">
      <c r="A295" s="26">
        <v>13</v>
      </c>
      <c r="B295" s="5">
        <v>1</v>
      </c>
      <c r="C295" s="5">
        <v>4</v>
      </c>
      <c r="D295" s="5"/>
      <c r="E295" s="5"/>
      <c r="F295" s="5"/>
      <c r="G295" s="5"/>
      <c r="H295" s="2">
        <f t="shared" si="14"/>
        <v>7</v>
      </c>
    </row>
    <row r="296" spans="1:8" x14ac:dyDescent="0.25">
      <c r="A296" s="26">
        <v>14</v>
      </c>
      <c r="B296" s="5"/>
      <c r="C296" s="5"/>
      <c r="D296" s="5"/>
      <c r="E296" s="5"/>
      <c r="F296" s="5"/>
      <c r="G296" s="5"/>
      <c r="H296" s="2">
        <f t="shared" si="14"/>
        <v>7</v>
      </c>
    </row>
    <row r="297" spans="1:8" x14ac:dyDescent="0.25">
      <c r="A297" s="26">
        <v>15</v>
      </c>
      <c r="B297" s="5"/>
      <c r="C297" s="5">
        <v>2</v>
      </c>
      <c r="D297" s="5"/>
      <c r="E297" s="5"/>
      <c r="F297" s="5"/>
      <c r="G297" s="5"/>
      <c r="H297" s="2">
        <f t="shared" si="14"/>
        <v>5</v>
      </c>
    </row>
    <row r="298" spans="1:8" x14ac:dyDescent="0.25">
      <c r="A298" s="26">
        <v>16</v>
      </c>
      <c r="B298" s="5">
        <v>2</v>
      </c>
      <c r="C298" s="5">
        <v>2</v>
      </c>
      <c r="D298" s="5"/>
      <c r="E298" s="5"/>
      <c r="F298" s="5"/>
      <c r="G298" s="5"/>
      <c r="H298" s="2">
        <f t="shared" si="14"/>
        <v>5</v>
      </c>
    </row>
    <row r="299" spans="1:8" x14ac:dyDescent="0.25">
      <c r="A299" s="26">
        <v>17</v>
      </c>
      <c r="B299" s="5">
        <v>1</v>
      </c>
      <c r="C299" s="5"/>
      <c r="D299" s="5"/>
      <c r="E299" s="5"/>
      <c r="F299" s="5"/>
      <c r="G299" s="5"/>
      <c r="H299" s="2">
        <f t="shared" si="14"/>
        <v>6</v>
      </c>
    </row>
    <row r="300" spans="1:8" x14ac:dyDescent="0.25">
      <c r="A300" s="26">
        <v>18</v>
      </c>
      <c r="B300" s="5"/>
      <c r="C300" s="5"/>
      <c r="D300" s="5"/>
      <c r="E300" s="5"/>
      <c r="F300" s="5"/>
      <c r="G300" s="5"/>
      <c r="H300" s="2">
        <f t="shared" si="14"/>
        <v>6</v>
      </c>
    </row>
    <row r="301" spans="1:8" x14ac:dyDescent="0.25">
      <c r="A301" s="26">
        <v>19</v>
      </c>
      <c r="B301" s="5">
        <v>4</v>
      </c>
      <c r="C301" s="5">
        <v>1</v>
      </c>
      <c r="D301" s="5"/>
      <c r="E301" s="5"/>
      <c r="F301" s="5"/>
      <c r="G301" s="5"/>
      <c r="H301" s="2">
        <f t="shared" si="14"/>
        <v>9</v>
      </c>
    </row>
    <row r="302" spans="1:8" x14ac:dyDescent="0.25">
      <c r="A302" s="26">
        <v>20</v>
      </c>
      <c r="B302" s="5"/>
      <c r="C302" s="5">
        <v>1</v>
      </c>
      <c r="D302" s="5"/>
      <c r="E302" s="5"/>
      <c r="F302" s="5"/>
      <c r="G302" s="5"/>
      <c r="H302" s="2">
        <f t="shared" si="14"/>
        <v>8</v>
      </c>
    </row>
    <row r="303" spans="1:8" x14ac:dyDescent="0.25">
      <c r="A303" s="26">
        <v>21</v>
      </c>
      <c r="B303" s="5"/>
      <c r="C303" s="5">
        <v>2</v>
      </c>
      <c r="D303" s="5"/>
      <c r="E303" s="5"/>
      <c r="F303" s="5"/>
      <c r="G303" s="5"/>
      <c r="H303" s="2">
        <f t="shared" si="14"/>
        <v>6</v>
      </c>
    </row>
    <row r="304" spans="1:8" x14ac:dyDescent="0.25">
      <c r="A304" s="26">
        <v>22</v>
      </c>
      <c r="B304" s="5">
        <v>1</v>
      </c>
      <c r="C304" s="5">
        <v>3</v>
      </c>
      <c r="D304" s="5"/>
      <c r="E304" s="5"/>
      <c r="F304" s="5"/>
      <c r="G304" s="5"/>
      <c r="H304" s="2">
        <f t="shared" si="14"/>
        <v>4</v>
      </c>
    </row>
    <row r="305" spans="1:8" x14ac:dyDescent="0.25">
      <c r="A305" s="26">
        <v>23</v>
      </c>
      <c r="B305" s="5">
        <v>2</v>
      </c>
      <c r="C305" s="5">
        <v>1</v>
      </c>
      <c r="D305" s="5"/>
      <c r="E305" s="5"/>
      <c r="F305" s="5"/>
      <c r="G305" s="5"/>
      <c r="H305" s="2">
        <f t="shared" si="14"/>
        <v>5</v>
      </c>
    </row>
    <row r="306" spans="1:8" x14ac:dyDescent="0.25">
      <c r="A306" s="26">
        <v>24</v>
      </c>
      <c r="B306" s="5">
        <v>3</v>
      </c>
      <c r="C306" s="5"/>
      <c r="D306" s="5"/>
      <c r="E306" s="5"/>
      <c r="F306" s="5"/>
      <c r="G306" s="5"/>
      <c r="H306" s="2">
        <f t="shared" si="14"/>
        <v>8</v>
      </c>
    </row>
    <row r="307" spans="1:8" x14ac:dyDescent="0.25">
      <c r="A307" s="26">
        <v>25</v>
      </c>
      <c r="B307" s="5">
        <v>2</v>
      </c>
      <c r="C307" s="5"/>
      <c r="D307" s="5"/>
      <c r="E307" s="5"/>
      <c r="F307" s="5"/>
      <c r="G307" s="5"/>
      <c r="H307" s="2">
        <f t="shared" si="14"/>
        <v>10</v>
      </c>
    </row>
    <row r="308" spans="1:8" x14ac:dyDescent="0.25">
      <c r="A308" s="26">
        <v>26</v>
      </c>
      <c r="B308" s="5">
        <v>1</v>
      </c>
      <c r="C308" s="5">
        <v>2</v>
      </c>
      <c r="D308" s="5"/>
      <c r="E308" s="5"/>
      <c r="F308" s="5"/>
      <c r="G308" s="5"/>
      <c r="H308" s="2">
        <f t="shared" si="14"/>
        <v>9</v>
      </c>
    </row>
    <row r="309" spans="1:8" x14ac:dyDescent="0.25">
      <c r="A309" s="26">
        <v>27</v>
      </c>
      <c r="B309" s="5">
        <v>2</v>
      </c>
      <c r="C309" s="5">
        <v>1</v>
      </c>
      <c r="D309" s="5"/>
      <c r="E309" s="5"/>
      <c r="F309" s="5"/>
      <c r="G309" s="5"/>
      <c r="H309" s="2">
        <f t="shared" si="14"/>
        <v>10</v>
      </c>
    </row>
    <row r="310" spans="1:8" x14ac:dyDescent="0.25">
      <c r="A310" s="26">
        <v>28</v>
      </c>
      <c r="B310" s="5">
        <v>1</v>
      </c>
      <c r="C310" s="5">
        <v>2</v>
      </c>
      <c r="D310" s="5"/>
      <c r="E310" s="5"/>
      <c r="F310" s="5"/>
      <c r="G310" s="5"/>
      <c r="H310" s="2">
        <f t="shared" si="14"/>
        <v>9</v>
      </c>
    </row>
    <row r="311" spans="1:8" x14ac:dyDescent="0.25">
      <c r="A311" s="26">
        <v>29</v>
      </c>
      <c r="B311" s="5">
        <v>2</v>
      </c>
      <c r="C311" s="5"/>
      <c r="D311" s="5"/>
      <c r="E311" s="5"/>
      <c r="F311" s="5"/>
      <c r="G311" s="5"/>
      <c r="H311" s="2">
        <f t="shared" si="14"/>
        <v>11</v>
      </c>
    </row>
    <row r="312" spans="1:8" x14ac:dyDescent="0.25">
      <c r="A312" s="26">
        <v>30</v>
      </c>
      <c r="B312" s="5"/>
      <c r="C312" s="5">
        <v>2</v>
      </c>
      <c r="D312" s="5"/>
      <c r="E312" s="5"/>
      <c r="F312" s="5"/>
      <c r="G312" s="5"/>
      <c r="H312" s="2">
        <f t="shared" si="14"/>
        <v>9</v>
      </c>
    </row>
    <row r="313" spans="1:8" ht="15.75" thickBot="1" x14ac:dyDescent="0.3">
      <c r="A313" s="28">
        <v>31</v>
      </c>
      <c r="B313" s="29">
        <v>2</v>
      </c>
      <c r="C313" s="29">
        <v>1</v>
      </c>
      <c r="D313" s="29"/>
      <c r="E313" s="29"/>
      <c r="F313" s="29"/>
      <c r="G313" s="29"/>
      <c r="H313" s="2">
        <f t="shared" si="14"/>
        <v>10</v>
      </c>
    </row>
    <row r="314" spans="1:8" ht="15.75" thickBot="1" x14ac:dyDescent="0.3">
      <c r="A314" s="60" t="s">
        <v>35</v>
      </c>
      <c r="B314" s="58">
        <f>SUM(B283:B313)-E314</f>
        <v>52</v>
      </c>
      <c r="C314" s="58">
        <f t="shared" ref="C314:H314" si="15">SUM(C283:C313)</f>
        <v>51</v>
      </c>
      <c r="D314" s="58">
        <f t="shared" si="15"/>
        <v>1</v>
      </c>
      <c r="E314" s="58">
        <f t="shared" si="15"/>
        <v>0</v>
      </c>
      <c r="F314" s="58">
        <f t="shared" si="15"/>
        <v>0</v>
      </c>
      <c r="G314" s="58">
        <f t="shared" si="15"/>
        <v>0</v>
      </c>
      <c r="H314" s="59">
        <f t="shared" si="15"/>
        <v>239</v>
      </c>
    </row>
    <row r="317" spans="1:8" ht="36" x14ac:dyDescent="0.55000000000000004">
      <c r="A317" s="273" t="s">
        <v>1</v>
      </c>
      <c r="B317" s="273"/>
      <c r="C317" s="273"/>
      <c r="D317" s="273"/>
      <c r="E317" s="273"/>
      <c r="F317" s="273"/>
      <c r="G317" s="273"/>
      <c r="H317" s="273"/>
    </row>
    <row r="318" spans="1:8" ht="27" thickBot="1" x14ac:dyDescent="0.45">
      <c r="A318" s="274" t="s">
        <v>0</v>
      </c>
      <c r="B318" s="274"/>
      <c r="C318" s="274"/>
      <c r="D318" s="274"/>
      <c r="E318" s="274"/>
      <c r="F318" s="274"/>
      <c r="G318" s="274"/>
      <c r="H318" s="274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5" t="s">
        <v>51</v>
      </c>
      <c r="F319" s="276"/>
      <c r="G319" s="19" t="s">
        <v>16</v>
      </c>
      <c r="H319" s="164" t="s">
        <v>63</v>
      </c>
    </row>
    <row r="320" spans="1:8" ht="15.75" x14ac:dyDescent="0.25">
      <c r="A320" s="277" t="s">
        <v>6</v>
      </c>
      <c r="B320" s="278"/>
      <c r="C320" s="278"/>
      <c r="D320" s="278"/>
      <c r="E320" s="278"/>
      <c r="F320" s="278"/>
      <c r="G320" s="279"/>
      <c r="H320" s="2">
        <f>H313</f>
        <v>10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6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2</v>
      </c>
      <c r="C323" s="37">
        <v>1</v>
      </c>
      <c r="D323" s="37"/>
      <c r="E323" s="37"/>
      <c r="F323" s="37"/>
      <c r="G323" s="37"/>
      <c r="H323" s="38">
        <f>H320+B323+F323-(C323+D323+G323)-E323</f>
        <v>11</v>
      </c>
    </row>
    <row r="324" spans="1:8" x14ac:dyDescent="0.25">
      <c r="A324" s="26">
        <v>2</v>
      </c>
      <c r="B324" s="5"/>
      <c r="C324" s="5"/>
      <c r="D324" s="5"/>
      <c r="E324" s="5"/>
      <c r="F324" s="5"/>
      <c r="G324" s="5"/>
      <c r="H324" s="2">
        <f>H323+B324+F324-(C324+D324+G324)-E324</f>
        <v>11</v>
      </c>
    </row>
    <row r="325" spans="1:8" x14ac:dyDescent="0.25">
      <c r="A325" s="26">
        <v>3</v>
      </c>
      <c r="B325" s="5">
        <v>4</v>
      </c>
      <c r="C325" s="5">
        <v>2</v>
      </c>
      <c r="D325" s="5"/>
      <c r="E325" s="5"/>
      <c r="F325" s="5"/>
      <c r="G325" s="5"/>
      <c r="H325" s="2">
        <f>H324+B325+F325-(C325+D325+G325)-E325</f>
        <v>13</v>
      </c>
    </row>
    <row r="326" spans="1:8" x14ac:dyDescent="0.25">
      <c r="A326" s="26">
        <v>4</v>
      </c>
      <c r="B326" s="5">
        <v>2</v>
      </c>
      <c r="C326" s="5">
        <v>3</v>
      </c>
      <c r="D326" s="5">
        <v>1</v>
      </c>
      <c r="E326" s="5"/>
      <c r="F326" s="5"/>
      <c r="G326" s="5"/>
      <c r="H326" s="2">
        <f t="shared" ref="H326:H352" si="16">H325+B326+F326-(C326+D326+G326)-E326</f>
        <v>11</v>
      </c>
    </row>
    <row r="327" spans="1:8" x14ac:dyDescent="0.25">
      <c r="A327" s="26">
        <v>5</v>
      </c>
      <c r="B327" s="5">
        <v>1</v>
      </c>
      <c r="C327" s="5">
        <v>1</v>
      </c>
      <c r="D327" s="5"/>
      <c r="E327" s="5"/>
      <c r="F327" s="5"/>
      <c r="G327" s="5"/>
      <c r="H327" s="2">
        <f t="shared" si="16"/>
        <v>11</v>
      </c>
    </row>
    <row r="328" spans="1:8" x14ac:dyDescent="0.25">
      <c r="A328" s="26">
        <v>6</v>
      </c>
      <c r="B328" s="5">
        <v>2</v>
      </c>
      <c r="C328" s="5"/>
      <c r="D328" s="5"/>
      <c r="E328" s="5"/>
      <c r="F328" s="5"/>
      <c r="G328" s="5"/>
      <c r="H328" s="2">
        <f t="shared" si="16"/>
        <v>13</v>
      </c>
    </row>
    <row r="329" spans="1:8" x14ac:dyDescent="0.25">
      <c r="A329" s="26">
        <v>7</v>
      </c>
      <c r="B329" s="5">
        <v>1</v>
      </c>
      <c r="C329" s="5">
        <v>1</v>
      </c>
      <c r="D329" s="5"/>
      <c r="E329" s="5"/>
      <c r="F329" s="5"/>
      <c r="G329" s="5"/>
      <c r="H329" s="2">
        <f t="shared" si="16"/>
        <v>13</v>
      </c>
    </row>
    <row r="330" spans="1:8" x14ac:dyDescent="0.25">
      <c r="A330" s="26">
        <v>8</v>
      </c>
      <c r="B330" s="5">
        <v>1</v>
      </c>
      <c r="C330" s="5">
        <v>2</v>
      </c>
      <c r="D330" s="5"/>
      <c r="E330" s="5"/>
      <c r="F330" s="5"/>
      <c r="G330" s="5"/>
      <c r="H330" s="2">
        <f t="shared" si="16"/>
        <v>12</v>
      </c>
    </row>
    <row r="331" spans="1:8" x14ac:dyDescent="0.25">
      <c r="A331" s="26">
        <v>9</v>
      </c>
      <c r="B331" s="5">
        <v>2</v>
      </c>
      <c r="C331" s="5">
        <v>2</v>
      </c>
      <c r="D331" s="5"/>
      <c r="E331" s="5"/>
      <c r="F331" s="5"/>
      <c r="G331" s="5"/>
      <c r="H331" s="2">
        <f t="shared" si="16"/>
        <v>12</v>
      </c>
    </row>
    <row r="332" spans="1:8" x14ac:dyDescent="0.25">
      <c r="A332" s="26">
        <v>10</v>
      </c>
      <c r="B332" s="5">
        <v>2</v>
      </c>
      <c r="C332" s="5">
        <v>1</v>
      </c>
      <c r="D332" s="5"/>
      <c r="E332" s="5"/>
      <c r="F332" s="5"/>
      <c r="G332" s="5"/>
      <c r="H332" s="2">
        <f t="shared" si="16"/>
        <v>13</v>
      </c>
    </row>
    <row r="333" spans="1:8" x14ac:dyDescent="0.25">
      <c r="A333" s="26">
        <v>11</v>
      </c>
      <c r="B333" s="5"/>
      <c r="C333" s="5">
        <v>4</v>
      </c>
      <c r="D333" s="5"/>
      <c r="E333" s="5"/>
      <c r="F333" s="5"/>
      <c r="G333" s="5"/>
      <c r="H333" s="2">
        <f t="shared" si="16"/>
        <v>9</v>
      </c>
    </row>
    <row r="334" spans="1:8" x14ac:dyDescent="0.25">
      <c r="A334" s="26">
        <v>12</v>
      </c>
      <c r="B334" s="5">
        <v>1</v>
      </c>
      <c r="C334" s="5">
        <v>1</v>
      </c>
      <c r="D334" s="5"/>
      <c r="E334" s="5"/>
      <c r="F334" s="5"/>
      <c r="G334" s="5"/>
      <c r="H334" s="2">
        <f t="shared" si="16"/>
        <v>9</v>
      </c>
    </row>
    <row r="335" spans="1:8" x14ac:dyDescent="0.25">
      <c r="A335" s="26">
        <v>13</v>
      </c>
      <c r="B335" s="5">
        <v>3</v>
      </c>
      <c r="C335" s="5">
        <v>1</v>
      </c>
      <c r="D335" s="5"/>
      <c r="E335" s="5"/>
      <c r="F335" s="5"/>
      <c r="G335" s="5"/>
      <c r="H335" s="2">
        <f t="shared" si="16"/>
        <v>11</v>
      </c>
    </row>
    <row r="336" spans="1:8" x14ac:dyDescent="0.25">
      <c r="A336" s="26">
        <v>14</v>
      </c>
      <c r="B336" s="5">
        <v>3</v>
      </c>
      <c r="C336" s="5">
        <v>1</v>
      </c>
      <c r="D336" s="5"/>
      <c r="E336" s="5"/>
      <c r="F336" s="5"/>
      <c r="G336" s="5"/>
      <c r="H336" s="2">
        <f t="shared" si="16"/>
        <v>13</v>
      </c>
    </row>
    <row r="337" spans="1:8" x14ac:dyDescent="0.25">
      <c r="A337" s="26">
        <v>15</v>
      </c>
      <c r="B337" s="5">
        <v>1</v>
      </c>
      <c r="C337" s="5">
        <v>2</v>
      </c>
      <c r="D337" s="5"/>
      <c r="E337" s="5"/>
      <c r="F337" s="5"/>
      <c r="G337" s="5"/>
      <c r="H337" s="2">
        <f t="shared" si="16"/>
        <v>12</v>
      </c>
    </row>
    <row r="338" spans="1:8" x14ac:dyDescent="0.25">
      <c r="A338" s="26">
        <v>16</v>
      </c>
      <c r="B338" s="5">
        <v>2</v>
      </c>
      <c r="C338" s="5">
        <v>1</v>
      </c>
      <c r="D338" s="5"/>
      <c r="E338" s="5"/>
      <c r="F338" s="5"/>
      <c r="G338" s="5"/>
      <c r="H338" s="2">
        <f t="shared" si="16"/>
        <v>13</v>
      </c>
    </row>
    <row r="339" spans="1:8" x14ac:dyDescent="0.25">
      <c r="A339" s="26">
        <v>17</v>
      </c>
      <c r="B339" s="5"/>
      <c r="C339" s="5">
        <v>2</v>
      </c>
      <c r="D339" s="5"/>
      <c r="E339" s="5"/>
      <c r="F339" s="5"/>
      <c r="G339" s="5"/>
      <c r="H339" s="2">
        <f t="shared" si="16"/>
        <v>11</v>
      </c>
    </row>
    <row r="340" spans="1:8" x14ac:dyDescent="0.25">
      <c r="A340" s="26">
        <v>18</v>
      </c>
      <c r="B340" s="5"/>
      <c r="C340" s="5"/>
      <c r="D340" s="5">
        <v>1</v>
      </c>
      <c r="E340" s="5"/>
      <c r="F340" s="5"/>
      <c r="G340" s="5"/>
      <c r="H340" s="2">
        <f t="shared" si="16"/>
        <v>10</v>
      </c>
    </row>
    <row r="341" spans="1:8" x14ac:dyDescent="0.25">
      <c r="A341" s="26">
        <v>19</v>
      </c>
      <c r="B341" s="5"/>
      <c r="C341" s="5"/>
      <c r="D341" s="5"/>
      <c r="E341" s="5"/>
      <c r="F341" s="5"/>
      <c r="G341" s="5"/>
      <c r="H341" s="2">
        <f t="shared" si="16"/>
        <v>10</v>
      </c>
    </row>
    <row r="342" spans="1:8" x14ac:dyDescent="0.25">
      <c r="A342" s="26">
        <v>20</v>
      </c>
      <c r="B342" s="5"/>
      <c r="C342" s="5">
        <v>2</v>
      </c>
      <c r="D342" s="5"/>
      <c r="E342" s="5"/>
      <c r="F342" s="5"/>
      <c r="G342" s="5"/>
      <c r="H342" s="2">
        <f t="shared" si="16"/>
        <v>8</v>
      </c>
    </row>
    <row r="343" spans="1:8" x14ac:dyDescent="0.25">
      <c r="A343" s="26">
        <v>21</v>
      </c>
      <c r="B343" s="5">
        <v>1</v>
      </c>
      <c r="C343" s="5"/>
      <c r="D343" s="5"/>
      <c r="E343" s="5"/>
      <c r="F343" s="5"/>
      <c r="G343" s="5"/>
      <c r="H343" s="2">
        <f t="shared" si="16"/>
        <v>9</v>
      </c>
    </row>
    <row r="344" spans="1:8" x14ac:dyDescent="0.25">
      <c r="A344" s="26">
        <v>22</v>
      </c>
      <c r="B344" s="5">
        <v>3</v>
      </c>
      <c r="C344" s="5">
        <v>2</v>
      </c>
      <c r="D344" s="5"/>
      <c r="E344" s="5"/>
      <c r="F344" s="5"/>
      <c r="G344" s="5"/>
      <c r="H344" s="2">
        <f t="shared" si="16"/>
        <v>10</v>
      </c>
    </row>
    <row r="345" spans="1:8" x14ac:dyDescent="0.25">
      <c r="A345" s="26">
        <v>23</v>
      </c>
      <c r="B345" s="5">
        <v>1</v>
      </c>
      <c r="C345" s="5"/>
      <c r="D345" s="5"/>
      <c r="E345" s="5"/>
      <c r="F345" s="5"/>
      <c r="G345" s="5"/>
      <c r="H345" s="2">
        <f t="shared" si="16"/>
        <v>11</v>
      </c>
    </row>
    <row r="346" spans="1:8" x14ac:dyDescent="0.25">
      <c r="A346" s="26">
        <v>24</v>
      </c>
      <c r="B346" s="5">
        <v>2</v>
      </c>
      <c r="C346" s="5"/>
      <c r="D346" s="5"/>
      <c r="E346" s="5"/>
      <c r="F346" s="5"/>
      <c r="G346" s="5"/>
      <c r="H346" s="2">
        <f t="shared" si="16"/>
        <v>13</v>
      </c>
    </row>
    <row r="347" spans="1:8" x14ac:dyDescent="0.25">
      <c r="A347" s="26">
        <v>25</v>
      </c>
      <c r="B347" s="5">
        <v>2</v>
      </c>
      <c r="C347" s="5"/>
      <c r="D347" s="5"/>
      <c r="E347" s="5"/>
      <c r="F347" s="5"/>
      <c r="G347" s="5"/>
      <c r="H347" s="2">
        <f t="shared" si="16"/>
        <v>15</v>
      </c>
    </row>
    <row r="348" spans="1:8" x14ac:dyDescent="0.25">
      <c r="A348" s="26">
        <v>26</v>
      </c>
      <c r="B348" s="5">
        <v>3</v>
      </c>
      <c r="C348" s="5">
        <v>1</v>
      </c>
      <c r="D348" s="5">
        <v>1</v>
      </c>
      <c r="E348" s="5"/>
      <c r="F348" s="5"/>
      <c r="G348" s="5"/>
      <c r="H348" s="2">
        <f t="shared" si="16"/>
        <v>16</v>
      </c>
    </row>
    <row r="349" spans="1:8" x14ac:dyDescent="0.25">
      <c r="A349" s="26">
        <v>27</v>
      </c>
      <c r="B349" s="5">
        <v>1</v>
      </c>
      <c r="C349" s="5">
        <v>3</v>
      </c>
      <c r="D349" s="5"/>
      <c r="E349" s="5"/>
      <c r="F349" s="5"/>
      <c r="G349" s="5"/>
      <c r="H349" s="2">
        <f t="shared" si="16"/>
        <v>14</v>
      </c>
    </row>
    <row r="350" spans="1:8" x14ac:dyDescent="0.25">
      <c r="A350" s="26">
        <v>28</v>
      </c>
      <c r="B350" s="5">
        <v>1</v>
      </c>
      <c r="C350" s="5"/>
      <c r="D350" s="5">
        <v>1</v>
      </c>
      <c r="E350" s="5"/>
      <c r="F350" s="5"/>
      <c r="G350" s="5"/>
      <c r="H350" s="2">
        <f t="shared" si="16"/>
        <v>14</v>
      </c>
    </row>
    <row r="351" spans="1:8" x14ac:dyDescent="0.25">
      <c r="A351" s="26">
        <v>29</v>
      </c>
      <c r="B351" s="5">
        <v>1</v>
      </c>
      <c r="C351" s="5">
        <v>3</v>
      </c>
      <c r="D351" s="5"/>
      <c r="E351" s="5"/>
      <c r="F351" s="5"/>
      <c r="G351" s="5"/>
      <c r="H351" s="2">
        <f t="shared" si="16"/>
        <v>12</v>
      </c>
    </row>
    <row r="352" spans="1:8" ht="15.75" thickBot="1" x14ac:dyDescent="0.3">
      <c r="A352" s="26">
        <v>30</v>
      </c>
      <c r="B352" s="5">
        <v>1</v>
      </c>
      <c r="C352" s="5">
        <v>3</v>
      </c>
      <c r="D352" s="5"/>
      <c r="E352" s="5"/>
      <c r="F352" s="5"/>
      <c r="G352" s="5"/>
      <c r="H352" s="2">
        <f t="shared" si="16"/>
        <v>10</v>
      </c>
    </row>
    <row r="353" spans="1:8" ht="15.75" thickBot="1" x14ac:dyDescent="0.3">
      <c r="A353" s="60" t="s">
        <v>35</v>
      </c>
      <c r="B353" s="58">
        <f>SUM(B323:B352)-E353</f>
        <v>43</v>
      </c>
      <c r="C353" s="58">
        <f t="shared" ref="C353:H353" si="17">SUM(C323:C352)</f>
        <v>39</v>
      </c>
      <c r="D353" s="58">
        <f t="shared" si="17"/>
        <v>4</v>
      </c>
      <c r="E353" s="58">
        <f t="shared" si="17"/>
        <v>0</v>
      </c>
      <c r="F353" s="58">
        <f t="shared" si="17"/>
        <v>0</v>
      </c>
      <c r="G353" s="58">
        <f t="shared" si="17"/>
        <v>0</v>
      </c>
      <c r="H353" s="59">
        <f t="shared" si="17"/>
        <v>350</v>
      </c>
    </row>
    <row r="356" spans="1:8" ht="36" x14ac:dyDescent="0.55000000000000004">
      <c r="A356" s="273" t="s">
        <v>1</v>
      </c>
      <c r="B356" s="273"/>
      <c r="C356" s="273"/>
      <c r="D356" s="273"/>
      <c r="E356" s="273"/>
      <c r="F356" s="273"/>
      <c r="G356" s="273"/>
      <c r="H356" s="273"/>
    </row>
    <row r="357" spans="1:8" ht="27" thickBot="1" x14ac:dyDescent="0.45">
      <c r="A357" s="274" t="s">
        <v>0</v>
      </c>
      <c r="B357" s="274"/>
      <c r="C357" s="274"/>
      <c r="D357" s="274"/>
      <c r="E357" s="274"/>
      <c r="F357" s="274"/>
      <c r="G357" s="274"/>
      <c r="H357" s="274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5" t="s">
        <v>51</v>
      </c>
      <c r="F358" s="276"/>
      <c r="G358" s="19" t="s">
        <v>16</v>
      </c>
      <c r="H358" s="32" t="s">
        <v>64</v>
      </c>
    </row>
    <row r="359" spans="1:8" ht="15.75" x14ac:dyDescent="0.25">
      <c r="A359" s="277" t="s">
        <v>6</v>
      </c>
      <c r="B359" s="278"/>
      <c r="C359" s="278"/>
      <c r="D359" s="278"/>
      <c r="E359" s="278"/>
      <c r="F359" s="278"/>
      <c r="G359" s="279"/>
      <c r="H359" s="2">
        <f>H352</f>
        <v>10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8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3</v>
      </c>
      <c r="C362" s="37">
        <v>2</v>
      </c>
      <c r="D362" s="37"/>
      <c r="E362" s="37"/>
      <c r="F362" s="37"/>
      <c r="G362" s="37"/>
      <c r="H362" s="38">
        <f>H359+B362+F362-(C362+D362+G362)-E362</f>
        <v>11</v>
      </c>
    </row>
    <row r="363" spans="1:8" x14ac:dyDescent="0.25">
      <c r="A363" s="26">
        <v>2</v>
      </c>
      <c r="B363" s="5">
        <v>3</v>
      </c>
      <c r="C363" s="5"/>
      <c r="D363" s="5"/>
      <c r="E363" s="5"/>
      <c r="F363" s="5"/>
      <c r="G363" s="5"/>
      <c r="H363" s="2">
        <f>H362+B363+F363-(C363+D363+G363)-E363</f>
        <v>14</v>
      </c>
    </row>
    <row r="364" spans="1:8" x14ac:dyDescent="0.25">
      <c r="A364" s="26">
        <v>3</v>
      </c>
      <c r="B364" s="5">
        <v>1</v>
      </c>
      <c r="C364" s="5">
        <v>1</v>
      </c>
      <c r="D364" s="5"/>
      <c r="E364" s="5"/>
      <c r="F364" s="5"/>
      <c r="G364" s="5"/>
      <c r="H364" s="2">
        <f>H363+B364+F364-(C364+D364+G364)-E364</f>
        <v>14</v>
      </c>
    </row>
    <row r="365" spans="1:8" x14ac:dyDescent="0.25">
      <c r="A365" s="26">
        <v>4</v>
      </c>
      <c r="B365" s="5">
        <v>2</v>
      </c>
      <c r="C365" s="5">
        <v>1</v>
      </c>
      <c r="D365" s="5"/>
      <c r="E365" s="5"/>
      <c r="F365" s="5"/>
      <c r="G365" s="5"/>
      <c r="H365" s="2">
        <f t="shared" ref="H365:H392" si="18">H364+B365+F365-(C365+D365+G365)-E365</f>
        <v>15</v>
      </c>
    </row>
    <row r="366" spans="1:8" x14ac:dyDescent="0.25">
      <c r="A366" s="26">
        <v>5</v>
      </c>
      <c r="B366" s="5">
        <v>4</v>
      </c>
      <c r="C366" s="5">
        <v>3</v>
      </c>
      <c r="D366" s="5"/>
      <c r="E366" s="5"/>
      <c r="F366" s="5"/>
      <c r="G366" s="5"/>
      <c r="H366" s="2">
        <f t="shared" si="18"/>
        <v>16</v>
      </c>
    </row>
    <row r="367" spans="1:8" x14ac:dyDescent="0.25">
      <c r="A367" s="26">
        <v>6</v>
      </c>
      <c r="B367" s="5">
        <v>2</v>
      </c>
      <c r="C367" s="5">
        <v>3</v>
      </c>
      <c r="D367" s="5"/>
      <c r="E367" s="5"/>
      <c r="F367" s="5"/>
      <c r="G367" s="5"/>
      <c r="H367" s="2">
        <f t="shared" si="18"/>
        <v>15</v>
      </c>
    </row>
    <row r="368" spans="1:8" x14ac:dyDescent="0.25">
      <c r="A368" s="26">
        <v>7</v>
      </c>
      <c r="B368" s="5">
        <v>5</v>
      </c>
      <c r="C368" s="5">
        <v>2</v>
      </c>
      <c r="D368" s="5"/>
      <c r="E368" s="5"/>
      <c r="F368" s="5"/>
      <c r="G368" s="5"/>
      <c r="H368" s="2">
        <f t="shared" si="18"/>
        <v>18</v>
      </c>
    </row>
    <row r="369" spans="1:8" x14ac:dyDescent="0.25">
      <c r="A369" s="26">
        <v>8</v>
      </c>
      <c r="B369" s="5"/>
      <c r="C369" s="5">
        <v>4</v>
      </c>
      <c r="D369" s="5"/>
      <c r="E369" s="5"/>
      <c r="F369" s="5"/>
      <c r="G369" s="5"/>
      <c r="H369" s="2">
        <f t="shared" si="18"/>
        <v>14</v>
      </c>
    </row>
    <row r="370" spans="1:8" x14ac:dyDescent="0.25">
      <c r="A370" s="26">
        <v>9</v>
      </c>
      <c r="B370" s="5">
        <v>1</v>
      </c>
      <c r="C370" s="5">
        <v>2</v>
      </c>
      <c r="D370" s="5">
        <v>1</v>
      </c>
      <c r="E370" s="5"/>
      <c r="F370" s="5"/>
      <c r="G370" s="5"/>
      <c r="H370" s="2">
        <f t="shared" si="18"/>
        <v>12</v>
      </c>
    </row>
    <row r="371" spans="1:8" x14ac:dyDescent="0.25">
      <c r="A371" s="26">
        <v>10</v>
      </c>
      <c r="B371" s="5"/>
      <c r="C371" s="5"/>
      <c r="D371" s="5"/>
      <c r="E371" s="5"/>
      <c r="F371" s="5"/>
      <c r="G371" s="5"/>
      <c r="H371" s="2">
        <f t="shared" si="18"/>
        <v>12</v>
      </c>
    </row>
    <row r="372" spans="1:8" x14ac:dyDescent="0.25">
      <c r="A372" s="26">
        <v>11</v>
      </c>
      <c r="B372" s="5"/>
      <c r="C372" s="5">
        <v>3</v>
      </c>
      <c r="D372" s="5"/>
      <c r="E372" s="5"/>
      <c r="F372" s="5"/>
      <c r="G372" s="5"/>
      <c r="H372" s="2">
        <f t="shared" si="18"/>
        <v>9</v>
      </c>
    </row>
    <row r="373" spans="1:8" x14ac:dyDescent="0.25">
      <c r="A373" s="26">
        <v>12</v>
      </c>
      <c r="B373" s="5">
        <v>1</v>
      </c>
      <c r="C373" s="5">
        <v>2</v>
      </c>
      <c r="D373" s="5"/>
      <c r="E373" s="5"/>
      <c r="F373" s="5"/>
      <c r="G373" s="5"/>
      <c r="H373" s="2">
        <f t="shared" si="18"/>
        <v>8</v>
      </c>
    </row>
    <row r="374" spans="1:8" x14ac:dyDescent="0.25">
      <c r="A374" s="26">
        <v>13</v>
      </c>
      <c r="B374" s="5"/>
      <c r="C374" s="5"/>
      <c r="D374" s="5"/>
      <c r="E374" s="5"/>
      <c r="F374" s="5"/>
      <c r="G374" s="5"/>
      <c r="H374" s="2">
        <f t="shared" si="18"/>
        <v>8</v>
      </c>
    </row>
    <row r="375" spans="1:8" x14ac:dyDescent="0.25">
      <c r="A375" s="26">
        <v>14</v>
      </c>
      <c r="B375" s="5">
        <v>3</v>
      </c>
      <c r="C375" s="5">
        <v>2</v>
      </c>
      <c r="D375" s="5"/>
      <c r="E375" s="5"/>
      <c r="F375" s="5"/>
      <c r="G375" s="5"/>
      <c r="H375" s="2">
        <f t="shared" si="18"/>
        <v>9</v>
      </c>
    </row>
    <row r="376" spans="1:8" x14ac:dyDescent="0.25">
      <c r="A376" s="26">
        <v>15</v>
      </c>
      <c r="B376" s="5">
        <v>1</v>
      </c>
      <c r="C376" s="5">
        <v>3</v>
      </c>
      <c r="D376" s="5"/>
      <c r="E376" s="5"/>
      <c r="F376" s="5"/>
      <c r="G376" s="5"/>
      <c r="H376" s="2">
        <f t="shared" si="18"/>
        <v>7</v>
      </c>
    </row>
    <row r="377" spans="1:8" x14ac:dyDescent="0.25">
      <c r="A377" s="26">
        <v>16</v>
      </c>
      <c r="B377" s="5">
        <v>1</v>
      </c>
      <c r="C377" s="5">
        <v>1</v>
      </c>
      <c r="D377" s="5"/>
      <c r="E377" s="5"/>
      <c r="F377" s="5"/>
      <c r="G377" s="5"/>
      <c r="H377" s="2">
        <f t="shared" si="18"/>
        <v>7</v>
      </c>
    </row>
    <row r="378" spans="1:8" x14ac:dyDescent="0.25">
      <c r="A378" s="26">
        <v>17</v>
      </c>
      <c r="B378" s="5">
        <v>1</v>
      </c>
      <c r="C378" s="5">
        <v>2</v>
      </c>
      <c r="D378" s="5"/>
      <c r="E378" s="5"/>
      <c r="F378" s="5"/>
      <c r="G378" s="5"/>
      <c r="H378" s="2">
        <f t="shared" si="18"/>
        <v>6</v>
      </c>
    </row>
    <row r="379" spans="1:8" x14ac:dyDescent="0.25">
      <c r="A379" s="26">
        <v>18</v>
      </c>
      <c r="B379" s="5">
        <v>2</v>
      </c>
      <c r="C379" s="5">
        <v>1</v>
      </c>
      <c r="D379" s="5"/>
      <c r="E379" s="5"/>
      <c r="F379" s="5"/>
      <c r="G379" s="5"/>
      <c r="H379" s="2">
        <f t="shared" si="18"/>
        <v>7</v>
      </c>
    </row>
    <row r="380" spans="1:8" x14ac:dyDescent="0.25">
      <c r="A380" s="26">
        <v>19</v>
      </c>
      <c r="B380" s="5">
        <v>1</v>
      </c>
      <c r="C380" s="5">
        <v>5</v>
      </c>
      <c r="D380" s="5">
        <v>1</v>
      </c>
      <c r="E380" s="5"/>
      <c r="F380" s="5"/>
      <c r="G380" s="5"/>
      <c r="H380" s="2">
        <f t="shared" si="18"/>
        <v>2</v>
      </c>
    </row>
    <row r="381" spans="1:8" x14ac:dyDescent="0.25">
      <c r="A381" s="26">
        <v>20</v>
      </c>
      <c r="B381" s="5">
        <v>3</v>
      </c>
      <c r="C381" s="5"/>
      <c r="D381" s="5"/>
      <c r="E381" s="5"/>
      <c r="F381" s="5"/>
      <c r="G381" s="5"/>
      <c r="H381" s="2">
        <f t="shared" si="18"/>
        <v>5</v>
      </c>
    </row>
    <row r="382" spans="1:8" x14ac:dyDescent="0.25">
      <c r="A382" s="26">
        <v>21</v>
      </c>
      <c r="B382" s="5">
        <v>3</v>
      </c>
      <c r="C382" s="5">
        <v>1</v>
      </c>
      <c r="D382" s="5"/>
      <c r="E382" s="5"/>
      <c r="F382" s="5"/>
      <c r="G382" s="5"/>
      <c r="H382" s="2">
        <f t="shared" si="18"/>
        <v>7</v>
      </c>
    </row>
    <row r="383" spans="1:8" x14ac:dyDescent="0.25">
      <c r="A383" s="26">
        <v>22</v>
      </c>
      <c r="B383" s="5">
        <v>1</v>
      </c>
      <c r="C383" s="5">
        <v>2</v>
      </c>
      <c r="D383" s="5"/>
      <c r="E383" s="5"/>
      <c r="F383" s="5"/>
      <c r="G383" s="5"/>
      <c r="H383" s="2">
        <f t="shared" si="18"/>
        <v>6</v>
      </c>
    </row>
    <row r="384" spans="1:8" x14ac:dyDescent="0.25">
      <c r="A384" s="26">
        <v>23</v>
      </c>
      <c r="B384" s="5">
        <v>2</v>
      </c>
      <c r="C384" s="5">
        <v>3</v>
      </c>
      <c r="D384" s="5"/>
      <c r="E384" s="5"/>
      <c r="F384" s="5"/>
      <c r="G384" s="5"/>
      <c r="H384" s="2">
        <f t="shared" si="18"/>
        <v>5</v>
      </c>
    </row>
    <row r="385" spans="1:8" x14ac:dyDescent="0.25">
      <c r="A385" s="26">
        <v>24</v>
      </c>
      <c r="B385" s="5">
        <v>1</v>
      </c>
      <c r="C385" s="5">
        <v>1</v>
      </c>
      <c r="D385" s="5"/>
      <c r="E385" s="5"/>
      <c r="F385" s="5"/>
      <c r="G385" s="5"/>
      <c r="H385" s="2">
        <f t="shared" si="18"/>
        <v>5</v>
      </c>
    </row>
    <row r="386" spans="1:8" x14ac:dyDescent="0.25">
      <c r="A386" s="26">
        <v>25</v>
      </c>
      <c r="B386" s="5">
        <v>3</v>
      </c>
      <c r="C386" s="5"/>
      <c r="D386" s="5"/>
      <c r="E386" s="5"/>
      <c r="F386" s="5"/>
      <c r="G386" s="5"/>
      <c r="H386" s="2">
        <f t="shared" si="18"/>
        <v>8</v>
      </c>
    </row>
    <row r="387" spans="1:8" x14ac:dyDescent="0.25">
      <c r="A387" s="26">
        <v>26</v>
      </c>
      <c r="B387" s="5">
        <v>3</v>
      </c>
      <c r="C387" s="5">
        <v>1</v>
      </c>
      <c r="D387" s="5"/>
      <c r="E387" s="5"/>
      <c r="F387" s="5"/>
      <c r="G387" s="5"/>
      <c r="H387" s="2">
        <f t="shared" si="18"/>
        <v>10</v>
      </c>
    </row>
    <row r="388" spans="1:8" x14ac:dyDescent="0.25">
      <c r="A388" s="26">
        <v>27</v>
      </c>
      <c r="B388" s="5">
        <v>1</v>
      </c>
      <c r="C388" s="5">
        <v>3</v>
      </c>
      <c r="D388" s="5"/>
      <c r="E388" s="5"/>
      <c r="F388" s="5"/>
      <c r="G388" s="5"/>
      <c r="H388" s="2">
        <f t="shared" si="18"/>
        <v>8</v>
      </c>
    </row>
    <row r="389" spans="1:8" x14ac:dyDescent="0.25">
      <c r="A389" s="26">
        <v>28</v>
      </c>
      <c r="B389" s="5">
        <v>1</v>
      </c>
      <c r="C389" s="5">
        <v>3</v>
      </c>
      <c r="D389" s="5"/>
      <c r="E389" s="5"/>
      <c r="F389" s="5"/>
      <c r="G389" s="5"/>
      <c r="H389" s="2">
        <f t="shared" si="18"/>
        <v>6</v>
      </c>
    </row>
    <row r="390" spans="1:8" x14ac:dyDescent="0.25">
      <c r="A390" s="26">
        <v>29</v>
      </c>
      <c r="B390" s="5">
        <v>3</v>
      </c>
      <c r="C390" s="5"/>
      <c r="D390" s="5"/>
      <c r="E390" s="5"/>
      <c r="F390" s="5"/>
      <c r="G390" s="5"/>
      <c r="H390" s="2">
        <f t="shared" si="18"/>
        <v>9</v>
      </c>
    </row>
    <row r="391" spans="1:8" x14ac:dyDescent="0.25">
      <c r="A391" s="26">
        <v>30</v>
      </c>
      <c r="B391" s="5">
        <v>1</v>
      </c>
      <c r="C391" s="5"/>
      <c r="D391" s="5"/>
      <c r="E391" s="5"/>
      <c r="F391" s="5"/>
      <c r="G391" s="5"/>
      <c r="H391" s="2">
        <f t="shared" si="18"/>
        <v>10</v>
      </c>
    </row>
    <row r="392" spans="1:8" ht="15.75" thickBot="1" x14ac:dyDescent="0.3">
      <c r="A392" s="64">
        <v>31</v>
      </c>
      <c r="B392" s="65"/>
      <c r="C392" s="65">
        <v>1</v>
      </c>
      <c r="D392" s="65"/>
      <c r="E392" s="65"/>
      <c r="F392" s="65"/>
      <c r="G392" s="65"/>
      <c r="H392" s="2">
        <f t="shared" si="18"/>
        <v>9</v>
      </c>
    </row>
    <row r="393" spans="1:8" ht="15.75" thickBot="1" x14ac:dyDescent="0.3">
      <c r="A393" s="60" t="s">
        <v>35</v>
      </c>
      <c r="B393" s="58">
        <f>SUM(B362:B392)-E393</f>
        <v>53</v>
      </c>
      <c r="C393" s="58">
        <f t="shared" ref="C393:H393" si="19">SUM(C362:C392)</f>
        <v>52</v>
      </c>
      <c r="D393" s="58">
        <f t="shared" si="19"/>
        <v>2</v>
      </c>
      <c r="E393" s="58">
        <f t="shared" si="19"/>
        <v>0</v>
      </c>
      <c r="F393" s="58">
        <f t="shared" si="19"/>
        <v>0</v>
      </c>
      <c r="G393" s="58">
        <f t="shared" si="19"/>
        <v>0</v>
      </c>
      <c r="H393" s="59">
        <f t="shared" si="19"/>
        <v>292</v>
      </c>
    </row>
    <row r="396" spans="1:8" ht="36" x14ac:dyDescent="0.55000000000000004">
      <c r="A396" s="273" t="s">
        <v>1</v>
      </c>
      <c r="B396" s="273"/>
      <c r="C396" s="273"/>
      <c r="D396" s="273"/>
      <c r="E396" s="273"/>
      <c r="F396" s="273"/>
      <c r="G396" s="273"/>
      <c r="H396" s="273"/>
    </row>
    <row r="397" spans="1:8" ht="27" thickBot="1" x14ac:dyDescent="0.45">
      <c r="A397" s="274" t="s">
        <v>0</v>
      </c>
      <c r="B397" s="274"/>
      <c r="C397" s="274"/>
      <c r="D397" s="274"/>
      <c r="E397" s="274"/>
      <c r="F397" s="274"/>
      <c r="G397" s="274"/>
      <c r="H397" s="274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5" t="s">
        <v>51</v>
      </c>
      <c r="F398" s="276"/>
      <c r="G398" s="19" t="s">
        <v>16</v>
      </c>
      <c r="H398" s="32" t="s">
        <v>66</v>
      </c>
    </row>
    <row r="399" spans="1:8" ht="15.75" x14ac:dyDescent="0.25">
      <c r="A399" s="277" t="s">
        <v>6</v>
      </c>
      <c r="B399" s="278"/>
      <c r="C399" s="278"/>
      <c r="D399" s="278"/>
      <c r="E399" s="278"/>
      <c r="F399" s="278"/>
      <c r="G399" s="279"/>
      <c r="H399" s="2">
        <f>H392</f>
        <v>9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8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/>
      <c r="C402" s="37">
        <v>3</v>
      </c>
      <c r="D402" s="37">
        <v>1</v>
      </c>
      <c r="E402" s="37"/>
      <c r="F402" s="37"/>
      <c r="G402" s="37"/>
      <c r="H402" s="38">
        <f>H399+B402+F402-(C402+D402+G402)-E402</f>
        <v>5</v>
      </c>
    </row>
    <row r="403" spans="1:8" x14ac:dyDescent="0.25">
      <c r="A403" s="26">
        <v>2</v>
      </c>
      <c r="B403" s="5">
        <v>2</v>
      </c>
      <c r="C403" s="5">
        <v>2</v>
      </c>
      <c r="D403" s="5"/>
      <c r="E403" s="5"/>
      <c r="F403" s="5"/>
      <c r="G403" s="5"/>
      <c r="H403" s="2">
        <f>H402+B403+F403-(C403+D403+G403)-E403</f>
        <v>5</v>
      </c>
    </row>
    <row r="404" spans="1:8" x14ac:dyDescent="0.25">
      <c r="A404" s="26">
        <v>3</v>
      </c>
      <c r="B404" s="5">
        <v>2</v>
      </c>
      <c r="C404" s="5">
        <v>1</v>
      </c>
      <c r="D404" s="5"/>
      <c r="E404" s="5"/>
      <c r="F404" s="5"/>
      <c r="G404" s="5"/>
      <c r="H404" s="2">
        <f>H403+B404+F404-(C404+D404+G404)-E404</f>
        <v>6</v>
      </c>
    </row>
    <row r="405" spans="1:8" x14ac:dyDescent="0.25">
      <c r="A405" s="26">
        <v>4</v>
      </c>
      <c r="B405" s="5">
        <v>2</v>
      </c>
      <c r="C405" s="5"/>
      <c r="D405" s="5"/>
      <c r="E405" s="5"/>
      <c r="F405" s="5"/>
      <c r="G405" s="5"/>
      <c r="H405" s="2">
        <f t="shared" ref="H405:H431" si="20">H404+B405+F405-(C405+D405+G405)-E405</f>
        <v>8</v>
      </c>
    </row>
    <row r="406" spans="1:8" x14ac:dyDescent="0.25">
      <c r="A406" s="26">
        <v>5</v>
      </c>
      <c r="B406" s="5">
        <v>3</v>
      </c>
      <c r="C406" s="5"/>
      <c r="D406" s="5"/>
      <c r="E406" s="5"/>
      <c r="F406" s="5"/>
      <c r="G406" s="5"/>
      <c r="H406" s="2">
        <f t="shared" si="20"/>
        <v>11</v>
      </c>
    </row>
    <row r="407" spans="1:8" x14ac:dyDescent="0.25">
      <c r="A407" s="26">
        <v>6</v>
      </c>
      <c r="B407" s="5">
        <v>1</v>
      </c>
      <c r="C407" s="5">
        <v>2</v>
      </c>
      <c r="D407" s="5"/>
      <c r="E407" s="5"/>
      <c r="F407" s="5"/>
      <c r="G407" s="5"/>
      <c r="H407" s="2">
        <f t="shared" si="20"/>
        <v>10</v>
      </c>
    </row>
    <row r="408" spans="1:8" x14ac:dyDescent="0.25">
      <c r="A408" s="26">
        <v>7</v>
      </c>
      <c r="B408" s="5">
        <v>1</v>
      </c>
      <c r="C408" s="5">
        <v>1</v>
      </c>
      <c r="D408" s="5"/>
      <c r="E408" s="5"/>
      <c r="F408" s="5"/>
      <c r="G408" s="5"/>
      <c r="H408" s="2">
        <f t="shared" si="20"/>
        <v>10</v>
      </c>
    </row>
    <row r="409" spans="1:8" x14ac:dyDescent="0.25">
      <c r="A409" s="26">
        <v>8</v>
      </c>
      <c r="B409" s="5">
        <v>1</v>
      </c>
      <c r="C409" s="5"/>
      <c r="D409" s="5"/>
      <c r="E409" s="5"/>
      <c r="F409" s="5"/>
      <c r="G409" s="5"/>
      <c r="H409" s="2">
        <f t="shared" si="20"/>
        <v>11</v>
      </c>
    </row>
    <row r="410" spans="1:8" x14ac:dyDescent="0.25">
      <c r="A410" s="26">
        <v>9</v>
      </c>
      <c r="B410" s="5">
        <v>2</v>
      </c>
      <c r="C410" s="5">
        <v>1</v>
      </c>
      <c r="D410" s="5"/>
      <c r="E410" s="5"/>
      <c r="F410" s="5"/>
      <c r="G410" s="5"/>
      <c r="H410" s="2">
        <f t="shared" si="20"/>
        <v>12</v>
      </c>
    </row>
    <row r="411" spans="1:8" x14ac:dyDescent="0.25">
      <c r="A411" s="26">
        <v>10</v>
      </c>
      <c r="B411" s="5">
        <v>3</v>
      </c>
      <c r="C411" s="5"/>
      <c r="D411" s="5"/>
      <c r="E411" s="5"/>
      <c r="F411" s="5"/>
      <c r="G411" s="5"/>
      <c r="H411" s="2">
        <f t="shared" si="20"/>
        <v>15</v>
      </c>
    </row>
    <row r="412" spans="1:8" x14ac:dyDescent="0.25">
      <c r="A412" s="26">
        <v>11</v>
      </c>
      <c r="B412" s="5">
        <v>1</v>
      </c>
      <c r="C412" s="5"/>
      <c r="D412" s="5"/>
      <c r="E412" s="5"/>
      <c r="F412" s="5"/>
      <c r="G412" s="5"/>
      <c r="H412" s="2">
        <f t="shared" si="20"/>
        <v>16</v>
      </c>
    </row>
    <row r="413" spans="1:8" x14ac:dyDescent="0.25">
      <c r="A413" s="26">
        <v>12</v>
      </c>
      <c r="B413" s="5">
        <v>1</v>
      </c>
      <c r="C413" s="5">
        <v>2</v>
      </c>
      <c r="D413" s="5"/>
      <c r="E413" s="5"/>
      <c r="F413" s="5"/>
      <c r="G413" s="5"/>
      <c r="H413" s="2">
        <f t="shared" si="20"/>
        <v>15</v>
      </c>
    </row>
    <row r="414" spans="1:8" x14ac:dyDescent="0.25">
      <c r="A414" s="26">
        <v>13</v>
      </c>
      <c r="B414" s="5"/>
      <c r="C414" s="5">
        <v>1</v>
      </c>
      <c r="D414" s="5"/>
      <c r="E414" s="5"/>
      <c r="F414" s="5"/>
      <c r="G414" s="5"/>
      <c r="H414" s="2">
        <f t="shared" si="20"/>
        <v>14</v>
      </c>
    </row>
    <row r="415" spans="1:8" x14ac:dyDescent="0.25">
      <c r="A415" s="26">
        <v>14</v>
      </c>
      <c r="B415" s="5">
        <v>1</v>
      </c>
      <c r="C415" s="5">
        <v>2</v>
      </c>
      <c r="D415" s="5"/>
      <c r="E415" s="5"/>
      <c r="F415" s="5"/>
      <c r="G415" s="5"/>
      <c r="H415" s="2">
        <f t="shared" si="20"/>
        <v>13</v>
      </c>
    </row>
    <row r="416" spans="1:8" x14ac:dyDescent="0.25">
      <c r="A416" s="26">
        <v>15</v>
      </c>
      <c r="B416" s="5">
        <v>2</v>
      </c>
      <c r="C416" s="5">
        <v>4</v>
      </c>
      <c r="D416" s="5"/>
      <c r="E416" s="5"/>
      <c r="F416" s="5"/>
      <c r="G416" s="5"/>
      <c r="H416" s="2">
        <f t="shared" si="20"/>
        <v>11</v>
      </c>
    </row>
    <row r="417" spans="1:8" x14ac:dyDescent="0.25">
      <c r="A417" s="26">
        <v>16</v>
      </c>
      <c r="B417" s="5">
        <v>3</v>
      </c>
      <c r="C417" s="5">
        <v>3</v>
      </c>
      <c r="D417" s="5"/>
      <c r="E417" s="5"/>
      <c r="F417" s="5"/>
      <c r="G417" s="5"/>
      <c r="H417" s="2">
        <f t="shared" si="20"/>
        <v>11</v>
      </c>
    </row>
    <row r="418" spans="1:8" x14ac:dyDescent="0.25">
      <c r="A418" s="26">
        <v>17</v>
      </c>
      <c r="B418" s="5">
        <v>4</v>
      </c>
      <c r="C418" s="5">
        <v>3</v>
      </c>
      <c r="D418" s="5"/>
      <c r="E418" s="5"/>
      <c r="F418" s="5"/>
      <c r="G418" s="5"/>
      <c r="H418" s="2">
        <f t="shared" si="20"/>
        <v>12</v>
      </c>
    </row>
    <row r="419" spans="1:8" x14ac:dyDescent="0.25">
      <c r="A419" s="26">
        <v>18</v>
      </c>
      <c r="B419" s="5">
        <v>1</v>
      </c>
      <c r="C419" s="5"/>
      <c r="D419" s="5"/>
      <c r="E419" s="5"/>
      <c r="F419" s="5"/>
      <c r="G419" s="5"/>
      <c r="H419" s="2">
        <f t="shared" si="20"/>
        <v>13</v>
      </c>
    </row>
    <row r="420" spans="1:8" x14ac:dyDescent="0.25">
      <c r="A420" s="26">
        <v>19</v>
      </c>
      <c r="B420" s="5">
        <v>4</v>
      </c>
      <c r="C420" s="5">
        <v>5</v>
      </c>
      <c r="D420" s="5"/>
      <c r="E420" s="5"/>
      <c r="F420" s="5"/>
      <c r="G420" s="5"/>
      <c r="H420" s="2">
        <f t="shared" si="20"/>
        <v>12</v>
      </c>
    </row>
    <row r="421" spans="1:8" x14ac:dyDescent="0.25">
      <c r="A421" s="26">
        <v>20</v>
      </c>
      <c r="B421" s="5"/>
      <c r="C421" s="5"/>
      <c r="D421" s="5"/>
      <c r="E421" s="5"/>
      <c r="F421" s="5"/>
      <c r="G421" s="5"/>
      <c r="H421" s="2">
        <f t="shared" si="20"/>
        <v>12</v>
      </c>
    </row>
    <row r="422" spans="1:8" x14ac:dyDescent="0.25">
      <c r="A422" s="26">
        <v>21</v>
      </c>
      <c r="B422" s="5">
        <v>3</v>
      </c>
      <c r="C422" s="5">
        <v>5</v>
      </c>
      <c r="D422" s="5"/>
      <c r="E422" s="5"/>
      <c r="F422" s="5"/>
      <c r="G422" s="5"/>
      <c r="H422" s="2">
        <f t="shared" si="20"/>
        <v>10</v>
      </c>
    </row>
    <row r="423" spans="1:8" x14ac:dyDescent="0.25">
      <c r="A423" s="26">
        <v>22</v>
      </c>
      <c r="B423" s="5">
        <v>3</v>
      </c>
      <c r="C423" s="5">
        <v>1</v>
      </c>
      <c r="D423" s="5"/>
      <c r="E423" s="5"/>
      <c r="F423" s="5"/>
      <c r="G423" s="5"/>
      <c r="H423" s="2">
        <f t="shared" si="20"/>
        <v>12</v>
      </c>
    </row>
    <row r="424" spans="1:8" x14ac:dyDescent="0.25">
      <c r="A424" s="26">
        <v>23</v>
      </c>
      <c r="B424" s="5">
        <v>1</v>
      </c>
      <c r="C424" s="5">
        <v>3</v>
      </c>
      <c r="D424" s="5"/>
      <c r="E424" s="5"/>
      <c r="F424" s="5"/>
      <c r="G424" s="5"/>
      <c r="H424" s="2">
        <f t="shared" si="20"/>
        <v>10</v>
      </c>
    </row>
    <row r="425" spans="1:8" x14ac:dyDescent="0.25">
      <c r="A425" s="26">
        <v>24</v>
      </c>
      <c r="B425" s="5"/>
      <c r="C425" s="5"/>
      <c r="D425" s="5"/>
      <c r="E425" s="5"/>
      <c r="F425" s="5"/>
      <c r="G425" s="5"/>
      <c r="H425" s="2">
        <f t="shared" si="20"/>
        <v>10</v>
      </c>
    </row>
    <row r="426" spans="1:8" x14ac:dyDescent="0.25">
      <c r="A426" s="26">
        <v>25</v>
      </c>
      <c r="B426" s="5">
        <v>2</v>
      </c>
      <c r="C426" s="5">
        <v>2</v>
      </c>
      <c r="D426" s="5"/>
      <c r="E426" s="5"/>
      <c r="F426" s="5"/>
      <c r="G426" s="5"/>
      <c r="H426" s="2">
        <f t="shared" si="20"/>
        <v>10</v>
      </c>
    </row>
    <row r="427" spans="1:8" x14ac:dyDescent="0.25">
      <c r="A427" s="26">
        <v>26</v>
      </c>
      <c r="B427" s="5">
        <v>1</v>
      </c>
      <c r="C427" s="5"/>
      <c r="D427" s="5"/>
      <c r="E427" s="5"/>
      <c r="F427" s="5"/>
      <c r="G427" s="5"/>
      <c r="H427" s="2">
        <f t="shared" si="20"/>
        <v>11</v>
      </c>
    </row>
    <row r="428" spans="1:8" x14ac:dyDescent="0.25">
      <c r="A428" s="26">
        <v>27</v>
      </c>
      <c r="B428" s="5"/>
      <c r="C428" s="5">
        <v>1</v>
      </c>
      <c r="D428" s="5"/>
      <c r="E428" s="5"/>
      <c r="F428" s="5"/>
      <c r="G428" s="5"/>
      <c r="H428" s="2">
        <f t="shared" si="20"/>
        <v>10</v>
      </c>
    </row>
    <row r="429" spans="1:8" x14ac:dyDescent="0.25">
      <c r="A429" s="26">
        <v>28</v>
      </c>
      <c r="B429" s="5"/>
      <c r="C429" s="5">
        <v>4</v>
      </c>
      <c r="D429" s="5"/>
      <c r="E429" s="5"/>
      <c r="F429" s="5"/>
      <c r="G429" s="5"/>
      <c r="H429" s="2">
        <f t="shared" si="20"/>
        <v>6</v>
      </c>
    </row>
    <row r="430" spans="1:8" x14ac:dyDescent="0.25">
      <c r="A430" s="26">
        <v>29</v>
      </c>
      <c r="B430" s="5">
        <v>1</v>
      </c>
      <c r="C430" s="5"/>
      <c r="D430" s="5"/>
      <c r="E430" s="5"/>
      <c r="F430" s="5"/>
      <c r="G430" s="5"/>
      <c r="H430" s="2">
        <f t="shared" si="20"/>
        <v>7</v>
      </c>
    </row>
    <row r="431" spans="1:8" ht="15.75" thickBot="1" x14ac:dyDescent="0.3">
      <c r="A431" s="26">
        <v>30</v>
      </c>
      <c r="B431" s="5">
        <v>6</v>
      </c>
      <c r="C431" s="5">
        <v>3</v>
      </c>
      <c r="D431" s="5"/>
      <c r="E431" s="5"/>
      <c r="F431" s="5"/>
      <c r="G431" s="5"/>
      <c r="H431" s="2">
        <f t="shared" si="20"/>
        <v>10</v>
      </c>
    </row>
    <row r="432" spans="1:8" ht="15.75" thickBot="1" x14ac:dyDescent="0.3">
      <c r="A432" s="60" t="s">
        <v>35</v>
      </c>
      <c r="B432" s="58">
        <f>SUM(B402:B431)-E432</f>
        <v>51</v>
      </c>
      <c r="C432" s="58">
        <f t="shared" ref="C432:H432" si="21">SUM(C402:C431)</f>
        <v>49</v>
      </c>
      <c r="D432" s="58">
        <f t="shared" si="21"/>
        <v>1</v>
      </c>
      <c r="E432" s="58">
        <f t="shared" si="21"/>
        <v>0</v>
      </c>
      <c r="F432" s="58">
        <f t="shared" si="21"/>
        <v>0</v>
      </c>
      <c r="G432" s="58">
        <f t="shared" si="21"/>
        <v>0</v>
      </c>
      <c r="H432" s="59">
        <f t="shared" si="21"/>
        <v>318</v>
      </c>
    </row>
    <row r="433" spans="1:8" x14ac:dyDescent="0.25">
      <c r="E433" t="s">
        <v>40</v>
      </c>
    </row>
    <row r="435" spans="1:8" ht="36" x14ac:dyDescent="0.55000000000000004">
      <c r="A435" s="273" t="s">
        <v>1</v>
      </c>
      <c r="B435" s="273"/>
      <c r="C435" s="273"/>
      <c r="D435" s="273"/>
      <c r="E435" s="273"/>
      <c r="F435" s="273"/>
      <c r="G435" s="273"/>
      <c r="H435" s="273"/>
    </row>
    <row r="436" spans="1:8" ht="27" thickBot="1" x14ac:dyDescent="0.45">
      <c r="A436" s="274" t="s">
        <v>0</v>
      </c>
      <c r="B436" s="274"/>
      <c r="C436" s="274"/>
      <c r="D436" s="274"/>
      <c r="E436" s="274"/>
      <c r="F436" s="274"/>
      <c r="G436" s="274"/>
      <c r="H436" s="274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5" t="s">
        <v>51</v>
      </c>
      <c r="F437" s="276"/>
      <c r="G437" s="19" t="s">
        <v>16</v>
      </c>
      <c r="H437" s="32" t="s">
        <v>67</v>
      </c>
    </row>
    <row r="438" spans="1:8" ht="15.75" x14ac:dyDescent="0.25">
      <c r="A438" s="277" t="s">
        <v>6</v>
      </c>
      <c r="B438" s="278"/>
      <c r="C438" s="278"/>
      <c r="D438" s="278"/>
      <c r="E438" s="278"/>
      <c r="F438" s="278"/>
      <c r="G438" s="279"/>
      <c r="H438" s="2">
        <f>H431</f>
        <v>10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8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10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10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10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10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10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10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10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10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10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10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10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10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10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10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10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10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10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10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10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10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10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10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10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10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10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10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10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10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10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10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10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310</v>
      </c>
    </row>
  </sheetData>
  <mergeCells count="48">
    <mergeCell ref="A436:H436"/>
    <mergeCell ref="E437:F437"/>
    <mergeCell ref="A438:G438"/>
    <mergeCell ref="A396:H396"/>
    <mergeCell ref="A397:H397"/>
    <mergeCell ref="E398:F398"/>
    <mergeCell ref="A399:G399"/>
    <mergeCell ref="A435:H435"/>
    <mergeCell ref="A356:H356"/>
    <mergeCell ref="A357:H357"/>
    <mergeCell ref="E358:F358"/>
    <mergeCell ref="A359:G359"/>
    <mergeCell ref="A317:H317"/>
    <mergeCell ref="A318:H318"/>
    <mergeCell ref="E319:F319"/>
    <mergeCell ref="A320:G320"/>
    <mergeCell ref="A277:H277"/>
    <mergeCell ref="A278:H278"/>
    <mergeCell ref="E279:F279"/>
    <mergeCell ref="A280:G280"/>
    <mergeCell ref="A79:H79"/>
    <mergeCell ref="A80:H80"/>
    <mergeCell ref="E81:F81"/>
    <mergeCell ref="A82:G82"/>
    <mergeCell ref="A237:H237"/>
    <mergeCell ref="A238:H238"/>
    <mergeCell ref="E239:F239"/>
    <mergeCell ref="A240:G240"/>
    <mergeCell ref="A119:H119"/>
    <mergeCell ref="A120:H120"/>
    <mergeCell ref="A122:G122"/>
    <mergeCell ref="E121:F121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42:H42"/>
    <mergeCell ref="E43:F43"/>
    <mergeCell ref="A44:G44"/>
    <mergeCell ref="A1:H1"/>
    <mergeCell ref="A2:H2"/>
    <mergeCell ref="E3:F3"/>
    <mergeCell ref="A4:F4"/>
    <mergeCell ref="A41:H4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72"/>
  <sheetViews>
    <sheetView topLeftCell="A426" zoomScaleNormal="100" workbookViewId="0">
      <selection activeCell="K440" sqref="K440"/>
    </sheetView>
  </sheetViews>
  <sheetFormatPr defaultRowHeight="15" x14ac:dyDescent="0.25"/>
  <cols>
    <col min="1" max="1" width="9.85546875" customWidth="1"/>
    <col min="2" max="2" width="12.85546875" customWidth="1"/>
    <col min="3" max="3" width="12.7109375" customWidth="1"/>
    <col min="4" max="4" width="9.42578125" customWidth="1"/>
    <col min="5" max="5" width="9.28515625" customWidth="1"/>
    <col min="6" max="6" width="12" customWidth="1"/>
    <col min="7" max="7" width="12.42578125" customWidth="1"/>
    <col min="8" max="8" width="12.28515625" customWidth="1"/>
  </cols>
  <sheetData>
    <row r="1" spans="1:8" ht="36" x14ac:dyDescent="0.55000000000000004">
      <c r="A1" s="273" t="s">
        <v>1</v>
      </c>
      <c r="B1" s="273"/>
      <c r="C1" s="273"/>
      <c r="D1" s="273"/>
      <c r="E1" s="273"/>
      <c r="F1" s="273"/>
      <c r="G1" s="273"/>
      <c r="H1" s="273"/>
    </row>
    <row r="2" spans="1:8" ht="26.25" x14ac:dyDescent="0.4">
      <c r="A2" s="274" t="s">
        <v>0</v>
      </c>
      <c r="B2" s="274"/>
      <c r="C2" s="274"/>
      <c r="D2" s="274"/>
      <c r="E2" s="274"/>
      <c r="F2" s="274"/>
      <c r="G2" s="274"/>
      <c r="H2" s="274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92" t="s">
        <v>53</v>
      </c>
      <c r="F3" s="293"/>
      <c r="G3" s="4" t="s">
        <v>16</v>
      </c>
      <c r="H3" s="10" t="s">
        <v>17</v>
      </c>
    </row>
    <row r="4" spans="1:8" ht="15.75" x14ac:dyDescent="0.25">
      <c r="A4" s="277" t="s">
        <v>6</v>
      </c>
      <c r="B4" s="278"/>
      <c r="C4" s="278"/>
      <c r="D4" s="278"/>
      <c r="E4" s="278"/>
      <c r="F4" s="279"/>
      <c r="G4" s="1"/>
      <c r="H4" s="2">
        <v>5</v>
      </c>
    </row>
    <row r="5" spans="1:8" ht="15.75" x14ac:dyDescent="0.25">
      <c r="A5" s="3" t="s">
        <v>7</v>
      </c>
      <c r="B5" s="1"/>
      <c r="C5" s="1"/>
      <c r="D5" s="1"/>
      <c r="E5" s="1"/>
      <c r="F5" s="1"/>
      <c r="G5" s="1"/>
      <c r="H5" s="2">
        <v>10</v>
      </c>
    </row>
    <row r="6" spans="1:8" ht="51" x14ac:dyDescent="0.25">
      <c r="A6" s="7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8" t="s">
        <v>15</v>
      </c>
    </row>
    <row r="7" spans="1:8" x14ac:dyDescent="0.25">
      <c r="A7" s="11">
        <v>1</v>
      </c>
      <c r="B7" s="5">
        <v>6</v>
      </c>
      <c r="C7" s="5"/>
      <c r="D7" s="5"/>
      <c r="E7" s="5"/>
      <c r="F7" s="5"/>
      <c r="G7" s="5">
        <v>1</v>
      </c>
      <c r="H7" s="5">
        <f>H4+B7+F7-(C7+D7+G7)-E7</f>
        <v>10</v>
      </c>
    </row>
    <row r="8" spans="1:8" x14ac:dyDescent="0.25">
      <c r="A8" s="11">
        <v>2</v>
      </c>
      <c r="B8" s="5">
        <v>4</v>
      </c>
      <c r="C8" s="5">
        <v>3</v>
      </c>
      <c r="D8" s="5"/>
      <c r="E8" s="5"/>
      <c r="F8" s="5"/>
      <c r="G8" s="5">
        <v>3</v>
      </c>
      <c r="H8" s="5">
        <f>H7+B8+F8-(C8+D8+G8)-E8</f>
        <v>8</v>
      </c>
    </row>
    <row r="9" spans="1:8" x14ac:dyDescent="0.25">
      <c r="A9" s="11">
        <v>3</v>
      </c>
      <c r="B9" s="5">
        <v>6</v>
      </c>
      <c r="C9" s="5">
        <v>4</v>
      </c>
      <c r="D9" s="5">
        <v>1</v>
      </c>
      <c r="E9" s="5"/>
      <c r="F9" s="5"/>
      <c r="G9" s="5">
        <v>1</v>
      </c>
      <c r="H9" s="5">
        <f t="shared" ref="H9:H37" si="0">H8+B9+F9-(C9+D9+G9)-E9</f>
        <v>8</v>
      </c>
    </row>
    <row r="10" spans="1:8" x14ac:dyDescent="0.25">
      <c r="A10" s="11">
        <v>4</v>
      </c>
      <c r="B10" s="5">
        <v>2</v>
      </c>
      <c r="C10" s="5">
        <v>4</v>
      </c>
      <c r="D10" s="5"/>
      <c r="E10" s="5">
        <v>1</v>
      </c>
      <c r="F10" s="5"/>
      <c r="G10" s="5">
        <v>2</v>
      </c>
      <c r="H10" s="5">
        <f t="shared" si="0"/>
        <v>3</v>
      </c>
    </row>
    <row r="11" spans="1:8" x14ac:dyDescent="0.25">
      <c r="A11" s="11">
        <v>5</v>
      </c>
      <c r="B11" s="5">
        <v>9</v>
      </c>
      <c r="C11" s="5">
        <v>1</v>
      </c>
      <c r="D11" s="5"/>
      <c r="E11" s="5"/>
      <c r="F11" s="5"/>
      <c r="G11" s="5">
        <v>1</v>
      </c>
      <c r="H11" s="5">
        <f t="shared" si="0"/>
        <v>10</v>
      </c>
    </row>
    <row r="12" spans="1:8" x14ac:dyDescent="0.25">
      <c r="A12" s="11">
        <v>6</v>
      </c>
      <c r="B12" s="5">
        <v>4</v>
      </c>
      <c r="C12" s="5">
        <v>2</v>
      </c>
      <c r="D12" s="5"/>
      <c r="E12" s="5"/>
      <c r="F12" s="5"/>
      <c r="G12" s="5">
        <v>1</v>
      </c>
      <c r="H12" s="5">
        <f t="shared" si="0"/>
        <v>11</v>
      </c>
    </row>
    <row r="13" spans="1:8" x14ac:dyDescent="0.25">
      <c r="A13" s="11">
        <v>7</v>
      </c>
      <c r="B13" s="5">
        <v>3</v>
      </c>
      <c r="C13" s="5"/>
      <c r="D13" s="5"/>
      <c r="E13" s="5"/>
      <c r="F13" s="5"/>
      <c r="G13" s="5">
        <v>4</v>
      </c>
      <c r="H13" s="5">
        <f t="shared" si="0"/>
        <v>10</v>
      </c>
    </row>
    <row r="14" spans="1:8" x14ac:dyDescent="0.25">
      <c r="A14" s="11">
        <v>8</v>
      </c>
      <c r="B14" s="5">
        <v>6</v>
      </c>
      <c r="C14" s="5">
        <v>2</v>
      </c>
      <c r="D14" s="5"/>
      <c r="E14" s="5"/>
      <c r="F14" s="5"/>
      <c r="G14" s="5">
        <v>3</v>
      </c>
      <c r="H14" s="5">
        <f t="shared" si="0"/>
        <v>11</v>
      </c>
    </row>
    <row r="15" spans="1:8" x14ac:dyDescent="0.25">
      <c r="A15" s="11">
        <v>9</v>
      </c>
      <c r="B15" s="5">
        <v>1</v>
      </c>
      <c r="C15" s="5">
        <v>1</v>
      </c>
      <c r="D15" s="5"/>
      <c r="E15" s="5"/>
      <c r="F15" s="5"/>
      <c r="G15" s="5">
        <v>2</v>
      </c>
      <c r="H15" s="5">
        <f t="shared" si="0"/>
        <v>9</v>
      </c>
    </row>
    <row r="16" spans="1:8" x14ac:dyDescent="0.25">
      <c r="A16" s="11">
        <v>10</v>
      </c>
      <c r="B16" s="5">
        <v>1</v>
      </c>
      <c r="C16" s="5">
        <v>2</v>
      </c>
      <c r="D16" s="5"/>
      <c r="E16" s="5"/>
      <c r="F16" s="5"/>
      <c r="G16" s="5">
        <v>1</v>
      </c>
      <c r="H16" s="5">
        <f t="shared" si="0"/>
        <v>7</v>
      </c>
    </row>
    <row r="17" spans="1:8" x14ac:dyDescent="0.25">
      <c r="A17" s="11">
        <v>11</v>
      </c>
      <c r="B17" s="5">
        <v>6</v>
      </c>
      <c r="C17" s="5">
        <v>2</v>
      </c>
      <c r="D17" s="5"/>
      <c r="E17" s="5">
        <v>1</v>
      </c>
      <c r="F17" s="5"/>
      <c r="G17" s="5">
        <v>1</v>
      </c>
      <c r="H17" s="5">
        <f t="shared" si="0"/>
        <v>9</v>
      </c>
    </row>
    <row r="18" spans="1:8" x14ac:dyDescent="0.25">
      <c r="A18" s="11">
        <v>12</v>
      </c>
      <c r="B18" s="5">
        <v>2</v>
      </c>
      <c r="C18" s="5">
        <v>1</v>
      </c>
      <c r="D18" s="5"/>
      <c r="E18" s="5"/>
      <c r="F18" s="5"/>
      <c r="G18" s="5">
        <v>1</v>
      </c>
      <c r="H18" s="5">
        <f t="shared" si="0"/>
        <v>9</v>
      </c>
    </row>
    <row r="19" spans="1:8" x14ac:dyDescent="0.25">
      <c r="A19" s="11">
        <v>13</v>
      </c>
      <c r="B19" s="5">
        <v>2</v>
      </c>
      <c r="C19" s="5">
        <v>2</v>
      </c>
      <c r="D19" s="5"/>
      <c r="E19" s="5"/>
      <c r="F19" s="5"/>
      <c r="G19" s="5">
        <v>2</v>
      </c>
      <c r="H19" s="5">
        <f t="shared" si="0"/>
        <v>7</v>
      </c>
    </row>
    <row r="20" spans="1:8" x14ac:dyDescent="0.25">
      <c r="A20" s="11">
        <v>14</v>
      </c>
      <c r="B20" s="5">
        <v>3</v>
      </c>
      <c r="C20" s="5"/>
      <c r="D20" s="5"/>
      <c r="E20" s="5"/>
      <c r="F20" s="5"/>
      <c r="G20" s="5">
        <v>3</v>
      </c>
      <c r="H20" s="5">
        <f t="shared" si="0"/>
        <v>7</v>
      </c>
    </row>
    <row r="21" spans="1:8" x14ac:dyDescent="0.25">
      <c r="A21" s="256">
        <v>15</v>
      </c>
      <c r="B21" s="257">
        <v>3</v>
      </c>
      <c r="C21" s="257">
        <v>2</v>
      </c>
      <c r="D21" s="257">
        <v>1</v>
      </c>
      <c r="E21" s="257">
        <v>2</v>
      </c>
      <c r="F21" s="257"/>
      <c r="G21" s="257">
        <v>1</v>
      </c>
      <c r="H21" s="257">
        <f t="shared" si="0"/>
        <v>4</v>
      </c>
    </row>
    <row r="22" spans="1:8" x14ac:dyDescent="0.25">
      <c r="A22" s="11">
        <v>16</v>
      </c>
      <c r="B22" s="5">
        <v>8</v>
      </c>
      <c r="C22" s="5"/>
      <c r="D22" s="5"/>
      <c r="E22" s="5"/>
      <c r="F22" s="5"/>
      <c r="G22" s="5">
        <v>1</v>
      </c>
      <c r="H22" s="5">
        <f t="shared" si="0"/>
        <v>11</v>
      </c>
    </row>
    <row r="23" spans="1:8" x14ac:dyDescent="0.25">
      <c r="A23" s="11">
        <v>17</v>
      </c>
      <c r="B23" s="5">
        <v>2</v>
      </c>
      <c r="C23" s="5">
        <v>2</v>
      </c>
      <c r="D23" s="5"/>
      <c r="E23" s="5"/>
      <c r="F23" s="5"/>
      <c r="G23" s="5"/>
      <c r="H23" s="5">
        <f t="shared" si="0"/>
        <v>11</v>
      </c>
    </row>
    <row r="24" spans="1:8" x14ac:dyDescent="0.25">
      <c r="A24" s="11">
        <v>18</v>
      </c>
      <c r="B24" s="5">
        <v>4</v>
      </c>
      <c r="C24" s="5">
        <v>4</v>
      </c>
      <c r="D24" s="5">
        <v>1</v>
      </c>
      <c r="E24" s="5">
        <v>1</v>
      </c>
      <c r="F24" s="5"/>
      <c r="G24" s="5">
        <v>4</v>
      </c>
      <c r="H24" s="5">
        <f t="shared" si="0"/>
        <v>5</v>
      </c>
    </row>
    <row r="25" spans="1:8" x14ac:dyDescent="0.25">
      <c r="A25" s="11">
        <v>19</v>
      </c>
      <c r="B25" s="5"/>
      <c r="C25" s="5">
        <v>3</v>
      </c>
      <c r="D25" s="5"/>
      <c r="E25" s="5"/>
      <c r="F25" s="5"/>
      <c r="G25" s="5">
        <v>1</v>
      </c>
      <c r="H25" s="5">
        <f>H24+B25+F25-(C25+D25+G25)-E25</f>
        <v>1</v>
      </c>
    </row>
    <row r="26" spans="1:8" x14ac:dyDescent="0.25">
      <c r="A26" s="11">
        <v>20</v>
      </c>
      <c r="B26" s="5">
        <v>2</v>
      </c>
      <c r="C26" s="5"/>
      <c r="D26" s="5"/>
      <c r="E26" s="5">
        <v>1</v>
      </c>
      <c r="F26" s="5"/>
      <c r="G26" s="5"/>
      <c r="H26" s="5">
        <f t="shared" si="0"/>
        <v>2</v>
      </c>
    </row>
    <row r="27" spans="1:8" x14ac:dyDescent="0.25">
      <c r="A27" s="11">
        <v>21</v>
      </c>
      <c r="B27" s="5">
        <v>3</v>
      </c>
      <c r="C27" s="5">
        <v>1</v>
      </c>
      <c r="D27" s="5"/>
      <c r="E27" s="5"/>
      <c r="F27" s="5"/>
      <c r="G27" s="5">
        <v>1</v>
      </c>
      <c r="H27" s="5">
        <f t="shared" si="0"/>
        <v>3</v>
      </c>
    </row>
    <row r="28" spans="1:8" x14ac:dyDescent="0.25">
      <c r="A28" s="11">
        <v>22</v>
      </c>
      <c r="B28" s="5">
        <v>3</v>
      </c>
      <c r="C28" s="5"/>
      <c r="D28" s="5"/>
      <c r="E28" s="5">
        <v>1</v>
      </c>
      <c r="F28" s="5"/>
      <c r="G28" s="5">
        <v>4</v>
      </c>
      <c r="H28" s="5">
        <f t="shared" si="0"/>
        <v>1</v>
      </c>
    </row>
    <row r="29" spans="1:8" x14ac:dyDescent="0.25">
      <c r="A29" s="11">
        <v>23</v>
      </c>
      <c r="B29" s="5">
        <v>7</v>
      </c>
      <c r="C29" s="5"/>
      <c r="D29" s="5"/>
      <c r="E29" s="5"/>
      <c r="F29" s="5"/>
      <c r="G29" s="5"/>
      <c r="H29" s="5">
        <f t="shared" si="0"/>
        <v>8</v>
      </c>
    </row>
    <row r="30" spans="1:8" x14ac:dyDescent="0.25">
      <c r="A30" s="11">
        <v>24</v>
      </c>
      <c r="B30" s="5">
        <v>2</v>
      </c>
      <c r="C30" s="5">
        <v>2</v>
      </c>
      <c r="D30" s="5"/>
      <c r="E30" s="5"/>
      <c r="F30" s="5"/>
      <c r="G30" s="5">
        <v>3</v>
      </c>
      <c r="H30" s="5">
        <f t="shared" si="0"/>
        <v>5</v>
      </c>
    </row>
    <row r="31" spans="1:8" x14ac:dyDescent="0.25">
      <c r="A31" s="11">
        <v>25</v>
      </c>
      <c r="B31" s="5">
        <v>1</v>
      </c>
      <c r="C31" s="5">
        <v>3</v>
      </c>
      <c r="D31" s="5"/>
      <c r="E31" s="5"/>
      <c r="F31" s="5"/>
      <c r="G31" s="5">
        <v>1</v>
      </c>
      <c r="H31" s="5">
        <f t="shared" si="0"/>
        <v>2</v>
      </c>
    </row>
    <row r="32" spans="1:8" x14ac:dyDescent="0.25">
      <c r="A32" s="11">
        <v>26</v>
      </c>
      <c r="B32" s="5">
        <v>3</v>
      </c>
      <c r="C32" s="5"/>
      <c r="D32" s="5"/>
      <c r="E32" s="5"/>
      <c r="F32" s="5"/>
      <c r="G32" s="5"/>
      <c r="H32" s="5">
        <f t="shared" si="0"/>
        <v>5</v>
      </c>
    </row>
    <row r="33" spans="1:8" x14ac:dyDescent="0.25">
      <c r="A33" s="11">
        <v>27</v>
      </c>
      <c r="B33" s="5">
        <v>6</v>
      </c>
      <c r="C33" s="5"/>
      <c r="D33" s="5"/>
      <c r="E33" s="5">
        <v>1</v>
      </c>
      <c r="F33" s="5"/>
      <c r="G33" s="5">
        <v>1</v>
      </c>
      <c r="H33" s="5">
        <f t="shared" si="0"/>
        <v>9</v>
      </c>
    </row>
    <row r="34" spans="1:8" x14ac:dyDescent="0.25">
      <c r="A34" s="11">
        <v>28</v>
      </c>
      <c r="B34" s="5">
        <v>1</v>
      </c>
      <c r="C34" s="5">
        <v>4</v>
      </c>
      <c r="D34" s="5"/>
      <c r="E34" s="5"/>
      <c r="F34" s="5"/>
      <c r="G34" s="5">
        <v>1</v>
      </c>
      <c r="H34" s="5">
        <f t="shared" si="0"/>
        <v>5</v>
      </c>
    </row>
    <row r="35" spans="1:8" x14ac:dyDescent="0.25">
      <c r="A35" s="11">
        <v>29</v>
      </c>
      <c r="B35" s="5">
        <v>2</v>
      </c>
      <c r="C35" s="5">
        <v>3</v>
      </c>
      <c r="D35" s="5"/>
      <c r="E35" s="5"/>
      <c r="F35" s="5"/>
      <c r="G35" s="5">
        <v>1</v>
      </c>
      <c r="H35" s="5">
        <f t="shared" si="0"/>
        <v>3</v>
      </c>
    </row>
    <row r="36" spans="1:8" x14ac:dyDescent="0.25">
      <c r="A36" s="11">
        <v>30</v>
      </c>
      <c r="B36" s="5">
        <v>5</v>
      </c>
      <c r="C36" s="5">
        <v>1</v>
      </c>
      <c r="D36" s="5"/>
      <c r="E36" s="5"/>
      <c r="F36" s="5"/>
      <c r="G36" s="5">
        <v>2</v>
      </c>
      <c r="H36" s="5">
        <f t="shared" si="0"/>
        <v>5</v>
      </c>
    </row>
    <row r="37" spans="1:8" x14ac:dyDescent="0.25">
      <c r="A37" s="11">
        <v>31</v>
      </c>
      <c r="B37" s="5">
        <v>3</v>
      </c>
      <c r="C37" s="5">
        <v>1</v>
      </c>
      <c r="D37" s="5">
        <v>1</v>
      </c>
      <c r="E37" s="5"/>
      <c r="F37" s="5"/>
      <c r="G37" s="5"/>
      <c r="H37" s="5">
        <f t="shared" si="0"/>
        <v>6</v>
      </c>
    </row>
    <row r="38" spans="1:8" x14ac:dyDescent="0.25">
      <c r="A38" s="13" t="s">
        <v>35</v>
      </c>
      <c r="B38" s="12">
        <f>SUM(B7:B37)-E38</f>
        <v>102</v>
      </c>
      <c r="C38" s="12">
        <f t="shared" ref="C38:H38" si="1">SUM(C7:C37)</f>
        <v>50</v>
      </c>
      <c r="D38" s="12">
        <f t="shared" si="1"/>
        <v>4</v>
      </c>
      <c r="E38" s="12">
        <f t="shared" si="1"/>
        <v>8</v>
      </c>
      <c r="F38" s="12">
        <f t="shared" si="1"/>
        <v>0</v>
      </c>
      <c r="G38" s="12">
        <f t="shared" si="1"/>
        <v>47</v>
      </c>
      <c r="H38" s="12">
        <f t="shared" si="1"/>
        <v>205</v>
      </c>
    </row>
    <row r="41" spans="1:8" ht="36" x14ac:dyDescent="0.55000000000000004">
      <c r="A41" s="273" t="s">
        <v>1</v>
      </c>
      <c r="B41" s="273"/>
      <c r="C41" s="273"/>
      <c r="D41" s="273"/>
      <c r="E41" s="273"/>
      <c r="F41" s="273"/>
      <c r="G41" s="273"/>
      <c r="H41" s="273"/>
    </row>
    <row r="42" spans="1:8" ht="26.25" x14ac:dyDescent="0.4">
      <c r="A42" s="274" t="s">
        <v>0</v>
      </c>
      <c r="B42" s="274"/>
      <c r="C42" s="274"/>
      <c r="D42" s="274"/>
      <c r="E42" s="274"/>
      <c r="F42" s="274"/>
      <c r="G42" s="274"/>
      <c r="H42" s="274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92" t="s">
        <v>53</v>
      </c>
      <c r="F43" s="293"/>
      <c r="G43" s="4" t="s">
        <v>16</v>
      </c>
      <c r="H43" s="10" t="s">
        <v>41</v>
      </c>
    </row>
    <row r="44" spans="1:8" ht="15.75" x14ac:dyDescent="0.25">
      <c r="A44" s="277" t="s">
        <v>6</v>
      </c>
      <c r="B44" s="278"/>
      <c r="C44" s="278"/>
      <c r="D44" s="278"/>
      <c r="E44" s="278"/>
      <c r="F44" s="278"/>
      <c r="G44" s="279"/>
      <c r="H44" s="2">
        <f>H37</f>
        <v>6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10</v>
      </c>
    </row>
    <row r="46" spans="1:8" ht="51" x14ac:dyDescent="0.25">
      <c r="A46" s="7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8" t="s">
        <v>15</v>
      </c>
    </row>
    <row r="47" spans="1:8" x14ac:dyDescent="0.25">
      <c r="A47" s="11">
        <v>1</v>
      </c>
      <c r="B47" s="5">
        <v>3</v>
      </c>
      <c r="C47" s="5">
        <v>2</v>
      </c>
      <c r="D47" s="5"/>
      <c r="E47" s="5"/>
      <c r="F47" s="5"/>
      <c r="G47" s="5">
        <v>1</v>
      </c>
      <c r="H47" s="5">
        <f>H44+B47+F47-(C47+D47+G47)-E47</f>
        <v>6</v>
      </c>
    </row>
    <row r="48" spans="1:8" x14ac:dyDescent="0.25">
      <c r="A48" s="11">
        <v>2</v>
      </c>
      <c r="B48" s="5">
        <v>2</v>
      </c>
      <c r="C48" s="5">
        <v>2</v>
      </c>
      <c r="D48" s="5"/>
      <c r="E48" s="5"/>
      <c r="F48" s="5"/>
      <c r="G48" s="5">
        <v>1</v>
      </c>
      <c r="H48" s="5">
        <f>H47+B48+F48-(C48+D48+G48)-E48</f>
        <v>5</v>
      </c>
    </row>
    <row r="49" spans="1:8" x14ac:dyDescent="0.25">
      <c r="A49" s="11">
        <v>3</v>
      </c>
      <c r="B49" s="5">
        <v>4</v>
      </c>
      <c r="C49" s="5"/>
      <c r="D49" s="5"/>
      <c r="E49" s="5"/>
      <c r="F49" s="5"/>
      <c r="G49" s="5">
        <v>1</v>
      </c>
      <c r="H49" s="5">
        <f t="shared" ref="H49:H64" si="2">H48+B49+F49-(C49+D49+G49)-E49</f>
        <v>8</v>
      </c>
    </row>
    <row r="50" spans="1:8" x14ac:dyDescent="0.25">
      <c r="A50" s="11">
        <v>4</v>
      </c>
      <c r="B50" s="5">
        <v>6</v>
      </c>
      <c r="C50" s="5">
        <v>3</v>
      </c>
      <c r="D50" s="5"/>
      <c r="E50" s="5"/>
      <c r="F50" s="5"/>
      <c r="G50" s="5">
        <v>1</v>
      </c>
      <c r="H50" s="5">
        <f t="shared" si="2"/>
        <v>10</v>
      </c>
    </row>
    <row r="51" spans="1:8" x14ac:dyDescent="0.25">
      <c r="A51" s="11">
        <v>5</v>
      </c>
      <c r="B51" s="5">
        <v>4</v>
      </c>
      <c r="C51" s="5">
        <v>3</v>
      </c>
      <c r="D51" s="5"/>
      <c r="E51" s="5">
        <v>1</v>
      </c>
      <c r="F51" s="5"/>
      <c r="G51" s="5">
        <v>4</v>
      </c>
      <c r="H51" s="5">
        <f t="shared" si="2"/>
        <v>6</v>
      </c>
    </row>
    <row r="52" spans="1:8" x14ac:dyDescent="0.25">
      <c r="A52" s="11">
        <v>6</v>
      </c>
      <c r="B52" s="5">
        <v>4</v>
      </c>
      <c r="C52" s="5">
        <v>1</v>
      </c>
      <c r="D52" s="5"/>
      <c r="E52" s="5"/>
      <c r="F52" s="5"/>
      <c r="G52" s="5"/>
      <c r="H52" s="5">
        <f t="shared" si="2"/>
        <v>9</v>
      </c>
    </row>
    <row r="53" spans="1:8" x14ac:dyDescent="0.25">
      <c r="A53" s="11">
        <v>7</v>
      </c>
      <c r="B53" s="5">
        <v>5</v>
      </c>
      <c r="C53" s="5">
        <v>2</v>
      </c>
      <c r="D53" s="5"/>
      <c r="E53" s="5"/>
      <c r="F53" s="5"/>
      <c r="G53" s="5"/>
      <c r="H53" s="5">
        <f t="shared" si="2"/>
        <v>12</v>
      </c>
    </row>
    <row r="54" spans="1:8" x14ac:dyDescent="0.25">
      <c r="A54" s="11">
        <v>8</v>
      </c>
      <c r="B54" s="5"/>
      <c r="C54" s="5">
        <v>3</v>
      </c>
      <c r="D54" s="5"/>
      <c r="E54" s="5">
        <v>1</v>
      </c>
      <c r="F54" s="5"/>
      <c r="G54" s="5"/>
      <c r="H54" s="5">
        <f t="shared" si="2"/>
        <v>8</v>
      </c>
    </row>
    <row r="55" spans="1:8" x14ac:dyDescent="0.25">
      <c r="A55" s="11">
        <v>9</v>
      </c>
      <c r="B55" s="5">
        <v>6</v>
      </c>
      <c r="C55" s="5">
        <v>1</v>
      </c>
      <c r="D55" s="5"/>
      <c r="E55" s="5"/>
      <c r="F55" s="5">
        <v>2</v>
      </c>
      <c r="G55" s="5">
        <v>1</v>
      </c>
      <c r="H55" s="5">
        <f t="shared" si="2"/>
        <v>14</v>
      </c>
    </row>
    <row r="56" spans="1:8" x14ac:dyDescent="0.25">
      <c r="A56" s="11">
        <v>10</v>
      </c>
      <c r="B56" s="5">
        <v>3</v>
      </c>
      <c r="C56" s="5">
        <v>4</v>
      </c>
      <c r="D56" s="5">
        <v>1</v>
      </c>
      <c r="E56" s="5"/>
      <c r="F56" s="5"/>
      <c r="G56" s="5">
        <v>7</v>
      </c>
      <c r="H56" s="5">
        <f t="shared" si="2"/>
        <v>5</v>
      </c>
    </row>
    <row r="57" spans="1:8" x14ac:dyDescent="0.25">
      <c r="A57" s="11">
        <v>11</v>
      </c>
      <c r="B57" s="5">
        <v>4</v>
      </c>
      <c r="C57" s="5">
        <v>2</v>
      </c>
      <c r="D57" s="5"/>
      <c r="E57" s="5"/>
      <c r="F57" s="5"/>
      <c r="G57" s="5"/>
      <c r="H57" s="5">
        <f t="shared" si="2"/>
        <v>7</v>
      </c>
    </row>
    <row r="58" spans="1:8" x14ac:dyDescent="0.25">
      <c r="A58" s="11">
        <v>12</v>
      </c>
      <c r="B58" s="5">
        <v>3</v>
      </c>
      <c r="C58" s="5">
        <v>1</v>
      </c>
      <c r="D58" s="5"/>
      <c r="E58" s="5"/>
      <c r="F58" s="5"/>
      <c r="G58" s="5">
        <v>4</v>
      </c>
      <c r="H58" s="5">
        <f t="shared" si="2"/>
        <v>5</v>
      </c>
    </row>
    <row r="59" spans="1:8" x14ac:dyDescent="0.25">
      <c r="A59" s="11">
        <v>13</v>
      </c>
      <c r="B59" s="5">
        <v>3</v>
      </c>
      <c r="C59" s="5">
        <v>1</v>
      </c>
      <c r="D59" s="5"/>
      <c r="E59" s="5"/>
      <c r="F59" s="5"/>
      <c r="G59" s="5">
        <v>3</v>
      </c>
      <c r="H59" s="5">
        <f t="shared" si="2"/>
        <v>4</v>
      </c>
    </row>
    <row r="60" spans="1:8" x14ac:dyDescent="0.25">
      <c r="A60" s="11">
        <v>14</v>
      </c>
      <c r="B60" s="5">
        <v>3</v>
      </c>
      <c r="C60" s="5">
        <v>3</v>
      </c>
      <c r="D60" s="5"/>
      <c r="E60" s="5"/>
      <c r="F60" s="5"/>
      <c r="G60" s="5"/>
      <c r="H60" s="5">
        <f t="shared" si="2"/>
        <v>4</v>
      </c>
    </row>
    <row r="61" spans="1:8" x14ac:dyDescent="0.25">
      <c r="A61" s="11">
        <v>15</v>
      </c>
      <c r="B61" s="5">
        <v>3</v>
      </c>
      <c r="C61" s="5">
        <v>1</v>
      </c>
      <c r="D61" s="5"/>
      <c r="E61" s="5"/>
      <c r="F61" s="5"/>
      <c r="G61" s="5">
        <v>2</v>
      </c>
      <c r="H61" s="5">
        <f t="shared" si="2"/>
        <v>4</v>
      </c>
    </row>
    <row r="62" spans="1:8" x14ac:dyDescent="0.25">
      <c r="A62" s="11">
        <v>16</v>
      </c>
      <c r="B62" s="5">
        <v>5</v>
      </c>
      <c r="C62" s="5">
        <v>3</v>
      </c>
      <c r="D62" s="5"/>
      <c r="E62" s="5"/>
      <c r="F62" s="5"/>
      <c r="G62" s="5">
        <v>2</v>
      </c>
      <c r="H62" s="5">
        <f t="shared" si="2"/>
        <v>4</v>
      </c>
    </row>
    <row r="63" spans="1:8" x14ac:dyDescent="0.25">
      <c r="A63" s="11">
        <v>17</v>
      </c>
      <c r="B63" s="5">
        <v>1</v>
      </c>
      <c r="C63" s="5">
        <v>1</v>
      </c>
      <c r="D63" s="5"/>
      <c r="E63" s="5"/>
      <c r="F63" s="5"/>
      <c r="G63" s="5">
        <v>1</v>
      </c>
      <c r="H63" s="5">
        <f t="shared" si="2"/>
        <v>3</v>
      </c>
    </row>
    <row r="64" spans="1:8" x14ac:dyDescent="0.25">
      <c r="A64" s="11">
        <v>18</v>
      </c>
      <c r="B64" s="5">
        <v>3</v>
      </c>
      <c r="C64" s="5">
        <v>1</v>
      </c>
      <c r="D64" s="5"/>
      <c r="E64" s="5"/>
      <c r="F64" s="5"/>
      <c r="G64" s="5">
        <v>1</v>
      </c>
      <c r="H64" s="5">
        <f t="shared" si="2"/>
        <v>4</v>
      </c>
    </row>
    <row r="65" spans="1:8" x14ac:dyDescent="0.25">
      <c r="A65" s="11">
        <v>19</v>
      </c>
      <c r="B65" s="5"/>
      <c r="C65" s="5"/>
      <c r="D65" s="5"/>
      <c r="E65" s="5"/>
      <c r="F65" s="5"/>
      <c r="G65" s="5">
        <v>3</v>
      </c>
      <c r="H65" s="5">
        <f>H64+B65+F65-(C65+D65+G65)-E65</f>
        <v>1</v>
      </c>
    </row>
    <row r="66" spans="1:8" x14ac:dyDescent="0.25">
      <c r="A66" s="11">
        <v>20</v>
      </c>
      <c r="B66" s="5">
        <v>3</v>
      </c>
      <c r="C66" s="5"/>
      <c r="D66" s="5"/>
      <c r="E66" s="5"/>
      <c r="F66" s="5"/>
      <c r="G66" s="5"/>
      <c r="H66" s="5">
        <f t="shared" ref="H66:H75" si="3">H65+B66+F66-(C66+D66+G66)-E66</f>
        <v>4</v>
      </c>
    </row>
    <row r="67" spans="1:8" x14ac:dyDescent="0.25">
      <c r="A67" s="11">
        <v>21</v>
      </c>
      <c r="B67" s="5">
        <v>2</v>
      </c>
      <c r="C67" s="5">
        <v>1</v>
      </c>
      <c r="D67" s="5"/>
      <c r="E67" s="5"/>
      <c r="F67" s="5"/>
      <c r="G67" s="5">
        <v>2</v>
      </c>
      <c r="H67" s="5">
        <f t="shared" si="3"/>
        <v>3</v>
      </c>
    </row>
    <row r="68" spans="1:8" x14ac:dyDescent="0.25">
      <c r="A68" s="11">
        <v>22</v>
      </c>
      <c r="B68" s="5">
        <v>3</v>
      </c>
      <c r="C68" s="5">
        <v>1</v>
      </c>
      <c r="D68" s="5"/>
      <c r="E68" s="5"/>
      <c r="F68" s="5"/>
      <c r="G68" s="5">
        <v>2</v>
      </c>
      <c r="H68" s="5">
        <f t="shared" si="3"/>
        <v>3</v>
      </c>
    </row>
    <row r="69" spans="1:8" x14ac:dyDescent="0.25">
      <c r="A69" s="11">
        <v>23</v>
      </c>
      <c r="B69" s="5">
        <v>3</v>
      </c>
      <c r="C69" s="5"/>
      <c r="D69" s="5"/>
      <c r="E69" s="5"/>
      <c r="F69" s="5"/>
      <c r="G69" s="5">
        <v>3</v>
      </c>
      <c r="H69" s="5">
        <f t="shared" si="3"/>
        <v>3</v>
      </c>
    </row>
    <row r="70" spans="1:8" x14ac:dyDescent="0.25">
      <c r="A70" s="11">
        <v>24</v>
      </c>
      <c r="B70" s="5">
        <v>3</v>
      </c>
      <c r="C70" s="5">
        <v>1</v>
      </c>
      <c r="D70" s="5"/>
      <c r="E70" s="5"/>
      <c r="F70" s="5"/>
      <c r="G70" s="5">
        <v>2</v>
      </c>
      <c r="H70" s="5">
        <f t="shared" si="3"/>
        <v>3</v>
      </c>
    </row>
    <row r="71" spans="1:8" x14ac:dyDescent="0.25">
      <c r="A71" s="11">
        <v>25</v>
      </c>
      <c r="B71" s="5">
        <v>3</v>
      </c>
      <c r="C71" s="5"/>
      <c r="D71" s="5"/>
      <c r="E71" s="5"/>
      <c r="F71" s="5"/>
      <c r="G71" s="5">
        <v>3</v>
      </c>
      <c r="H71" s="5">
        <f t="shared" si="3"/>
        <v>3</v>
      </c>
    </row>
    <row r="72" spans="1:8" x14ac:dyDescent="0.25">
      <c r="A72" s="11">
        <v>26</v>
      </c>
      <c r="B72" s="5">
        <v>3</v>
      </c>
      <c r="C72" s="5">
        <v>1</v>
      </c>
      <c r="D72" s="5"/>
      <c r="E72" s="5"/>
      <c r="F72" s="5"/>
      <c r="G72" s="5">
        <v>2</v>
      </c>
      <c r="H72" s="5">
        <f t="shared" si="3"/>
        <v>3</v>
      </c>
    </row>
    <row r="73" spans="1:8" x14ac:dyDescent="0.25">
      <c r="A73" s="11">
        <v>27</v>
      </c>
      <c r="B73" s="5">
        <v>2</v>
      </c>
      <c r="C73" s="5"/>
      <c r="D73" s="5"/>
      <c r="E73" s="5"/>
      <c r="F73" s="5"/>
      <c r="G73" s="5">
        <v>2</v>
      </c>
      <c r="H73" s="5">
        <f t="shared" si="3"/>
        <v>3</v>
      </c>
    </row>
    <row r="74" spans="1:8" x14ac:dyDescent="0.25">
      <c r="A74" s="11">
        <v>28</v>
      </c>
      <c r="B74" s="5">
        <v>4</v>
      </c>
      <c r="C74" s="5"/>
      <c r="D74" s="5"/>
      <c r="E74" s="5"/>
      <c r="F74" s="5"/>
      <c r="G74" s="5">
        <v>1</v>
      </c>
      <c r="H74" s="5">
        <f t="shared" si="3"/>
        <v>6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3"/>
        <v>6</v>
      </c>
    </row>
    <row r="76" spans="1:8" x14ac:dyDescent="0.25">
      <c r="A76" s="13" t="s">
        <v>35</v>
      </c>
      <c r="B76" s="12">
        <f>SUM(B47:B75)-E76</f>
        <v>86</v>
      </c>
      <c r="C76" s="12">
        <f t="shared" ref="C76:H76" si="4">SUM(C47:C75)</f>
        <v>38</v>
      </c>
      <c r="D76" s="12">
        <f t="shared" si="4"/>
        <v>1</v>
      </c>
      <c r="E76" s="12">
        <f t="shared" si="4"/>
        <v>2</v>
      </c>
      <c r="F76" s="12">
        <f t="shared" si="4"/>
        <v>2</v>
      </c>
      <c r="G76" s="12">
        <f t="shared" si="4"/>
        <v>49</v>
      </c>
      <c r="H76" s="12">
        <f t="shared" si="4"/>
        <v>156</v>
      </c>
    </row>
    <row r="79" spans="1:8" ht="36" x14ac:dyDescent="0.55000000000000004">
      <c r="A79" s="273" t="s">
        <v>1</v>
      </c>
      <c r="B79" s="273"/>
      <c r="C79" s="273"/>
      <c r="D79" s="273"/>
      <c r="E79" s="273"/>
      <c r="F79" s="273"/>
      <c r="G79" s="273"/>
      <c r="H79" s="273"/>
    </row>
    <row r="80" spans="1:8" ht="27" thickBot="1" x14ac:dyDescent="0.45">
      <c r="A80" s="274" t="s">
        <v>0</v>
      </c>
      <c r="B80" s="274"/>
      <c r="C80" s="274"/>
      <c r="D80" s="274"/>
      <c r="E80" s="274"/>
      <c r="F80" s="274"/>
      <c r="G80" s="274"/>
      <c r="H80" s="274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92" t="s">
        <v>53</v>
      </c>
      <c r="F81" s="293"/>
      <c r="G81" s="19" t="s">
        <v>16</v>
      </c>
      <c r="H81" s="32" t="s">
        <v>42</v>
      </c>
    </row>
    <row r="82" spans="1:8" ht="15.75" x14ac:dyDescent="0.25">
      <c r="A82" s="277" t="s">
        <v>6</v>
      </c>
      <c r="B82" s="278"/>
      <c r="C82" s="278"/>
      <c r="D82" s="278"/>
      <c r="E82" s="278"/>
      <c r="F82" s="279"/>
      <c r="G82" s="1"/>
      <c r="H82" s="2">
        <f>H74</f>
        <v>6</v>
      </c>
    </row>
    <row r="83" spans="1:8" ht="15.75" x14ac:dyDescent="0.25">
      <c r="A83" s="3" t="s">
        <v>7</v>
      </c>
      <c r="B83" s="1"/>
      <c r="C83" s="1"/>
      <c r="D83" s="1"/>
      <c r="E83" s="1"/>
      <c r="F83" s="1"/>
      <c r="G83" s="1"/>
      <c r="H83" s="2">
        <v>10</v>
      </c>
    </row>
    <row r="84" spans="1:8" ht="51.75" thickBot="1" x14ac:dyDescent="0.3">
      <c r="A84" s="40" t="s">
        <v>8</v>
      </c>
      <c r="B84" s="49" t="s">
        <v>9</v>
      </c>
      <c r="C84" s="49" t="s">
        <v>10</v>
      </c>
      <c r="D84" s="49" t="s">
        <v>11</v>
      </c>
      <c r="E84" s="49" t="s">
        <v>12</v>
      </c>
      <c r="F84" s="49" t="s">
        <v>13</v>
      </c>
      <c r="G84" s="49" t="s">
        <v>14</v>
      </c>
      <c r="H84" s="50" t="s">
        <v>15</v>
      </c>
    </row>
    <row r="85" spans="1:8" x14ac:dyDescent="0.25">
      <c r="A85" s="36">
        <v>1</v>
      </c>
      <c r="B85" s="37">
        <v>3</v>
      </c>
      <c r="C85" s="37">
        <v>2</v>
      </c>
      <c r="D85" s="37"/>
      <c r="E85" s="37"/>
      <c r="F85" s="37"/>
      <c r="G85" s="37">
        <v>3</v>
      </c>
      <c r="H85" s="38">
        <f>H82+B85+F85-(C85+D85+G85)-E85</f>
        <v>4</v>
      </c>
    </row>
    <row r="86" spans="1:8" x14ac:dyDescent="0.25">
      <c r="A86" s="26">
        <v>2</v>
      </c>
      <c r="B86" s="5">
        <v>4</v>
      </c>
      <c r="C86" s="5">
        <v>2</v>
      </c>
      <c r="D86" s="5"/>
      <c r="E86" s="5"/>
      <c r="F86" s="5"/>
      <c r="G86" s="5">
        <v>2</v>
      </c>
      <c r="H86" s="2">
        <f>H85+B86+F86-(C86+D86+G86)-E86</f>
        <v>4</v>
      </c>
    </row>
    <row r="87" spans="1:8" x14ac:dyDescent="0.25">
      <c r="A87" s="26">
        <v>3</v>
      </c>
      <c r="B87" s="5">
        <v>6</v>
      </c>
      <c r="C87" s="5">
        <v>1</v>
      </c>
      <c r="D87" s="5"/>
      <c r="E87" s="5"/>
      <c r="F87" s="5"/>
      <c r="G87" s="5"/>
      <c r="H87" s="2">
        <f t="shared" ref="H87:H102" si="5">H86+B87+F87-(C87+D87+G87)-E87</f>
        <v>9</v>
      </c>
    </row>
    <row r="88" spans="1:8" x14ac:dyDescent="0.25">
      <c r="A88" s="26">
        <v>4</v>
      </c>
      <c r="B88" s="5">
        <v>7</v>
      </c>
      <c r="C88" s="5"/>
      <c r="D88" s="5"/>
      <c r="E88" s="5">
        <v>2</v>
      </c>
      <c r="F88" s="5"/>
      <c r="G88" s="5">
        <v>5</v>
      </c>
      <c r="H88" s="2">
        <f t="shared" si="5"/>
        <v>9</v>
      </c>
    </row>
    <row r="89" spans="1:8" x14ac:dyDescent="0.25">
      <c r="A89" s="26">
        <v>5</v>
      </c>
      <c r="B89" s="5"/>
      <c r="C89" s="5">
        <v>2</v>
      </c>
      <c r="D89" s="5"/>
      <c r="E89" s="5"/>
      <c r="F89" s="5"/>
      <c r="G89" s="5">
        <v>1</v>
      </c>
      <c r="H89" s="2">
        <f t="shared" si="5"/>
        <v>6</v>
      </c>
    </row>
    <row r="90" spans="1:8" x14ac:dyDescent="0.25">
      <c r="A90" s="26">
        <v>6</v>
      </c>
      <c r="B90" s="5">
        <v>2</v>
      </c>
      <c r="C90" s="5">
        <v>2</v>
      </c>
      <c r="D90" s="5"/>
      <c r="E90" s="5"/>
      <c r="F90" s="5"/>
      <c r="G90" s="5">
        <v>2</v>
      </c>
      <c r="H90" s="2">
        <f t="shared" si="5"/>
        <v>4</v>
      </c>
    </row>
    <row r="91" spans="1:8" x14ac:dyDescent="0.25">
      <c r="A91" s="26">
        <v>7</v>
      </c>
      <c r="B91" s="5">
        <v>2</v>
      </c>
      <c r="C91" s="5">
        <v>1</v>
      </c>
      <c r="D91" s="5"/>
      <c r="E91" s="5"/>
      <c r="F91" s="5"/>
      <c r="G91" s="5">
        <v>3</v>
      </c>
      <c r="H91" s="2">
        <f t="shared" si="5"/>
        <v>2</v>
      </c>
    </row>
    <row r="92" spans="1:8" x14ac:dyDescent="0.25">
      <c r="A92" s="26">
        <v>8</v>
      </c>
      <c r="B92" s="5">
        <v>4</v>
      </c>
      <c r="C92" s="5"/>
      <c r="D92" s="5"/>
      <c r="E92" s="5"/>
      <c r="F92" s="5"/>
      <c r="G92" s="5">
        <v>2</v>
      </c>
      <c r="H92" s="2">
        <f t="shared" si="5"/>
        <v>4</v>
      </c>
    </row>
    <row r="93" spans="1:8" x14ac:dyDescent="0.25">
      <c r="A93" s="26">
        <v>9</v>
      </c>
      <c r="B93" s="5"/>
      <c r="C93" s="5"/>
      <c r="D93" s="5">
        <v>1</v>
      </c>
      <c r="E93" s="5"/>
      <c r="F93" s="5"/>
      <c r="G93" s="5"/>
      <c r="H93" s="2">
        <f t="shared" si="5"/>
        <v>3</v>
      </c>
    </row>
    <row r="94" spans="1:8" x14ac:dyDescent="0.25">
      <c r="A94" s="26">
        <v>10</v>
      </c>
      <c r="B94" s="5">
        <v>1</v>
      </c>
      <c r="C94" s="5">
        <v>1</v>
      </c>
      <c r="D94" s="5"/>
      <c r="E94" s="5"/>
      <c r="F94" s="5"/>
      <c r="G94" s="5"/>
      <c r="H94" s="2">
        <f t="shared" si="5"/>
        <v>3</v>
      </c>
    </row>
    <row r="95" spans="1:8" x14ac:dyDescent="0.25">
      <c r="A95" s="26">
        <v>11</v>
      </c>
      <c r="B95" s="5">
        <v>2</v>
      </c>
      <c r="C95" s="5">
        <v>2</v>
      </c>
      <c r="D95" s="5"/>
      <c r="E95" s="5"/>
      <c r="F95" s="5"/>
      <c r="G95" s="5"/>
      <c r="H95" s="2">
        <f t="shared" si="5"/>
        <v>3</v>
      </c>
    </row>
    <row r="96" spans="1:8" x14ac:dyDescent="0.25">
      <c r="A96" s="26">
        <v>12</v>
      </c>
      <c r="B96" s="5">
        <v>4</v>
      </c>
      <c r="C96" s="5"/>
      <c r="D96" s="5"/>
      <c r="E96" s="5"/>
      <c r="F96" s="5"/>
      <c r="G96" s="5"/>
      <c r="H96" s="2">
        <f t="shared" si="5"/>
        <v>7</v>
      </c>
    </row>
    <row r="97" spans="1:8" x14ac:dyDescent="0.25">
      <c r="A97" s="26">
        <v>13</v>
      </c>
      <c r="B97" s="5">
        <v>2</v>
      </c>
      <c r="C97" s="5">
        <v>3</v>
      </c>
      <c r="D97" s="5"/>
      <c r="E97" s="5">
        <v>2</v>
      </c>
      <c r="F97" s="5"/>
      <c r="G97" s="5">
        <v>1</v>
      </c>
      <c r="H97" s="2">
        <f t="shared" si="5"/>
        <v>3</v>
      </c>
    </row>
    <row r="98" spans="1:8" x14ac:dyDescent="0.25">
      <c r="A98" s="26">
        <v>14</v>
      </c>
      <c r="B98" s="5">
        <v>2</v>
      </c>
      <c r="C98" s="5">
        <v>1</v>
      </c>
      <c r="D98" s="5">
        <v>1</v>
      </c>
      <c r="E98" s="5"/>
      <c r="F98" s="5"/>
      <c r="G98" s="5">
        <v>1</v>
      </c>
      <c r="H98" s="2">
        <f t="shared" si="5"/>
        <v>2</v>
      </c>
    </row>
    <row r="99" spans="1:8" x14ac:dyDescent="0.25">
      <c r="A99" s="26">
        <v>15</v>
      </c>
      <c r="B99" s="5">
        <v>5</v>
      </c>
      <c r="C99" s="5"/>
      <c r="D99" s="5">
        <v>1</v>
      </c>
      <c r="E99" s="5"/>
      <c r="F99" s="5"/>
      <c r="G99" s="5">
        <v>2</v>
      </c>
      <c r="H99" s="2">
        <f t="shared" si="5"/>
        <v>4</v>
      </c>
    </row>
    <row r="100" spans="1:8" x14ac:dyDescent="0.25">
      <c r="A100" s="26">
        <v>16</v>
      </c>
      <c r="B100" s="5">
        <v>2</v>
      </c>
      <c r="C100" s="5">
        <v>1</v>
      </c>
      <c r="D100" s="5"/>
      <c r="E100" s="5"/>
      <c r="F100" s="5"/>
      <c r="G100" s="5">
        <v>1</v>
      </c>
      <c r="H100" s="2">
        <f t="shared" si="5"/>
        <v>4</v>
      </c>
    </row>
    <row r="101" spans="1:8" x14ac:dyDescent="0.25">
      <c r="A101" s="26">
        <v>17</v>
      </c>
      <c r="B101" s="5">
        <v>3</v>
      </c>
      <c r="C101" s="5"/>
      <c r="D101" s="5"/>
      <c r="E101" s="5"/>
      <c r="F101" s="5"/>
      <c r="G101" s="5">
        <v>2</v>
      </c>
      <c r="H101" s="2">
        <f t="shared" si="5"/>
        <v>5</v>
      </c>
    </row>
    <row r="102" spans="1:8" x14ac:dyDescent="0.25">
      <c r="A102" s="26">
        <v>18</v>
      </c>
      <c r="B102" s="5">
        <v>3</v>
      </c>
      <c r="C102" s="5">
        <v>1</v>
      </c>
      <c r="D102" s="5"/>
      <c r="E102" s="5">
        <v>1</v>
      </c>
      <c r="F102" s="5"/>
      <c r="G102" s="5">
        <v>3</v>
      </c>
      <c r="H102" s="2">
        <f t="shared" si="5"/>
        <v>3</v>
      </c>
    </row>
    <row r="103" spans="1:8" x14ac:dyDescent="0.25">
      <c r="A103" s="26">
        <v>19</v>
      </c>
      <c r="B103" s="5">
        <v>1</v>
      </c>
      <c r="C103" s="5"/>
      <c r="D103" s="5"/>
      <c r="E103" s="5"/>
      <c r="F103" s="5"/>
      <c r="G103" s="5">
        <v>1</v>
      </c>
      <c r="H103" s="2">
        <f>H102+B103+F103-(C103+D103+G103)-E103</f>
        <v>3</v>
      </c>
    </row>
    <row r="104" spans="1:8" x14ac:dyDescent="0.25">
      <c r="A104" s="26">
        <v>20</v>
      </c>
      <c r="B104" s="5">
        <v>3</v>
      </c>
      <c r="C104" s="5"/>
      <c r="D104" s="5">
        <v>1</v>
      </c>
      <c r="E104" s="5">
        <v>1</v>
      </c>
      <c r="F104" s="5"/>
      <c r="G104" s="5">
        <v>1</v>
      </c>
      <c r="H104" s="2">
        <f t="shared" ref="H104:H115" si="6">H103+B104+F104-(C104+D104+G104)-E104</f>
        <v>3</v>
      </c>
    </row>
    <row r="105" spans="1:8" x14ac:dyDescent="0.25">
      <c r="A105" s="26">
        <v>21</v>
      </c>
      <c r="B105" s="5">
        <v>6</v>
      </c>
      <c r="C105" s="5">
        <v>1</v>
      </c>
      <c r="D105" s="5"/>
      <c r="E105" s="5">
        <v>1</v>
      </c>
      <c r="F105" s="5"/>
      <c r="G105" s="5">
        <v>2</v>
      </c>
      <c r="H105" s="2">
        <f t="shared" si="6"/>
        <v>5</v>
      </c>
    </row>
    <row r="106" spans="1:8" x14ac:dyDescent="0.25">
      <c r="A106" s="26">
        <v>22</v>
      </c>
      <c r="B106" s="5">
        <v>3</v>
      </c>
      <c r="C106" s="5">
        <v>1</v>
      </c>
      <c r="D106" s="5"/>
      <c r="E106" s="5"/>
      <c r="F106" s="5"/>
      <c r="G106" s="5"/>
      <c r="H106" s="2">
        <f t="shared" si="6"/>
        <v>7</v>
      </c>
    </row>
    <row r="107" spans="1:8" x14ac:dyDescent="0.25">
      <c r="A107" s="26">
        <v>23</v>
      </c>
      <c r="B107" s="5">
        <v>3</v>
      </c>
      <c r="C107" s="5">
        <v>6</v>
      </c>
      <c r="D107" s="5">
        <v>1</v>
      </c>
      <c r="E107" s="5"/>
      <c r="F107" s="5"/>
      <c r="G107" s="5">
        <v>2</v>
      </c>
      <c r="H107" s="2">
        <f t="shared" si="6"/>
        <v>1</v>
      </c>
    </row>
    <row r="108" spans="1:8" x14ac:dyDescent="0.25">
      <c r="A108" s="26">
        <v>24</v>
      </c>
      <c r="B108" s="5">
        <v>1</v>
      </c>
      <c r="C108" s="5"/>
      <c r="D108" s="5"/>
      <c r="E108" s="5"/>
      <c r="F108" s="5"/>
      <c r="G108" s="5">
        <v>1</v>
      </c>
      <c r="H108" s="2">
        <f t="shared" si="6"/>
        <v>1</v>
      </c>
    </row>
    <row r="109" spans="1:8" x14ac:dyDescent="0.25">
      <c r="A109" s="26">
        <v>25</v>
      </c>
      <c r="B109" s="5">
        <v>3</v>
      </c>
      <c r="C109" s="5"/>
      <c r="D109" s="5"/>
      <c r="E109" s="5"/>
      <c r="F109" s="5"/>
      <c r="G109" s="5"/>
      <c r="H109" s="2">
        <f t="shared" si="6"/>
        <v>4</v>
      </c>
    </row>
    <row r="110" spans="1:8" x14ac:dyDescent="0.25">
      <c r="A110" s="26">
        <v>26</v>
      </c>
      <c r="B110" s="5"/>
      <c r="C110" s="5">
        <v>1</v>
      </c>
      <c r="D110" s="5"/>
      <c r="E110" s="5"/>
      <c r="F110" s="5"/>
      <c r="G110" s="5">
        <v>1</v>
      </c>
      <c r="H110" s="2">
        <f t="shared" si="6"/>
        <v>2</v>
      </c>
    </row>
    <row r="111" spans="1:8" x14ac:dyDescent="0.25">
      <c r="A111" s="26">
        <v>27</v>
      </c>
      <c r="B111" s="5">
        <v>3</v>
      </c>
      <c r="C111" s="5"/>
      <c r="D111" s="5"/>
      <c r="E111" s="5"/>
      <c r="F111" s="5"/>
      <c r="G111" s="5"/>
      <c r="H111" s="2">
        <f t="shared" si="6"/>
        <v>5</v>
      </c>
    </row>
    <row r="112" spans="1:8" x14ac:dyDescent="0.25">
      <c r="A112" s="26">
        <v>28</v>
      </c>
      <c r="B112" s="5"/>
      <c r="C112" s="5">
        <v>1</v>
      </c>
      <c r="D112" s="5"/>
      <c r="E112" s="5">
        <v>1</v>
      </c>
      <c r="F112" s="5"/>
      <c r="G112" s="5">
        <v>1</v>
      </c>
      <c r="H112" s="2">
        <f t="shared" si="6"/>
        <v>2</v>
      </c>
    </row>
    <row r="113" spans="1:8" x14ac:dyDescent="0.25">
      <c r="A113" s="26">
        <v>29</v>
      </c>
      <c r="B113" s="5">
        <v>5</v>
      </c>
      <c r="C113" s="5">
        <v>1</v>
      </c>
      <c r="D113" s="5"/>
      <c r="E113" s="5"/>
      <c r="F113" s="5"/>
      <c r="G113" s="5">
        <v>1</v>
      </c>
      <c r="H113" s="2">
        <f t="shared" si="6"/>
        <v>5</v>
      </c>
    </row>
    <row r="114" spans="1:8" x14ac:dyDescent="0.25">
      <c r="A114" s="26">
        <v>30</v>
      </c>
      <c r="B114" s="5">
        <v>3</v>
      </c>
      <c r="C114" s="5">
        <v>2</v>
      </c>
      <c r="D114" s="5"/>
      <c r="E114" s="5"/>
      <c r="F114" s="5"/>
      <c r="G114" s="5">
        <v>1</v>
      </c>
      <c r="H114" s="2">
        <f t="shared" si="6"/>
        <v>5</v>
      </c>
    </row>
    <row r="115" spans="1:8" x14ac:dyDescent="0.25">
      <c r="A115" s="26">
        <v>31</v>
      </c>
      <c r="B115" s="5">
        <v>1</v>
      </c>
      <c r="C115" s="5">
        <v>4</v>
      </c>
      <c r="D115" s="5"/>
      <c r="E115" s="5"/>
      <c r="F115" s="5"/>
      <c r="G115" s="5">
        <v>1</v>
      </c>
      <c r="H115" s="2">
        <f t="shared" si="6"/>
        <v>1</v>
      </c>
    </row>
    <row r="116" spans="1:8" ht="15.75" thickBot="1" x14ac:dyDescent="0.3">
      <c r="A116" s="52" t="s">
        <v>35</v>
      </c>
      <c r="B116" s="34">
        <f>SUM(B85:B115)-E116</f>
        <v>76</v>
      </c>
      <c r="C116" s="34">
        <f t="shared" ref="C116:H116" si="7">SUM(C85:C115)</f>
        <v>36</v>
      </c>
      <c r="D116" s="34">
        <f t="shared" si="7"/>
        <v>5</v>
      </c>
      <c r="E116" s="34">
        <f t="shared" si="7"/>
        <v>8</v>
      </c>
      <c r="F116" s="34">
        <f t="shared" si="7"/>
        <v>0</v>
      </c>
      <c r="G116" s="34">
        <f t="shared" si="7"/>
        <v>40</v>
      </c>
      <c r="H116" s="35">
        <f t="shared" si="7"/>
        <v>123</v>
      </c>
    </row>
    <row r="119" spans="1:8" ht="36" x14ac:dyDescent="0.55000000000000004">
      <c r="A119" s="273" t="s">
        <v>1</v>
      </c>
      <c r="B119" s="273"/>
      <c r="C119" s="273"/>
      <c r="D119" s="273"/>
      <c r="E119" s="273"/>
      <c r="F119" s="273"/>
      <c r="G119" s="273"/>
      <c r="H119" s="273"/>
    </row>
    <row r="120" spans="1:8" ht="27" thickBot="1" x14ac:dyDescent="0.45">
      <c r="A120" s="274" t="s">
        <v>0</v>
      </c>
      <c r="B120" s="274"/>
      <c r="C120" s="274"/>
      <c r="D120" s="274"/>
      <c r="E120" s="274"/>
      <c r="F120" s="274"/>
      <c r="G120" s="274"/>
      <c r="H120" s="274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92" t="s">
        <v>53</v>
      </c>
      <c r="F121" s="293"/>
      <c r="G121" s="19" t="s">
        <v>16</v>
      </c>
      <c r="H121" s="62" t="s">
        <v>50</v>
      </c>
    </row>
    <row r="122" spans="1:8" ht="15.75" x14ac:dyDescent="0.25">
      <c r="A122" s="277" t="s">
        <v>6</v>
      </c>
      <c r="B122" s="278"/>
      <c r="C122" s="278"/>
      <c r="D122" s="278"/>
      <c r="E122" s="278"/>
      <c r="F122" s="278"/>
      <c r="G122" s="279"/>
      <c r="H122" s="2">
        <f>H115</f>
        <v>1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10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2</v>
      </c>
      <c r="C125" s="37">
        <v>1</v>
      </c>
      <c r="D125" s="37"/>
      <c r="E125" s="37"/>
      <c r="F125" s="37"/>
      <c r="G125" s="37"/>
      <c r="H125" s="38">
        <f>H122+B125+F125-(C125+D125+G125)-E125</f>
        <v>2</v>
      </c>
    </row>
    <row r="126" spans="1:8" x14ac:dyDescent="0.25">
      <c r="A126" s="26">
        <v>2</v>
      </c>
      <c r="B126" s="5">
        <v>5</v>
      </c>
      <c r="C126" s="5"/>
      <c r="D126" s="5"/>
      <c r="E126" s="5">
        <v>1</v>
      </c>
      <c r="F126" s="5"/>
      <c r="G126" s="5"/>
      <c r="H126" s="2">
        <f>H125+B126+F126-(C126+D126+G126)-E126</f>
        <v>6</v>
      </c>
    </row>
    <row r="127" spans="1:8" x14ac:dyDescent="0.25">
      <c r="A127" s="26">
        <v>3</v>
      </c>
      <c r="B127" s="5">
        <v>7</v>
      </c>
      <c r="C127" s="5">
        <v>1</v>
      </c>
      <c r="D127" s="5"/>
      <c r="E127" s="5"/>
      <c r="F127" s="5"/>
      <c r="G127" s="5">
        <v>2</v>
      </c>
      <c r="H127" s="2">
        <f>H126+B127+F127-(C127+D127+G127)-E127</f>
        <v>10</v>
      </c>
    </row>
    <row r="128" spans="1:8" x14ac:dyDescent="0.25">
      <c r="A128" s="26">
        <v>4</v>
      </c>
      <c r="B128" s="5">
        <v>4</v>
      </c>
      <c r="C128" s="5">
        <v>3</v>
      </c>
      <c r="D128" s="5"/>
      <c r="E128" s="5"/>
      <c r="F128" s="5"/>
      <c r="G128" s="5">
        <v>1</v>
      </c>
      <c r="H128" s="2">
        <f t="shared" ref="H128:H154" si="8">H127+B128+F128-(C128+D128+G128)-E128</f>
        <v>10</v>
      </c>
    </row>
    <row r="129" spans="1:8" x14ac:dyDescent="0.25">
      <c r="A129" s="26">
        <v>5</v>
      </c>
      <c r="B129" s="5">
        <v>1</v>
      </c>
      <c r="C129" s="5">
        <v>2</v>
      </c>
      <c r="D129" s="5"/>
      <c r="E129" s="5"/>
      <c r="F129" s="5"/>
      <c r="G129" s="5">
        <v>1</v>
      </c>
      <c r="H129" s="2">
        <f t="shared" si="8"/>
        <v>8</v>
      </c>
    </row>
    <row r="130" spans="1:8" x14ac:dyDescent="0.25">
      <c r="A130" s="26">
        <v>6</v>
      </c>
      <c r="B130" s="5">
        <v>2</v>
      </c>
      <c r="C130" s="5">
        <v>2</v>
      </c>
      <c r="D130" s="5"/>
      <c r="E130" s="5"/>
      <c r="F130" s="5"/>
      <c r="G130" s="5">
        <v>1</v>
      </c>
      <c r="H130" s="2">
        <f t="shared" si="8"/>
        <v>7</v>
      </c>
    </row>
    <row r="131" spans="1:8" x14ac:dyDescent="0.25">
      <c r="A131" s="26">
        <v>7</v>
      </c>
      <c r="B131" s="5">
        <v>4</v>
      </c>
      <c r="C131" s="5"/>
      <c r="D131" s="5"/>
      <c r="E131" s="5"/>
      <c r="F131" s="5"/>
      <c r="G131" s="5">
        <v>2</v>
      </c>
      <c r="H131" s="2">
        <f t="shared" si="8"/>
        <v>9</v>
      </c>
    </row>
    <row r="132" spans="1:8" x14ac:dyDescent="0.25">
      <c r="A132" s="26">
        <v>8</v>
      </c>
      <c r="B132" s="5">
        <v>4</v>
      </c>
      <c r="C132" s="5">
        <v>4</v>
      </c>
      <c r="D132" s="5"/>
      <c r="E132" s="5"/>
      <c r="F132" s="5"/>
      <c r="G132" s="5">
        <v>1</v>
      </c>
      <c r="H132" s="2">
        <f t="shared" si="8"/>
        <v>8</v>
      </c>
    </row>
    <row r="133" spans="1:8" x14ac:dyDescent="0.25">
      <c r="A133" s="26">
        <v>9</v>
      </c>
      <c r="B133" s="5">
        <v>6</v>
      </c>
      <c r="C133" s="5">
        <v>3</v>
      </c>
      <c r="D133" s="5"/>
      <c r="E133" s="5"/>
      <c r="F133" s="5"/>
      <c r="G133" s="5"/>
      <c r="H133" s="2">
        <f t="shared" si="8"/>
        <v>11</v>
      </c>
    </row>
    <row r="134" spans="1:8" x14ac:dyDescent="0.25">
      <c r="A134" s="26">
        <v>10</v>
      </c>
      <c r="B134" s="5">
        <v>2</v>
      </c>
      <c r="C134" s="5">
        <v>2</v>
      </c>
      <c r="D134" s="5"/>
      <c r="E134" s="5"/>
      <c r="F134" s="5"/>
      <c r="G134" s="5"/>
      <c r="H134" s="2">
        <f t="shared" si="8"/>
        <v>11</v>
      </c>
    </row>
    <row r="135" spans="1:8" x14ac:dyDescent="0.25">
      <c r="A135" s="26">
        <v>11</v>
      </c>
      <c r="B135" s="5">
        <v>2</v>
      </c>
      <c r="C135" s="5">
        <v>4</v>
      </c>
      <c r="D135" s="5"/>
      <c r="E135" s="5"/>
      <c r="F135" s="5"/>
      <c r="G135" s="5"/>
      <c r="H135" s="2">
        <f t="shared" si="8"/>
        <v>9</v>
      </c>
    </row>
    <row r="136" spans="1:8" x14ac:dyDescent="0.25">
      <c r="A136" s="26">
        <v>12</v>
      </c>
      <c r="B136" s="5">
        <v>1</v>
      </c>
      <c r="C136" s="5">
        <v>2</v>
      </c>
      <c r="D136" s="5">
        <v>1</v>
      </c>
      <c r="E136" s="5"/>
      <c r="F136" s="5"/>
      <c r="G136" s="5">
        <v>2</v>
      </c>
      <c r="H136" s="2">
        <f t="shared" si="8"/>
        <v>5</v>
      </c>
    </row>
    <row r="137" spans="1:8" x14ac:dyDescent="0.25">
      <c r="A137" s="26">
        <v>13</v>
      </c>
      <c r="B137" s="5">
        <v>6</v>
      </c>
      <c r="C137" s="5">
        <v>3</v>
      </c>
      <c r="D137" s="5"/>
      <c r="E137" s="5"/>
      <c r="F137" s="5"/>
      <c r="G137" s="5"/>
      <c r="H137" s="2">
        <f t="shared" si="8"/>
        <v>8</v>
      </c>
    </row>
    <row r="138" spans="1:8" x14ac:dyDescent="0.25">
      <c r="A138" s="26">
        <v>14</v>
      </c>
      <c r="B138" s="5"/>
      <c r="C138" s="5">
        <v>1</v>
      </c>
      <c r="D138" s="5"/>
      <c r="E138" s="5"/>
      <c r="F138" s="5"/>
      <c r="G138" s="5">
        <v>6</v>
      </c>
      <c r="H138" s="2">
        <f t="shared" si="8"/>
        <v>1</v>
      </c>
    </row>
    <row r="139" spans="1:8" x14ac:dyDescent="0.25">
      <c r="A139" s="26">
        <v>15</v>
      </c>
      <c r="B139" s="5">
        <v>7</v>
      </c>
      <c r="C139" s="5"/>
      <c r="D139" s="5"/>
      <c r="E139" s="5"/>
      <c r="F139" s="5"/>
      <c r="G139" s="5"/>
      <c r="H139" s="2">
        <f t="shared" si="8"/>
        <v>8</v>
      </c>
    </row>
    <row r="140" spans="1:8" x14ac:dyDescent="0.25">
      <c r="A140" s="26">
        <v>16</v>
      </c>
      <c r="B140" s="5">
        <v>3</v>
      </c>
      <c r="C140" s="5">
        <v>1</v>
      </c>
      <c r="D140" s="5"/>
      <c r="E140" s="5"/>
      <c r="F140" s="5"/>
      <c r="G140" s="5"/>
      <c r="H140" s="2">
        <f t="shared" si="8"/>
        <v>10</v>
      </c>
    </row>
    <row r="141" spans="1:8" x14ac:dyDescent="0.25">
      <c r="A141" s="26">
        <v>17</v>
      </c>
      <c r="B141" s="5">
        <v>2</v>
      </c>
      <c r="C141" s="5"/>
      <c r="D141" s="5"/>
      <c r="E141" s="5"/>
      <c r="F141" s="5"/>
      <c r="G141" s="5">
        <v>2</v>
      </c>
      <c r="H141" s="2">
        <f t="shared" si="8"/>
        <v>10</v>
      </c>
    </row>
    <row r="142" spans="1:8" x14ac:dyDescent="0.25">
      <c r="A142" s="26">
        <v>18</v>
      </c>
      <c r="B142" s="5">
        <v>1</v>
      </c>
      <c r="C142" s="5">
        <v>4</v>
      </c>
      <c r="D142" s="5"/>
      <c r="E142" s="5"/>
      <c r="F142" s="5"/>
      <c r="G142" s="5"/>
      <c r="H142" s="2">
        <f t="shared" si="8"/>
        <v>7</v>
      </c>
    </row>
    <row r="143" spans="1:8" x14ac:dyDescent="0.25">
      <c r="A143" s="26">
        <v>19</v>
      </c>
      <c r="B143" s="5">
        <v>1</v>
      </c>
      <c r="C143" s="5">
        <v>1</v>
      </c>
      <c r="D143" s="5"/>
      <c r="E143" s="5"/>
      <c r="F143" s="5"/>
      <c r="G143" s="5"/>
      <c r="H143" s="2">
        <f t="shared" si="8"/>
        <v>7</v>
      </c>
    </row>
    <row r="144" spans="1:8" x14ac:dyDescent="0.25">
      <c r="A144" s="26">
        <v>20</v>
      </c>
      <c r="B144" s="5">
        <v>6</v>
      </c>
      <c r="C144" s="5">
        <v>1</v>
      </c>
      <c r="D144" s="5"/>
      <c r="E144" s="5"/>
      <c r="F144" s="5"/>
      <c r="G144" s="5">
        <v>2</v>
      </c>
      <c r="H144" s="2">
        <f t="shared" si="8"/>
        <v>10</v>
      </c>
    </row>
    <row r="145" spans="1:8" x14ac:dyDescent="0.25">
      <c r="A145" s="26">
        <v>21</v>
      </c>
      <c r="B145" s="5">
        <v>4</v>
      </c>
      <c r="C145" s="5">
        <v>1</v>
      </c>
      <c r="D145" s="5"/>
      <c r="E145" s="5"/>
      <c r="F145" s="5"/>
      <c r="G145" s="5">
        <v>2</v>
      </c>
      <c r="H145" s="2">
        <f t="shared" si="8"/>
        <v>11</v>
      </c>
    </row>
    <row r="146" spans="1:8" x14ac:dyDescent="0.25">
      <c r="A146" s="26">
        <v>22</v>
      </c>
      <c r="B146" s="5"/>
      <c r="C146" s="5">
        <v>4</v>
      </c>
      <c r="D146" s="5"/>
      <c r="E146" s="5"/>
      <c r="F146" s="5"/>
      <c r="G146" s="5">
        <v>3</v>
      </c>
      <c r="H146" s="2">
        <f t="shared" si="8"/>
        <v>4</v>
      </c>
    </row>
    <row r="147" spans="1:8" x14ac:dyDescent="0.25">
      <c r="A147" s="26">
        <v>23</v>
      </c>
      <c r="B147" s="5">
        <v>1</v>
      </c>
      <c r="C147" s="5">
        <v>2</v>
      </c>
      <c r="D147" s="5">
        <v>1</v>
      </c>
      <c r="E147" s="5"/>
      <c r="F147" s="5"/>
      <c r="G147" s="5">
        <v>1</v>
      </c>
      <c r="H147" s="2">
        <f t="shared" si="8"/>
        <v>1</v>
      </c>
    </row>
    <row r="148" spans="1:8" x14ac:dyDescent="0.25">
      <c r="A148" s="26">
        <v>24</v>
      </c>
      <c r="B148" s="5">
        <v>2</v>
      </c>
      <c r="C148" s="5"/>
      <c r="D148" s="5"/>
      <c r="E148" s="5"/>
      <c r="F148" s="5"/>
      <c r="G148" s="5"/>
      <c r="H148" s="2">
        <f t="shared" si="8"/>
        <v>3</v>
      </c>
    </row>
    <row r="149" spans="1:8" x14ac:dyDescent="0.25">
      <c r="A149" s="26">
        <v>25</v>
      </c>
      <c r="B149" s="5">
        <v>5</v>
      </c>
      <c r="C149" s="5"/>
      <c r="D149" s="5"/>
      <c r="E149" s="5">
        <v>1</v>
      </c>
      <c r="F149" s="5"/>
      <c r="G149" s="5">
        <v>2</v>
      </c>
      <c r="H149" s="2">
        <f t="shared" si="8"/>
        <v>5</v>
      </c>
    </row>
    <row r="150" spans="1:8" x14ac:dyDescent="0.25">
      <c r="A150" s="26">
        <v>26</v>
      </c>
      <c r="B150" s="5">
        <v>1</v>
      </c>
      <c r="C150" s="5">
        <v>1</v>
      </c>
      <c r="D150" s="5"/>
      <c r="E150" s="5"/>
      <c r="F150" s="5"/>
      <c r="G150" s="5">
        <v>2</v>
      </c>
      <c r="H150" s="2">
        <f t="shared" si="8"/>
        <v>3</v>
      </c>
    </row>
    <row r="151" spans="1:8" x14ac:dyDescent="0.25">
      <c r="A151" s="26">
        <v>27</v>
      </c>
      <c r="B151" s="5">
        <v>4</v>
      </c>
      <c r="C151" s="5">
        <v>3</v>
      </c>
      <c r="D151" s="5"/>
      <c r="E151" s="5"/>
      <c r="F151" s="5"/>
      <c r="G151" s="5">
        <v>3</v>
      </c>
      <c r="H151" s="2">
        <f t="shared" si="8"/>
        <v>1</v>
      </c>
    </row>
    <row r="152" spans="1:8" x14ac:dyDescent="0.25">
      <c r="A152" s="26">
        <v>28</v>
      </c>
      <c r="B152" s="5">
        <v>3</v>
      </c>
      <c r="C152" s="5"/>
      <c r="D152" s="5"/>
      <c r="E152" s="5"/>
      <c r="F152" s="5"/>
      <c r="G152" s="5">
        <v>1</v>
      </c>
      <c r="H152" s="2">
        <f t="shared" si="8"/>
        <v>3</v>
      </c>
    </row>
    <row r="153" spans="1:8" x14ac:dyDescent="0.25">
      <c r="A153" s="26">
        <v>29</v>
      </c>
      <c r="B153" s="5">
        <v>3</v>
      </c>
      <c r="C153" s="5">
        <v>2</v>
      </c>
      <c r="D153" s="5"/>
      <c r="E153" s="5"/>
      <c r="F153" s="5"/>
      <c r="G153" s="5">
        <v>1</v>
      </c>
      <c r="H153" s="2">
        <f t="shared" si="8"/>
        <v>3</v>
      </c>
    </row>
    <row r="154" spans="1:8" ht="15.75" thickBot="1" x14ac:dyDescent="0.3">
      <c r="A154" s="28">
        <v>30</v>
      </c>
      <c r="B154" s="29">
        <v>3</v>
      </c>
      <c r="C154" s="29"/>
      <c r="D154" s="29">
        <v>1</v>
      </c>
      <c r="E154" s="29">
        <v>1</v>
      </c>
      <c r="F154" s="29"/>
      <c r="G154" s="29"/>
      <c r="H154" s="57">
        <f t="shared" si="8"/>
        <v>4</v>
      </c>
    </row>
    <row r="155" spans="1:8" ht="15.75" thickBot="1" x14ac:dyDescent="0.3">
      <c r="A155" s="60" t="s">
        <v>35</v>
      </c>
      <c r="B155" s="58">
        <f>SUM(B125:B154)-E155</f>
        <v>89</v>
      </c>
      <c r="C155" s="58">
        <f t="shared" ref="C155:H155" si="9">SUM(C125:C154)</f>
        <v>48</v>
      </c>
      <c r="D155" s="58">
        <f t="shared" si="9"/>
        <v>3</v>
      </c>
      <c r="E155" s="58">
        <f t="shared" si="9"/>
        <v>3</v>
      </c>
      <c r="F155" s="58">
        <f t="shared" si="9"/>
        <v>0</v>
      </c>
      <c r="G155" s="58">
        <f t="shared" si="9"/>
        <v>35</v>
      </c>
      <c r="H155" s="59">
        <f t="shared" si="9"/>
        <v>195</v>
      </c>
    </row>
    <row r="158" spans="1:8" ht="36" x14ac:dyDescent="0.55000000000000004">
      <c r="A158" s="273" t="s">
        <v>1</v>
      </c>
      <c r="B158" s="273"/>
      <c r="C158" s="273"/>
      <c r="D158" s="273"/>
      <c r="E158" s="273"/>
      <c r="F158" s="273"/>
      <c r="G158" s="273"/>
      <c r="H158" s="273"/>
    </row>
    <row r="159" spans="1:8" ht="27" thickBot="1" x14ac:dyDescent="0.45">
      <c r="A159" s="274" t="s">
        <v>0</v>
      </c>
      <c r="B159" s="274"/>
      <c r="C159" s="274"/>
      <c r="D159" s="274"/>
      <c r="E159" s="274"/>
      <c r="F159" s="274"/>
      <c r="G159" s="274"/>
      <c r="H159" s="274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90" t="s">
        <v>53</v>
      </c>
      <c r="F160" s="291"/>
      <c r="G160" s="19" t="s">
        <v>16</v>
      </c>
      <c r="H160" s="32" t="s">
        <v>58</v>
      </c>
    </row>
    <row r="161" spans="1:8" ht="15.75" x14ac:dyDescent="0.25">
      <c r="A161" s="277" t="s">
        <v>6</v>
      </c>
      <c r="B161" s="278"/>
      <c r="C161" s="278"/>
      <c r="D161" s="278"/>
      <c r="E161" s="278"/>
      <c r="F161" s="278"/>
      <c r="G161" s="279"/>
      <c r="H161" s="2">
        <f>H154</f>
        <v>4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10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3</v>
      </c>
      <c r="C164" s="37">
        <v>3</v>
      </c>
      <c r="D164" s="37"/>
      <c r="E164" s="37"/>
      <c r="F164" s="37"/>
      <c r="G164" s="37">
        <v>1</v>
      </c>
      <c r="H164" s="38">
        <f>H161+B164+F164-(C164+D164+G164)-E164</f>
        <v>3</v>
      </c>
    </row>
    <row r="165" spans="1:8" x14ac:dyDescent="0.25">
      <c r="A165" s="26">
        <v>2</v>
      </c>
      <c r="B165" s="5">
        <v>4</v>
      </c>
      <c r="C165" s="5">
        <v>2</v>
      </c>
      <c r="D165" s="5"/>
      <c r="E165" s="5"/>
      <c r="F165" s="5"/>
      <c r="G165" s="5">
        <v>1</v>
      </c>
      <c r="H165" s="2">
        <f>H164+B165+F165-(C165+D165+G165)-E165</f>
        <v>4</v>
      </c>
    </row>
    <row r="166" spans="1:8" x14ac:dyDescent="0.25">
      <c r="A166" s="26">
        <v>3</v>
      </c>
      <c r="B166" s="5">
        <v>4</v>
      </c>
      <c r="C166" s="5">
        <v>1</v>
      </c>
      <c r="D166" s="5"/>
      <c r="E166" s="5"/>
      <c r="F166" s="5"/>
      <c r="G166" s="5">
        <v>1</v>
      </c>
      <c r="H166" s="2">
        <f>H165+B166+F166-(C166+D166+G166)-E166</f>
        <v>6</v>
      </c>
    </row>
    <row r="167" spans="1:8" x14ac:dyDescent="0.25">
      <c r="A167" s="26">
        <v>4</v>
      </c>
      <c r="B167" s="5">
        <v>4</v>
      </c>
      <c r="C167" s="5"/>
      <c r="D167" s="5"/>
      <c r="E167" s="5"/>
      <c r="F167" s="5"/>
      <c r="G167" s="5"/>
      <c r="H167" s="2">
        <f t="shared" ref="H167:H194" si="10">H166+B167+F167-(C167+D167+G167)-E167</f>
        <v>10</v>
      </c>
    </row>
    <row r="168" spans="1:8" x14ac:dyDescent="0.25">
      <c r="A168" s="26">
        <v>5</v>
      </c>
      <c r="B168" s="5">
        <v>3</v>
      </c>
      <c r="C168" s="5">
        <v>3</v>
      </c>
      <c r="D168" s="5"/>
      <c r="E168" s="5"/>
      <c r="F168" s="5"/>
      <c r="G168" s="5">
        <v>1</v>
      </c>
      <c r="H168" s="2">
        <f t="shared" si="10"/>
        <v>9</v>
      </c>
    </row>
    <row r="169" spans="1:8" x14ac:dyDescent="0.25">
      <c r="A169" s="26">
        <v>6</v>
      </c>
      <c r="B169" s="5">
        <v>1</v>
      </c>
      <c r="C169" s="5">
        <v>4</v>
      </c>
      <c r="D169" s="5">
        <v>1</v>
      </c>
      <c r="E169" s="5"/>
      <c r="F169" s="5"/>
      <c r="G169" s="5">
        <v>1</v>
      </c>
      <c r="H169" s="2">
        <f t="shared" si="10"/>
        <v>4</v>
      </c>
    </row>
    <row r="170" spans="1:8" x14ac:dyDescent="0.25">
      <c r="A170" s="26">
        <v>7</v>
      </c>
      <c r="B170" s="5">
        <v>5</v>
      </c>
      <c r="C170" s="5">
        <v>1</v>
      </c>
      <c r="D170" s="5"/>
      <c r="E170" s="5">
        <v>1</v>
      </c>
      <c r="F170" s="5"/>
      <c r="G170" s="5"/>
      <c r="H170" s="2">
        <f t="shared" si="10"/>
        <v>7</v>
      </c>
    </row>
    <row r="171" spans="1:8" x14ac:dyDescent="0.25">
      <c r="A171" s="26">
        <v>8</v>
      </c>
      <c r="B171" s="5">
        <v>3</v>
      </c>
      <c r="C171" s="5">
        <v>1</v>
      </c>
      <c r="D171" s="5"/>
      <c r="E171" s="5">
        <v>1</v>
      </c>
      <c r="F171" s="5"/>
      <c r="G171" s="5">
        <v>1</v>
      </c>
      <c r="H171" s="2">
        <f t="shared" si="10"/>
        <v>7</v>
      </c>
    </row>
    <row r="172" spans="1:8" x14ac:dyDescent="0.25">
      <c r="A172" s="26">
        <v>9</v>
      </c>
      <c r="B172" s="5"/>
      <c r="C172" s="5">
        <v>1</v>
      </c>
      <c r="D172" s="5"/>
      <c r="E172" s="5"/>
      <c r="F172" s="5"/>
      <c r="G172" s="5"/>
      <c r="H172" s="2">
        <f t="shared" si="10"/>
        <v>6</v>
      </c>
    </row>
    <row r="173" spans="1:8" x14ac:dyDescent="0.25">
      <c r="A173" s="26">
        <v>10</v>
      </c>
      <c r="B173" s="5">
        <v>4</v>
      </c>
      <c r="C173" s="5"/>
      <c r="D173" s="5"/>
      <c r="E173" s="5">
        <v>1</v>
      </c>
      <c r="F173" s="5"/>
      <c r="G173" s="5">
        <v>3</v>
      </c>
      <c r="H173" s="2">
        <f t="shared" si="10"/>
        <v>6</v>
      </c>
    </row>
    <row r="174" spans="1:8" x14ac:dyDescent="0.25">
      <c r="A174" s="26">
        <v>11</v>
      </c>
      <c r="B174" s="5">
        <v>1</v>
      </c>
      <c r="C174" s="5">
        <v>2</v>
      </c>
      <c r="D174" s="5"/>
      <c r="E174" s="5"/>
      <c r="F174" s="5"/>
      <c r="G174" s="5">
        <v>2</v>
      </c>
      <c r="H174" s="2">
        <f t="shared" si="10"/>
        <v>3</v>
      </c>
    </row>
    <row r="175" spans="1:8" x14ac:dyDescent="0.25">
      <c r="A175" s="26">
        <v>12</v>
      </c>
      <c r="B175" s="5">
        <v>8</v>
      </c>
      <c r="C175" s="5">
        <v>2</v>
      </c>
      <c r="D175" s="5"/>
      <c r="E175" s="5"/>
      <c r="F175" s="5"/>
      <c r="G175" s="5">
        <v>1</v>
      </c>
      <c r="H175" s="2">
        <f t="shared" si="10"/>
        <v>8</v>
      </c>
    </row>
    <row r="176" spans="1:8" x14ac:dyDescent="0.25">
      <c r="A176" s="26">
        <v>13</v>
      </c>
      <c r="B176" s="5">
        <v>6</v>
      </c>
      <c r="C176" s="5">
        <v>1</v>
      </c>
      <c r="D176" s="5"/>
      <c r="E176" s="5"/>
      <c r="F176" s="5"/>
      <c r="G176" s="5">
        <v>3</v>
      </c>
      <c r="H176" s="2">
        <f t="shared" si="10"/>
        <v>10</v>
      </c>
    </row>
    <row r="177" spans="1:8" x14ac:dyDescent="0.25">
      <c r="A177" s="26">
        <v>14</v>
      </c>
      <c r="B177" s="5">
        <v>5</v>
      </c>
      <c r="C177" s="5">
        <v>3</v>
      </c>
      <c r="D177" s="5"/>
      <c r="E177" s="5">
        <v>1</v>
      </c>
      <c r="F177" s="5"/>
      <c r="G177" s="5">
        <v>2</v>
      </c>
      <c r="H177" s="2">
        <f t="shared" si="10"/>
        <v>9</v>
      </c>
    </row>
    <row r="178" spans="1:8" x14ac:dyDescent="0.25">
      <c r="A178" s="26">
        <v>15</v>
      </c>
      <c r="B178" s="5">
        <v>5</v>
      </c>
      <c r="C178" s="5">
        <v>2</v>
      </c>
      <c r="D178" s="5"/>
      <c r="E178" s="5">
        <v>1</v>
      </c>
      <c r="F178" s="5"/>
      <c r="G178" s="5">
        <v>2</v>
      </c>
      <c r="H178" s="2">
        <f t="shared" si="10"/>
        <v>9</v>
      </c>
    </row>
    <row r="179" spans="1:8" x14ac:dyDescent="0.25">
      <c r="A179" s="26">
        <v>16</v>
      </c>
      <c r="B179" s="5">
        <v>2</v>
      </c>
      <c r="C179" s="5">
        <v>1</v>
      </c>
      <c r="D179" s="5">
        <v>1</v>
      </c>
      <c r="E179" s="5"/>
      <c r="F179" s="5"/>
      <c r="G179" s="5">
        <v>3</v>
      </c>
      <c r="H179" s="2">
        <f t="shared" si="10"/>
        <v>6</v>
      </c>
    </row>
    <row r="180" spans="1:8" x14ac:dyDescent="0.25">
      <c r="A180" s="26">
        <v>17</v>
      </c>
      <c r="B180" s="5">
        <v>3</v>
      </c>
      <c r="C180" s="5">
        <v>1</v>
      </c>
      <c r="D180" s="5"/>
      <c r="E180" s="5"/>
      <c r="F180" s="5"/>
      <c r="G180" s="5"/>
      <c r="H180" s="2">
        <f t="shared" si="10"/>
        <v>8</v>
      </c>
    </row>
    <row r="181" spans="1:8" x14ac:dyDescent="0.25">
      <c r="A181" s="26">
        <v>18</v>
      </c>
      <c r="B181" s="5">
        <v>3</v>
      </c>
      <c r="C181" s="5">
        <v>1</v>
      </c>
      <c r="D181" s="5"/>
      <c r="E181" s="5"/>
      <c r="F181" s="5"/>
      <c r="G181" s="5"/>
      <c r="H181" s="2">
        <f t="shared" si="10"/>
        <v>10</v>
      </c>
    </row>
    <row r="182" spans="1:8" x14ac:dyDescent="0.25">
      <c r="A182" s="26">
        <v>19</v>
      </c>
      <c r="B182" s="5">
        <v>2</v>
      </c>
      <c r="C182" s="5">
        <v>1</v>
      </c>
      <c r="D182" s="5"/>
      <c r="E182" s="5"/>
      <c r="F182" s="5"/>
      <c r="G182" s="5">
        <v>3</v>
      </c>
      <c r="H182" s="2">
        <f t="shared" si="10"/>
        <v>8</v>
      </c>
    </row>
    <row r="183" spans="1:8" x14ac:dyDescent="0.25">
      <c r="A183" s="26">
        <v>20</v>
      </c>
      <c r="B183" s="5"/>
      <c r="C183" s="5"/>
      <c r="D183" s="5"/>
      <c r="E183" s="5"/>
      <c r="F183" s="5"/>
      <c r="G183" s="5">
        <v>1</v>
      </c>
      <c r="H183" s="2">
        <f t="shared" si="10"/>
        <v>7</v>
      </c>
    </row>
    <row r="184" spans="1:8" x14ac:dyDescent="0.25">
      <c r="A184" s="26">
        <v>21</v>
      </c>
      <c r="B184" s="5">
        <v>3</v>
      </c>
      <c r="C184" s="5">
        <v>3</v>
      </c>
      <c r="D184" s="5"/>
      <c r="E184" s="5"/>
      <c r="F184" s="5"/>
      <c r="G184" s="5">
        <v>2</v>
      </c>
      <c r="H184" s="2">
        <f t="shared" si="10"/>
        <v>5</v>
      </c>
    </row>
    <row r="185" spans="1:8" x14ac:dyDescent="0.25">
      <c r="A185" s="26">
        <v>22</v>
      </c>
      <c r="B185" s="5">
        <v>3</v>
      </c>
      <c r="C185" s="5"/>
      <c r="D185" s="5">
        <v>1</v>
      </c>
      <c r="E185" s="5">
        <v>1</v>
      </c>
      <c r="F185" s="5"/>
      <c r="G185" s="5">
        <v>1</v>
      </c>
      <c r="H185" s="2">
        <f t="shared" si="10"/>
        <v>5</v>
      </c>
    </row>
    <row r="186" spans="1:8" x14ac:dyDescent="0.25">
      <c r="A186" s="26">
        <v>23</v>
      </c>
      <c r="B186" s="5">
        <v>3</v>
      </c>
      <c r="C186" s="5"/>
      <c r="D186" s="5"/>
      <c r="E186" s="5"/>
      <c r="F186" s="5"/>
      <c r="G186" s="5"/>
      <c r="H186" s="2">
        <f t="shared" si="10"/>
        <v>8</v>
      </c>
    </row>
    <row r="187" spans="1:8" x14ac:dyDescent="0.25">
      <c r="A187" s="26">
        <v>24</v>
      </c>
      <c r="B187" s="5">
        <v>7</v>
      </c>
      <c r="C187" s="5">
        <v>1</v>
      </c>
      <c r="D187" s="5"/>
      <c r="E187" s="5"/>
      <c r="F187" s="5"/>
      <c r="G187" s="5">
        <v>4</v>
      </c>
      <c r="H187" s="2">
        <f t="shared" si="10"/>
        <v>10</v>
      </c>
    </row>
    <row r="188" spans="1:8" x14ac:dyDescent="0.25">
      <c r="A188" s="26">
        <v>25</v>
      </c>
      <c r="B188" s="5">
        <v>4</v>
      </c>
      <c r="C188" s="5">
        <v>1</v>
      </c>
      <c r="D188" s="5"/>
      <c r="E188" s="5"/>
      <c r="F188" s="5"/>
      <c r="G188" s="5">
        <v>3</v>
      </c>
      <c r="H188" s="2">
        <f t="shared" si="10"/>
        <v>10</v>
      </c>
    </row>
    <row r="189" spans="1:8" x14ac:dyDescent="0.25">
      <c r="A189" s="26">
        <v>26</v>
      </c>
      <c r="B189" s="5">
        <v>3</v>
      </c>
      <c r="C189" s="5">
        <v>3</v>
      </c>
      <c r="D189" s="5">
        <v>1</v>
      </c>
      <c r="E189" s="5"/>
      <c r="F189" s="5"/>
      <c r="G189" s="5">
        <v>5</v>
      </c>
      <c r="H189" s="2">
        <f t="shared" si="10"/>
        <v>4</v>
      </c>
    </row>
    <row r="190" spans="1:8" x14ac:dyDescent="0.25">
      <c r="A190" s="26">
        <v>27</v>
      </c>
      <c r="B190" s="5">
        <v>3</v>
      </c>
      <c r="C190" s="5">
        <v>1</v>
      </c>
      <c r="D190" s="5"/>
      <c r="E190" s="5">
        <v>1</v>
      </c>
      <c r="F190" s="5"/>
      <c r="G190" s="5">
        <v>2</v>
      </c>
      <c r="H190" s="2">
        <f t="shared" si="10"/>
        <v>3</v>
      </c>
    </row>
    <row r="191" spans="1:8" x14ac:dyDescent="0.25">
      <c r="A191" s="26">
        <v>28</v>
      </c>
      <c r="B191" s="5">
        <v>8</v>
      </c>
      <c r="C191" s="5">
        <v>1</v>
      </c>
      <c r="D191" s="5"/>
      <c r="E191" s="5">
        <v>1</v>
      </c>
      <c r="F191" s="5"/>
      <c r="G191" s="5">
        <v>1</v>
      </c>
      <c r="H191" s="2">
        <f t="shared" si="10"/>
        <v>8</v>
      </c>
    </row>
    <row r="192" spans="1:8" x14ac:dyDescent="0.25">
      <c r="A192" s="26">
        <v>29</v>
      </c>
      <c r="B192" s="5">
        <v>4</v>
      </c>
      <c r="C192" s="5">
        <v>4</v>
      </c>
      <c r="D192" s="5"/>
      <c r="E192" s="5"/>
      <c r="F192" s="5"/>
      <c r="G192" s="5">
        <v>1</v>
      </c>
      <c r="H192" s="2">
        <f t="shared" si="10"/>
        <v>7</v>
      </c>
    </row>
    <row r="193" spans="1:8" ht="15.75" thickBot="1" x14ac:dyDescent="0.3">
      <c r="A193" s="28">
        <v>30</v>
      </c>
      <c r="B193" s="29">
        <v>4</v>
      </c>
      <c r="C193" s="29">
        <v>1</v>
      </c>
      <c r="D193" s="29"/>
      <c r="E193" s="29"/>
      <c r="F193" s="29"/>
      <c r="G193" s="29">
        <v>2</v>
      </c>
      <c r="H193" s="57">
        <f t="shared" si="10"/>
        <v>8</v>
      </c>
    </row>
    <row r="194" spans="1:8" ht="15.75" thickBot="1" x14ac:dyDescent="0.3">
      <c r="A194" s="63">
        <v>31</v>
      </c>
      <c r="B194" s="29">
        <v>2</v>
      </c>
      <c r="C194" s="29">
        <v>1</v>
      </c>
      <c r="D194" s="29"/>
      <c r="E194" s="29"/>
      <c r="F194" s="29"/>
      <c r="G194" s="29"/>
      <c r="H194" s="29">
        <f t="shared" si="10"/>
        <v>9</v>
      </c>
    </row>
    <row r="195" spans="1:8" ht="15.75" thickBot="1" x14ac:dyDescent="0.3">
      <c r="A195" s="60" t="s">
        <v>35</v>
      </c>
      <c r="B195" s="58">
        <f>SUM(B164:B194)-E195</f>
        <v>102</v>
      </c>
      <c r="C195" s="58">
        <f t="shared" ref="C195:H195" si="11">SUM(C164:C194)</f>
        <v>46</v>
      </c>
      <c r="D195" s="58">
        <f t="shared" si="11"/>
        <v>4</v>
      </c>
      <c r="E195" s="58">
        <f t="shared" si="11"/>
        <v>8</v>
      </c>
      <c r="F195" s="58">
        <f t="shared" si="11"/>
        <v>0</v>
      </c>
      <c r="G195" s="58">
        <f t="shared" si="11"/>
        <v>47</v>
      </c>
      <c r="H195" s="59">
        <f t="shared" si="11"/>
        <v>217</v>
      </c>
    </row>
    <row r="198" spans="1:8" ht="36" x14ac:dyDescent="0.55000000000000004">
      <c r="A198" s="273" t="s">
        <v>1</v>
      </c>
      <c r="B198" s="273"/>
      <c r="C198" s="273"/>
      <c r="D198" s="273"/>
      <c r="E198" s="273"/>
      <c r="F198" s="273"/>
      <c r="G198" s="273"/>
      <c r="H198" s="273"/>
    </row>
    <row r="199" spans="1:8" ht="27" thickBot="1" x14ac:dyDescent="0.45">
      <c r="A199" s="274" t="s">
        <v>0</v>
      </c>
      <c r="B199" s="274"/>
      <c r="C199" s="274"/>
      <c r="D199" s="274"/>
      <c r="E199" s="274"/>
      <c r="F199" s="274"/>
      <c r="G199" s="274"/>
      <c r="H199" s="274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90" t="s">
        <v>53</v>
      </c>
      <c r="F200" s="291"/>
      <c r="G200" s="19" t="s">
        <v>16</v>
      </c>
      <c r="H200" s="32" t="s">
        <v>60</v>
      </c>
    </row>
    <row r="201" spans="1:8" ht="15.75" x14ac:dyDescent="0.25">
      <c r="A201" s="277" t="s">
        <v>6</v>
      </c>
      <c r="B201" s="278"/>
      <c r="C201" s="278"/>
      <c r="D201" s="278"/>
      <c r="E201" s="278"/>
      <c r="F201" s="278"/>
      <c r="G201" s="279"/>
      <c r="H201" s="2">
        <f>H194</f>
        <v>9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10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1</v>
      </c>
      <c r="C204" s="37">
        <v>3</v>
      </c>
      <c r="D204" s="37">
        <v>1</v>
      </c>
      <c r="E204" s="37"/>
      <c r="F204" s="37"/>
      <c r="G204" s="37">
        <v>1</v>
      </c>
      <c r="H204" s="38">
        <f>H201+B204+F204-(C204+D204+G204)-E204</f>
        <v>5</v>
      </c>
    </row>
    <row r="205" spans="1:8" x14ac:dyDescent="0.25">
      <c r="A205" s="26">
        <v>2</v>
      </c>
      <c r="B205" s="5">
        <v>4</v>
      </c>
      <c r="C205" s="5">
        <v>2</v>
      </c>
      <c r="D205" s="5"/>
      <c r="E205" s="5"/>
      <c r="F205" s="5"/>
      <c r="G205" s="5">
        <v>2</v>
      </c>
      <c r="H205" s="2">
        <f>H204+B205+F205-(C205+D205+G205)-E205</f>
        <v>5</v>
      </c>
    </row>
    <row r="206" spans="1:8" x14ac:dyDescent="0.25">
      <c r="A206" s="26">
        <v>3</v>
      </c>
      <c r="B206" s="5">
        <v>4</v>
      </c>
      <c r="C206" s="5">
        <v>1</v>
      </c>
      <c r="D206" s="5"/>
      <c r="E206" s="5">
        <v>1</v>
      </c>
      <c r="F206" s="5"/>
      <c r="G206" s="5">
        <v>3</v>
      </c>
      <c r="H206" s="2">
        <f>H205+B206+F206-(C206+D206+G206)-E206</f>
        <v>4</v>
      </c>
    </row>
    <row r="207" spans="1:8" x14ac:dyDescent="0.25">
      <c r="A207" s="26">
        <v>4</v>
      </c>
      <c r="B207" s="5">
        <v>4</v>
      </c>
      <c r="C207" s="5"/>
      <c r="D207" s="5"/>
      <c r="E207" s="5">
        <v>1</v>
      </c>
      <c r="F207" s="5"/>
      <c r="G207" s="5">
        <v>4</v>
      </c>
      <c r="H207" s="2">
        <f t="shared" ref="H207:H233" si="12">H206+B207+F207-(C207+D207+G207)-E207</f>
        <v>3</v>
      </c>
    </row>
    <row r="208" spans="1:8" x14ac:dyDescent="0.25">
      <c r="A208" s="26">
        <v>5</v>
      </c>
      <c r="B208" s="5">
        <v>4</v>
      </c>
      <c r="C208" s="5">
        <v>1</v>
      </c>
      <c r="D208" s="5"/>
      <c r="E208" s="5"/>
      <c r="F208" s="5"/>
      <c r="G208" s="5">
        <v>1</v>
      </c>
      <c r="H208" s="2">
        <f t="shared" si="12"/>
        <v>5</v>
      </c>
    </row>
    <row r="209" spans="1:8" x14ac:dyDescent="0.25">
      <c r="A209" s="26">
        <v>6</v>
      </c>
      <c r="B209" s="5">
        <v>5</v>
      </c>
      <c r="C209" s="5">
        <v>1</v>
      </c>
      <c r="D209" s="5"/>
      <c r="E209" s="5"/>
      <c r="F209" s="5"/>
      <c r="G209" s="5">
        <v>1</v>
      </c>
      <c r="H209" s="2">
        <f t="shared" si="12"/>
        <v>8</v>
      </c>
    </row>
    <row r="210" spans="1:8" x14ac:dyDescent="0.25">
      <c r="A210" s="26">
        <v>7</v>
      </c>
      <c r="B210" s="5">
        <v>1</v>
      </c>
      <c r="C210" s="5">
        <v>6</v>
      </c>
      <c r="D210" s="5">
        <v>1</v>
      </c>
      <c r="E210" s="5"/>
      <c r="F210" s="5"/>
      <c r="G210" s="5"/>
      <c r="H210" s="2">
        <f t="shared" si="12"/>
        <v>2</v>
      </c>
    </row>
    <row r="211" spans="1:8" x14ac:dyDescent="0.25">
      <c r="A211" s="26">
        <v>8</v>
      </c>
      <c r="B211" s="5">
        <v>5</v>
      </c>
      <c r="C211" s="5">
        <v>1</v>
      </c>
      <c r="D211" s="5"/>
      <c r="E211" s="5"/>
      <c r="F211" s="5"/>
      <c r="G211" s="5">
        <v>2</v>
      </c>
      <c r="H211" s="2">
        <f t="shared" si="12"/>
        <v>4</v>
      </c>
    </row>
    <row r="212" spans="1:8" x14ac:dyDescent="0.25">
      <c r="A212" s="26">
        <v>9</v>
      </c>
      <c r="B212" s="5">
        <v>1</v>
      </c>
      <c r="C212" s="5">
        <v>1</v>
      </c>
      <c r="D212" s="5"/>
      <c r="E212" s="5"/>
      <c r="F212" s="5"/>
      <c r="G212" s="5">
        <v>1</v>
      </c>
      <c r="H212" s="2">
        <f t="shared" si="12"/>
        <v>3</v>
      </c>
    </row>
    <row r="213" spans="1:8" x14ac:dyDescent="0.25">
      <c r="A213" s="26">
        <v>10</v>
      </c>
      <c r="B213" s="5">
        <v>2</v>
      </c>
      <c r="C213" s="5"/>
      <c r="D213" s="5"/>
      <c r="E213" s="5"/>
      <c r="F213" s="5"/>
      <c r="G213" s="5"/>
      <c r="H213" s="2">
        <f t="shared" si="12"/>
        <v>5</v>
      </c>
    </row>
    <row r="214" spans="1:8" x14ac:dyDescent="0.25">
      <c r="A214" s="26">
        <v>11</v>
      </c>
      <c r="B214" s="5">
        <v>5</v>
      </c>
      <c r="C214" s="5">
        <v>1</v>
      </c>
      <c r="D214" s="5"/>
      <c r="E214" s="5"/>
      <c r="F214" s="5"/>
      <c r="G214" s="5">
        <v>1</v>
      </c>
      <c r="H214" s="2">
        <f t="shared" si="12"/>
        <v>8</v>
      </c>
    </row>
    <row r="215" spans="1:8" x14ac:dyDescent="0.25">
      <c r="A215" s="26">
        <v>12</v>
      </c>
      <c r="B215" s="5">
        <v>7</v>
      </c>
      <c r="C215" s="5">
        <v>4</v>
      </c>
      <c r="D215" s="5"/>
      <c r="E215" s="5"/>
      <c r="F215" s="5"/>
      <c r="G215" s="5">
        <v>1</v>
      </c>
      <c r="H215" s="2">
        <f t="shared" si="12"/>
        <v>10</v>
      </c>
    </row>
    <row r="216" spans="1:8" x14ac:dyDescent="0.25">
      <c r="A216" s="26">
        <v>13</v>
      </c>
      <c r="B216" s="5">
        <v>1</v>
      </c>
      <c r="C216" s="5">
        <v>3</v>
      </c>
      <c r="D216" s="5"/>
      <c r="E216" s="5"/>
      <c r="F216" s="5"/>
      <c r="G216" s="5">
        <v>1</v>
      </c>
      <c r="H216" s="2">
        <f t="shared" si="12"/>
        <v>7</v>
      </c>
    </row>
    <row r="217" spans="1:8" x14ac:dyDescent="0.25">
      <c r="A217" s="26">
        <v>14</v>
      </c>
      <c r="B217" s="5">
        <v>4</v>
      </c>
      <c r="C217" s="5">
        <v>1</v>
      </c>
      <c r="D217" s="5"/>
      <c r="E217" s="5">
        <v>1</v>
      </c>
      <c r="F217" s="5"/>
      <c r="G217" s="5">
        <v>2</v>
      </c>
      <c r="H217" s="2">
        <f t="shared" si="12"/>
        <v>7</v>
      </c>
    </row>
    <row r="218" spans="1:8" x14ac:dyDescent="0.25">
      <c r="A218" s="26">
        <v>15</v>
      </c>
      <c r="B218" s="5">
        <v>4</v>
      </c>
      <c r="C218" s="5">
        <v>2</v>
      </c>
      <c r="D218" s="5"/>
      <c r="E218" s="5"/>
      <c r="F218" s="5"/>
      <c r="G218" s="5">
        <v>3</v>
      </c>
      <c r="H218" s="2">
        <f t="shared" si="12"/>
        <v>6</v>
      </c>
    </row>
    <row r="219" spans="1:8" x14ac:dyDescent="0.25">
      <c r="A219" s="26">
        <v>16</v>
      </c>
      <c r="B219" s="5">
        <v>3</v>
      </c>
      <c r="C219" s="5">
        <v>2</v>
      </c>
      <c r="D219" s="5"/>
      <c r="E219" s="5"/>
      <c r="F219" s="5"/>
      <c r="G219" s="5"/>
      <c r="H219" s="2">
        <f t="shared" si="12"/>
        <v>7</v>
      </c>
    </row>
    <row r="220" spans="1:8" x14ac:dyDescent="0.25">
      <c r="A220" s="26">
        <v>17</v>
      </c>
      <c r="B220" s="5">
        <v>4</v>
      </c>
      <c r="C220" s="5">
        <v>1</v>
      </c>
      <c r="D220" s="5"/>
      <c r="E220" s="5">
        <v>1</v>
      </c>
      <c r="F220" s="5"/>
      <c r="G220" s="5"/>
      <c r="H220" s="2">
        <f t="shared" si="12"/>
        <v>9</v>
      </c>
    </row>
    <row r="221" spans="1:8" x14ac:dyDescent="0.25">
      <c r="A221" s="26">
        <v>18</v>
      </c>
      <c r="B221" s="5">
        <v>1</v>
      </c>
      <c r="C221" s="5">
        <v>1</v>
      </c>
      <c r="D221" s="5"/>
      <c r="E221" s="5"/>
      <c r="F221" s="5"/>
      <c r="G221" s="5">
        <v>4</v>
      </c>
      <c r="H221" s="2">
        <f t="shared" si="12"/>
        <v>5</v>
      </c>
    </row>
    <row r="222" spans="1:8" x14ac:dyDescent="0.25">
      <c r="A222" s="26">
        <v>19</v>
      </c>
      <c r="B222" s="5">
        <v>2</v>
      </c>
      <c r="C222" s="5">
        <v>1</v>
      </c>
      <c r="D222" s="5">
        <v>1</v>
      </c>
      <c r="E222" s="5"/>
      <c r="F222" s="5"/>
      <c r="G222" s="5"/>
      <c r="H222" s="2">
        <f t="shared" si="12"/>
        <v>5</v>
      </c>
    </row>
    <row r="223" spans="1:8" x14ac:dyDescent="0.25">
      <c r="A223" s="26">
        <v>20</v>
      </c>
      <c r="B223" s="5">
        <v>4</v>
      </c>
      <c r="C223" s="5"/>
      <c r="D223" s="5"/>
      <c r="E223" s="5"/>
      <c r="F223" s="5"/>
      <c r="G223" s="5"/>
      <c r="H223" s="2">
        <f t="shared" si="12"/>
        <v>9</v>
      </c>
    </row>
    <row r="224" spans="1:8" x14ac:dyDescent="0.25">
      <c r="A224" s="26">
        <v>21</v>
      </c>
      <c r="B224" s="5">
        <v>3</v>
      </c>
      <c r="C224" s="5">
        <v>5</v>
      </c>
      <c r="D224" s="5"/>
      <c r="E224" s="5"/>
      <c r="F224" s="5"/>
      <c r="G224" s="5"/>
      <c r="H224" s="2">
        <f t="shared" si="12"/>
        <v>7</v>
      </c>
    </row>
    <row r="225" spans="1:8" x14ac:dyDescent="0.25">
      <c r="A225" s="26">
        <v>22</v>
      </c>
      <c r="B225" s="5">
        <v>1</v>
      </c>
      <c r="C225" s="5">
        <v>1</v>
      </c>
      <c r="D225" s="5"/>
      <c r="E225" s="5"/>
      <c r="F225" s="5"/>
      <c r="G225" s="5">
        <v>2</v>
      </c>
      <c r="H225" s="2">
        <f t="shared" si="12"/>
        <v>5</v>
      </c>
    </row>
    <row r="226" spans="1:8" x14ac:dyDescent="0.25">
      <c r="A226" s="26">
        <v>23</v>
      </c>
      <c r="B226" s="5">
        <v>5</v>
      </c>
      <c r="C226" s="5">
        <v>3</v>
      </c>
      <c r="D226" s="5"/>
      <c r="E226" s="5"/>
      <c r="F226" s="5"/>
      <c r="G226" s="5">
        <v>1</v>
      </c>
      <c r="H226" s="2">
        <f t="shared" si="12"/>
        <v>6</v>
      </c>
    </row>
    <row r="227" spans="1:8" x14ac:dyDescent="0.25">
      <c r="A227" s="26">
        <v>24</v>
      </c>
      <c r="B227" s="5"/>
      <c r="C227" s="5">
        <v>1</v>
      </c>
      <c r="D227" s="5"/>
      <c r="E227" s="5"/>
      <c r="F227" s="5"/>
      <c r="G227" s="5"/>
      <c r="H227" s="2">
        <f t="shared" si="12"/>
        <v>5</v>
      </c>
    </row>
    <row r="228" spans="1:8" x14ac:dyDescent="0.25">
      <c r="A228" s="26">
        <v>25</v>
      </c>
      <c r="B228" s="5">
        <v>9</v>
      </c>
      <c r="C228" s="5">
        <v>2</v>
      </c>
      <c r="D228" s="5"/>
      <c r="E228" s="5">
        <v>1</v>
      </c>
      <c r="F228" s="5"/>
      <c r="G228" s="5"/>
      <c r="H228" s="2">
        <f t="shared" si="12"/>
        <v>11</v>
      </c>
    </row>
    <row r="229" spans="1:8" x14ac:dyDescent="0.25">
      <c r="A229" s="26">
        <v>26</v>
      </c>
      <c r="B229" s="5">
        <v>2</v>
      </c>
      <c r="C229" s="5">
        <v>1</v>
      </c>
      <c r="D229" s="5"/>
      <c r="E229" s="5"/>
      <c r="F229" s="5"/>
      <c r="G229" s="5">
        <v>1</v>
      </c>
      <c r="H229" s="2">
        <f t="shared" si="12"/>
        <v>11</v>
      </c>
    </row>
    <row r="230" spans="1:8" x14ac:dyDescent="0.25">
      <c r="A230" s="26">
        <v>27</v>
      </c>
      <c r="B230" s="5">
        <v>10</v>
      </c>
      <c r="C230" s="5">
        <v>3</v>
      </c>
      <c r="D230" s="5"/>
      <c r="E230" s="5"/>
      <c r="F230" s="5"/>
      <c r="G230" s="5"/>
      <c r="H230" s="2">
        <f t="shared" si="12"/>
        <v>18</v>
      </c>
    </row>
    <row r="231" spans="1:8" x14ac:dyDescent="0.25">
      <c r="A231" s="26">
        <v>28</v>
      </c>
      <c r="B231" s="5">
        <v>3</v>
      </c>
      <c r="C231" s="5">
        <v>5</v>
      </c>
      <c r="D231" s="5"/>
      <c r="E231" s="5"/>
      <c r="F231" s="5"/>
      <c r="G231" s="5">
        <v>3</v>
      </c>
      <c r="H231" s="2">
        <f t="shared" si="12"/>
        <v>13</v>
      </c>
    </row>
    <row r="232" spans="1:8" x14ac:dyDescent="0.25">
      <c r="A232" s="26">
        <v>29</v>
      </c>
      <c r="B232" s="5">
        <v>6</v>
      </c>
      <c r="C232" s="5">
        <v>3</v>
      </c>
      <c r="D232" s="5"/>
      <c r="E232" s="5"/>
      <c r="F232" s="5"/>
      <c r="G232" s="5">
        <v>1</v>
      </c>
      <c r="H232" s="2">
        <f t="shared" si="12"/>
        <v>15</v>
      </c>
    </row>
    <row r="233" spans="1:8" ht="15.75" thickBot="1" x14ac:dyDescent="0.3">
      <c r="A233" s="28">
        <v>30</v>
      </c>
      <c r="B233" s="29">
        <v>7</v>
      </c>
      <c r="C233" s="29">
        <v>7</v>
      </c>
      <c r="D233" s="29">
        <v>1</v>
      </c>
      <c r="E233" s="29"/>
      <c r="F233" s="29"/>
      <c r="G233" s="29">
        <v>1</v>
      </c>
      <c r="H233" s="57">
        <f t="shared" si="12"/>
        <v>13</v>
      </c>
    </row>
    <row r="234" spans="1:8" ht="15.75" thickBot="1" x14ac:dyDescent="0.3">
      <c r="A234" s="60" t="s">
        <v>35</v>
      </c>
      <c r="B234" s="58">
        <f>SUM(B204:B233)-E234</f>
        <v>107</v>
      </c>
      <c r="C234" s="58">
        <f t="shared" ref="C234:H234" si="13">SUM(C204:C233)</f>
        <v>63</v>
      </c>
      <c r="D234" s="58">
        <f t="shared" si="13"/>
        <v>4</v>
      </c>
      <c r="E234" s="58">
        <f t="shared" si="13"/>
        <v>5</v>
      </c>
      <c r="F234" s="58">
        <f t="shared" si="13"/>
        <v>0</v>
      </c>
      <c r="G234" s="58">
        <f t="shared" si="13"/>
        <v>36</v>
      </c>
      <c r="H234" s="59">
        <f t="shared" si="13"/>
        <v>221</v>
      </c>
    </row>
    <row r="237" spans="1:8" ht="36" x14ac:dyDescent="0.55000000000000004">
      <c r="A237" s="273" t="s">
        <v>1</v>
      </c>
      <c r="B237" s="273"/>
      <c r="C237" s="273"/>
      <c r="D237" s="273"/>
      <c r="E237" s="273"/>
      <c r="F237" s="273"/>
      <c r="G237" s="273"/>
      <c r="H237" s="273"/>
    </row>
    <row r="238" spans="1:8" ht="27" thickBot="1" x14ac:dyDescent="0.45">
      <c r="A238" s="274" t="s">
        <v>0</v>
      </c>
      <c r="B238" s="274"/>
      <c r="C238" s="274"/>
      <c r="D238" s="274"/>
      <c r="E238" s="274"/>
      <c r="F238" s="274"/>
      <c r="G238" s="274"/>
      <c r="H238" s="274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90" t="s">
        <v>53</v>
      </c>
      <c r="F239" s="291"/>
      <c r="G239" s="19" t="s">
        <v>16</v>
      </c>
      <c r="H239" s="32" t="s">
        <v>61</v>
      </c>
    </row>
    <row r="240" spans="1:8" ht="15.75" x14ac:dyDescent="0.25">
      <c r="A240" s="277" t="s">
        <v>6</v>
      </c>
      <c r="B240" s="278"/>
      <c r="C240" s="278"/>
      <c r="D240" s="278"/>
      <c r="E240" s="278"/>
      <c r="F240" s="278"/>
      <c r="G240" s="279"/>
      <c r="H240" s="2">
        <f>H233</f>
        <v>13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10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2</v>
      </c>
      <c r="C243" s="37">
        <v>4</v>
      </c>
      <c r="D243" s="37">
        <v>1</v>
      </c>
      <c r="E243" s="37"/>
      <c r="F243" s="37"/>
      <c r="G243" s="37">
        <v>1</v>
      </c>
      <c r="H243" s="38">
        <f>H240+B243+F243-(C243+D243+G243)-E243</f>
        <v>9</v>
      </c>
    </row>
    <row r="244" spans="1:8" x14ac:dyDescent="0.25">
      <c r="A244" s="26">
        <v>2</v>
      </c>
      <c r="B244" s="5">
        <v>3</v>
      </c>
      <c r="C244" s="5">
        <v>2</v>
      </c>
      <c r="D244" s="5"/>
      <c r="E244" s="5"/>
      <c r="F244" s="5"/>
      <c r="G244" s="5">
        <v>2</v>
      </c>
      <c r="H244" s="2">
        <f>H243+B244+F244-(C244+D244+G244)-E244</f>
        <v>8</v>
      </c>
    </row>
    <row r="245" spans="1:8" x14ac:dyDescent="0.25">
      <c r="A245" s="26">
        <v>3</v>
      </c>
      <c r="B245" s="5">
        <v>8</v>
      </c>
      <c r="C245" s="5">
        <v>6</v>
      </c>
      <c r="D245" s="5"/>
      <c r="E245" s="5"/>
      <c r="F245" s="5"/>
      <c r="G245" s="5"/>
      <c r="H245" s="2">
        <f>H244+B245+F245-(C245+D245+G245)-E245</f>
        <v>10</v>
      </c>
    </row>
    <row r="246" spans="1:8" x14ac:dyDescent="0.25">
      <c r="A246" s="26">
        <v>4</v>
      </c>
      <c r="B246" s="5">
        <v>4</v>
      </c>
      <c r="C246" s="5">
        <v>4</v>
      </c>
      <c r="D246" s="5"/>
      <c r="E246" s="5"/>
      <c r="F246" s="5"/>
      <c r="G246" s="5">
        <v>1</v>
      </c>
      <c r="H246" s="2">
        <f t="shared" ref="H246:H273" si="14">H245+B246+F246-(C246+D246+G246)-E246</f>
        <v>9</v>
      </c>
    </row>
    <row r="247" spans="1:8" x14ac:dyDescent="0.25">
      <c r="A247" s="26">
        <v>5</v>
      </c>
      <c r="B247" s="5">
        <v>5</v>
      </c>
      <c r="C247" s="5">
        <v>3</v>
      </c>
      <c r="D247" s="5">
        <v>1</v>
      </c>
      <c r="E247" s="5"/>
      <c r="F247" s="5"/>
      <c r="G247" s="5">
        <v>4</v>
      </c>
      <c r="H247" s="2">
        <f t="shared" si="14"/>
        <v>6</v>
      </c>
    </row>
    <row r="248" spans="1:8" x14ac:dyDescent="0.25">
      <c r="A248" s="26">
        <v>6</v>
      </c>
      <c r="B248" s="5">
        <v>3</v>
      </c>
      <c r="C248" s="5"/>
      <c r="D248" s="5"/>
      <c r="E248" s="5"/>
      <c r="F248" s="5"/>
      <c r="G248" s="5">
        <v>3</v>
      </c>
      <c r="H248" s="2">
        <f t="shared" si="14"/>
        <v>6</v>
      </c>
    </row>
    <row r="249" spans="1:8" x14ac:dyDescent="0.25">
      <c r="A249" s="26">
        <v>7</v>
      </c>
      <c r="B249" s="5">
        <v>4</v>
      </c>
      <c r="C249" s="5">
        <v>3</v>
      </c>
      <c r="D249" s="5"/>
      <c r="E249" s="5"/>
      <c r="F249" s="5"/>
      <c r="G249" s="5"/>
      <c r="H249" s="2">
        <f t="shared" si="14"/>
        <v>7</v>
      </c>
    </row>
    <row r="250" spans="1:8" x14ac:dyDescent="0.25">
      <c r="A250" s="26">
        <v>8</v>
      </c>
      <c r="B250" s="5">
        <v>3</v>
      </c>
      <c r="C250" s="5">
        <v>2</v>
      </c>
      <c r="D250" s="5"/>
      <c r="E250" s="5"/>
      <c r="F250" s="5"/>
      <c r="G250" s="5">
        <v>2</v>
      </c>
      <c r="H250" s="2">
        <f t="shared" si="14"/>
        <v>6</v>
      </c>
    </row>
    <row r="251" spans="1:8" x14ac:dyDescent="0.25">
      <c r="A251" s="26">
        <v>9</v>
      </c>
      <c r="B251" s="5">
        <v>1</v>
      </c>
      <c r="C251" s="5">
        <v>3</v>
      </c>
      <c r="D251" s="5"/>
      <c r="E251" s="5"/>
      <c r="F251" s="5"/>
      <c r="G251" s="5">
        <v>1</v>
      </c>
      <c r="H251" s="2">
        <f t="shared" si="14"/>
        <v>3</v>
      </c>
    </row>
    <row r="252" spans="1:8" x14ac:dyDescent="0.25">
      <c r="A252" s="26">
        <v>10</v>
      </c>
      <c r="B252" s="5">
        <v>4</v>
      </c>
      <c r="C252" s="5"/>
      <c r="D252" s="5"/>
      <c r="E252" s="5">
        <v>1</v>
      </c>
      <c r="F252" s="5"/>
      <c r="G252" s="5">
        <v>3</v>
      </c>
      <c r="H252" s="2">
        <f t="shared" si="14"/>
        <v>3</v>
      </c>
    </row>
    <row r="253" spans="1:8" x14ac:dyDescent="0.25">
      <c r="A253" s="26">
        <v>11</v>
      </c>
      <c r="B253" s="5">
        <v>8</v>
      </c>
      <c r="C253" s="5">
        <v>1</v>
      </c>
      <c r="D253" s="5"/>
      <c r="E253" s="5"/>
      <c r="F253" s="5"/>
      <c r="G253" s="5"/>
      <c r="H253" s="2">
        <f t="shared" si="14"/>
        <v>10</v>
      </c>
    </row>
    <row r="254" spans="1:8" x14ac:dyDescent="0.25">
      <c r="A254" s="26">
        <v>12</v>
      </c>
      <c r="B254" s="5">
        <v>5</v>
      </c>
      <c r="C254" s="5">
        <v>5</v>
      </c>
      <c r="D254" s="5">
        <v>1</v>
      </c>
      <c r="E254" s="5"/>
      <c r="F254" s="5"/>
      <c r="G254" s="5">
        <v>2</v>
      </c>
      <c r="H254" s="2">
        <f t="shared" si="14"/>
        <v>7</v>
      </c>
    </row>
    <row r="255" spans="1:8" x14ac:dyDescent="0.25">
      <c r="A255" s="26">
        <v>13</v>
      </c>
      <c r="B255" s="5"/>
      <c r="C255" s="5">
        <v>1</v>
      </c>
      <c r="D255" s="5"/>
      <c r="E255" s="5"/>
      <c r="F255" s="5"/>
      <c r="G255" s="5">
        <v>1</v>
      </c>
      <c r="H255" s="2">
        <f t="shared" si="14"/>
        <v>5</v>
      </c>
    </row>
    <row r="256" spans="1:8" x14ac:dyDescent="0.25">
      <c r="A256" s="26">
        <v>14</v>
      </c>
      <c r="B256" s="5">
        <v>5</v>
      </c>
      <c r="C256" s="5">
        <v>1</v>
      </c>
      <c r="D256" s="5"/>
      <c r="E256" s="5"/>
      <c r="F256" s="5"/>
      <c r="G256" s="5">
        <v>1</v>
      </c>
      <c r="H256" s="2">
        <f t="shared" si="14"/>
        <v>8</v>
      </c>
    </row>
    <row r="257" spans="1:8" x14ac:dyDescent="0.25">
      <c r="A257" s="26">
        <v>15</v>
      </c>
      <c r="B257" s="214">
        <v>5</v>
      </c>
      <c r="C257" s="5">
        <v>3</v>
      </c>
      <c r="D257" s="5"/>
      <c r="E257" s="5">
        <v>1</v>
      </c>
      <c r="F257" s="5"/>
      <c r="G257" s="5">
        <v>2</v>
      </c>
      <c r="H257" s="2">
        <f t="shared" si="14"/>
        <v>7</v>
      </c>
    </row>
    <row r="258" spans="1:8" x14ac:dyDescent="0.25">
      <c r="A258" s="26">
        <v>16</v>
      </c>
      <c r="B258" s="5">
        <v>4</v>
      </c>
      <c r="C258" s="5">
        <v>1</v>
      </c>
      <c r="D258" s="5"/>
      <c r="E258" s="5"/>
      <c r="F258" s="5"/>
      <c r="G258" s="5">
        <v>2</v>
      </c>
      <c r="H258" s="2">
        <f t="shared" si="14"/>
        <v>8</v>
      </c>
    </row>
    <row r="259" spans="1:8" x14ac:dyDescent="0.25">
      <c r="A259" s="26">
        <v>17</v>
      </c>
      <c r="B259" s="5">
        <v>3</v>
      </c>
      <c r="C259" s="5">
        <v>1</v>
      </c>
      <c r="D259" s="5"/>
      <c r="E259" s="5">
        <v>1</v>
      </c>
      <c r="F259" s="5"/>
      <c r="G259" s="5">
        <v>1</v>
      </c>
      <c r="H259" s="2">
        <f t="shared" si="14"/>
        <v>8</v>
      </c>
    </row>
    <row r="260" spans="1:8" x14ac:dyDescent="0.25">
      <c r="A260" s="26">
        <v>18</v>
      </c>
      <c r="B260" s="5">
        <v>8</v>
      </c>
      <c r="C260" s="5">
        <v>2</v>
      </c>
      <c r="D260" s="5"/>
      <c r="E260" s="5">
        <v>1</v>
      </c>
      <c r="F260" s="5"/>
      <c r="G260" s="5">
        <v>2</v>
      </c>
      <c r="H260" s="2">
        <f t="shared" si="14"/>
        <v>11</v>
      </c>
    </row>
    <row r="261" spans="1:8" x14ac:dyDescent="0.25">
      <c r="A261" s="26">
        <v>19</v>
      </c>
      <c r="B261" s="5">
        <v>3</v>
      </c>
      <c r="C261" s="5">
        <v>4</v>
      </c>
      <c r="D261" s="5"/>
      <c r="E261" s="5">
        <v>1</v>
      </c>
      <c r="F261" s="5"/>
      <c r="G261" s="5"/>
      <c r="H261" s="2">
        <f t="shared" si="14"/>
        <v>9</v>
      </c>
    </row>
    <row r="262" spans="1:8" x14ac:dyDescent="0.25">
      <c r="A262" s="26">
        <v>20</v>
      </c>
      <c r="B262" s="5">
        <v>4</v>
      </c>
      <c r="C262" s="5">
        <v>1</v>
      </c>
      <c r="D262" s="5"/>
      <c r="E262" s="5"/>
      <c r="F262" s="5"/>
      <c r="G262" s="5"/>
      <c r="H262" s="2">
        <f t="shared" si="14"/>
        <v>12</v>
      </c>
    </row>
    <row r="263" spans="1:8" x14ac:dyDescent="0.25">
      <c r="A263" s="26">
        <v>21</v>
      </c>
      <c r="B263" s="5">
        <v>1</v>
      </c>
      <c r="C263" s="5">
        <v>2</v>
      </c>
      <c r="D263" s="5">
        <v>1</v>
      </c>
      <c r="E263" s="5"/>
      <c r="F263" s="5"/>
      <c r="G263" s="5">
        <v>1</v>
      </c>
      <c r="H263" s="2">
        <f t="shared" si="14"/>
        <v>9</v>
      </c>
    </row>
    <row r="264" spans="1:8" x14ac:dyDescent="0.25">
      <c r="A264" s="26">
        <v>22</v>
      </c>
      <c r="B264" s="5">
        <v>3</v>
      </c>
      <c r="C264" s="5">
        <v>2</v>
      </c>
      <c r="D264" s="5"/>
      <c r="E264" s="5"/>
      <c r="F264" s="5"/>
      <c r="G264" s="5">
        <v>2</v>
      </c>
      <c r="H264" s="2">
        <f t="shared" si="14"/>
        <v>8</v>
      </c>
    </row>
    <row r="265" spans="1:8" x14ac:dyDescent="0.25">
      <c r="A265" s="26">
        <v>23</v>
      </c>
      <c r="B265" s="5">
        <v>4</v>
      </c>
      <c r="C265" s="5">
        <v>2</v>
      </c>
      <c r="D265" s="5"/>
      <c r="E265" s="5"/>
      <c r="F265" s="5"/>
      <c r="G265" s="5">
        <v>3</v>
      </c>
      <c r="H265" s="2">
        <f t="shared" si="14"/>
        <v>7</v>
      </c>
    </row>
    <row r="266" spans="1:8" x14ac:dyDescent="0.25">
      <c r="A266" s="26">
        <v>24</v>
      </c>
      <c r="B266" s="5">
        <v>3</v>
      </c>
      <c r="C266" s="5">
        <v>2</v>
      </c>
      <c r="D266" s="5"/>
      <c r="E266" s="5">
        <v>1</v>
      </c>
      <c r="F266" s="5"/>
      <c r="G266" s="5"/>
      <c r="H266" s="2">
        <f t="shared" si="14"/>
        <v>7</v>
      </c>
    </row>
    <row r="267" spans="1:8" x14ac:dyDescent="0.25">
      <c r="A267" s="26">
        <v>25</v>
      </c>
      <c r="B267" s="5">
        <v>4</v>
      </c>
      <c r="C267" s="5">
        <v>1</v>
      </c>
      <c r="D267" s="5"/>
      <c r="E267" s="5"/>
      <c r="F267" s="5"/>
      <c r="G267" s="5">
        <v>3</v>
      </c>
      <c r="H267" s="2">
        <f t="shared" si="14"/>
        <v>7</v>
      </c>
    </row>
    <row r="268" spans="1:8" x14ac:dyDescent="0.25">
      <c r="A268" s="26">
        <v>26</v>
      </c>
      <c r="B268" s="5">
        <v>6</v>
      </c>
      <c r="C268" s="5">
        <v>4</v>
      </c>
      <c r="D268" s="5"/>
      <c r="E268" s="5">
        <v>1</v>
      </c>
      <c r="F268" s="5"/>
      <c r="G268" s="5">
        <v>2</v>
      </c>
      <c r="H268" s="2">
        <f t="shared" si="14"/>
        <v>6</v>
      </c>
    </row>
    <row r="269" spans="1:8" x14ac:dyDescent="0.25">
      <c r="A269" s="26">
        <v>27</v>
      </c>
      <c r="B269" s="5">
        <v>2</v>
      </c>
      <c r="C269" s="5">
        <v>4</v>
      </c>
      <c r="D269" s="5"/>
      <c r="E269" s="5"/>
      <c r="F269" s="5"/>
      <c r="G269" s="5">
        <v>1</v>
      </c>
      <c r="H269" s="2">
        <f t="shared" si="14"/>
        <v>3</v>
      </c>
    </row>
    <row r="270" spans="1:8" x14ac:dyDescent="0.25">
      <c r="A270" s="26">
        <v>28</v>
      </c>
      <c r="B270" s="5">
        <v>4</v>
      </c>
      <c r="C270" s="5">
        <v>1</v>
      </c>
      <c r="D270" s="5"/>
      <c r="E270" s="5">
        <v>1</v>
      </c>
      <c r="F270" s="5"/>
      <c r="G270" s="5">
        <v>3</v>
      </c>
      <c r="H270" s="2">
        <f t="shared" si="14"/>
        <v>2</v>
      </c>
    </row>
    <row r="271" spans="1:8" x14ac:dyDescent="0.25">
      <c r="A271" s="26">
        <v>29</v>
      </c>
      <c r="B271" s="5">
        <v>1</v>
      </c>
      <c r="C271" s="5"/>
      <c r="D271" s="5">
        <v>1</v>
      </c>
      <c r="E271" s="5"/>
      <c r="F271" s="5"/>
      <c r="G271" s="5"/>
      <c r="H271" s="2">
        <f t="shared" si="14"/>
        <v>2</v>
      </c>
    </row>
    <row r="272" spans="1:8" x14ac:dyDescent="0.25">
      <c r="A272" s="11">
        <v>30</v>
      </c>
      <c r="B272" s="5">
        <v>4</v>
      </c>
      <c r="C272" s="5">
        <v>2</v>
      </c>
      <c r="D272" s="5">
        <v>1</v>
      </c>
      <c r="E272" s="5"/>
      <c r="F272" s="5"/>
      <c r="G272" s="5">
        <v>3</v>
      </c>
      <c r="H272" s="5">
        <f t="shared" si="14"/>
        <v>0</v>
      </c>
    </row>
    <row r="273" spans="1:8" ht="15.75" thickBot="1" x14ac:dyDescent="0.3">
      <c r="A273" s="63">
        <v>31</v>
      </c>
      <c r="B273" s="29">
        <v>4</v>
      </c>
      <c r="C273" s="29"/>
      <c r="D273" s="29"/>
      <c r="E273" s="29"/>
      <c r="F273" s="29"/>
      <c r="G273" s="29">
        <v>2</v>
      </c>
      <c r="H273" s="5">
        <f t="shared" si="14"/>
        <v>2</v>
      </c>
    </row>
    <row r="274" spans="1:8" ht="15.75" thickBot="1" x14ac:dyDescent="0.3">
      <c r="A274" s="60" t="s">
        <v>35</v>
      </c>
      <c r="B274" s="58">
        <f>SUM(B243:B273)-E274</f>
        <v>110</v>
      </c>
      <c r="C274" s="58">
        <f t="shared" ref="C274:H274" si="15">SUM(C243:C273)</f>
        <v>67</v>
      </c>
      <c r="D274" s="58">
        <f t="shared" si="15"/>
        <v>6</v>
      </c>
      <c r="E274" s="58">
        <f t="shared" si="15"/>
        <v>8</v>
      </c>
      <c r="F274" s="58">
        <f t="shared" si="15"/>
        <v>0</v>
      </c>
      <c r="G274" s="58">
        <f t="shared" si="15"/>
        <v>48</v>
      </c>
      <c r="H274" s="58">
        <f t="shared" si="15"/>
        <v>205</v>
      </c>
    </row>
    <row r="277" spans="1:8" ht="36" x14ac:dyDescent="0.55000000000000004">
      <c r="A277" s="273" t="s">
        <v>1</v>
      </c>
      <c r="B277" s="273"/>
      <c r="C277" s="273"/>
      <c r="D277" s="273"/>
      <c r="E277" s="273"/>
      <c r="F277" s="273"/>
      <c r="G277" s="273"/>
      <c r="H277" s="273"/>
    </row>
    <row r="278" spans="1:8" ht="27" thickBot="1" x14ac:dyDescent="0.45">
      <c r="A278" s="274" t="s">
        <v>0</v>
      </c>
      <c r="B278" s="274"/>
      <c r="C278" s="274"/>
      <c r="D278" s="274"/>
      <c r="E278" s="274"/>
      <c r="F278" s="274"/>
      <c r="G278" s="274"/>
      <c r="H278" s="274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90" t="s">
        <v>53</v>
      </c>
      <c r="F279" s="291"/>
      <c r="G279" s="19" t="s">
        <v>16</v>
      </c>
      <c r="H279" s="32" t="s">
        <v>62</v>
      </c>
    </row>
    <row r="280" spans="1:8" ht="15.75" x14ac:dyDescent="0.25">
      <c r="A280" s="277" t="s">
        <v>6</v>
      </c>
      <c r="B280" s="278"/>
      <c r="C280" s="278"/>
      <c r="D280" s="278"/>
      <c r="E280" s="278"/>
      <c r="F280" s="278"/>
      <c r="G280" s="279"/>
      <c r="H280" s="2">
        <f>H273</f>
        <v>2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10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3</v>
      </c>
      <c r="C283" s="37">
        <v>1</v>
      </c>
      <c r="D283" s="37">
        <v>1</v>
      </c>
      <c r="E283" s="37">
        <v>1</v>
      </c>
      <c r="F283" s="37"/>
      <c r="G283" s="37">
        <v>1</v>
      </c>
      <c r="H283" s="38">
        <f>H280+B283+F283-(C283+D283+G283)-E283</f>
        <v>1</v>
      </c>
    </row>
    <row r="284" spans="1:8" x14ac:dyDescent="0.25">
      <c r="A284" s="26">
        <v>2</v>
      </c>
      <c r="B284" s="5">
        <v>3</v>
      </c>
      <c r="C284" s="5"/>
      <c r="D284" s="5"/>
      <c r="E284" s="5"/>
      <c r="F284" s="5"/>
      <c r="G284" s="5">
        <v>1</v>
      </c>
      <c r="H284" s="2">
        <f>H283+B284+F284-(C284+D284+G284)-E284</f>
        <v>3</v>
      </c>
    </row>
    <row r="285" spans="1:8" x14ac:dyDescent="0.25">
      <c r="A285" s="26">
        <v>3</v>
      </c>
      <c r="B285" s="5">
        <v>9</v>
      </c>
      <c r="C285" s="5">
        <v>2</v>
      </c>
      <c r="D285" s="5"/>
      <c r="E285" s="5">
        <v>1</v>
      </c>
      <c r="F285" s="5"/>
      <c r="G285" s="5">
        <v>2</v>
      </c>
      <c r="H285" s="2">
        <f>H284+B285+F285-(C285+D285+G285)-E285</f>
        <v>7</v>
      </c>
    </row>
    <row r="286" spans="1:8" x14ac:dyDescent="0.25">
      <c r="A286" s="26">
        <v>4</v>
      </c>
      <c r="B286" s="5">
        <v>2</v>
      </c>
      <c r="C286" s="5">
        <v>2</v>
      </c>
      <c r="D286" s="5"/>
      <c r="E286" s="5"/>
      <c r="F286" s="5"/>
      <c r="G286" s="5">
        <v>3</v>
      </c>
      <c r="H286" s="2">
        <f t="shared" ref="H286:H313" si="16">H285+B286+F286-(C286+D286+G286)-E286</f>
        <v>4</v>
      </c>
    </row>
    <row r="287" spans="1:8" x14ac:dyDescent="0.25">
      <c r="A287" s="26">
        <v>5</v>
      </c>
      <c r="B287" s="5">
        <v>3</v>
      </c>
      <c r="C287" s="5">
        <v>3</v>
      </c>
      <c r="D287" s="5">
        <v>1</v>
      </c>
      <c r="E287" s="5"/>
      <c r="F287" s="5"/>
      <c r="G287" s="5">
        <v>1</v>
      </c>
      <c r="H287" s="2">
        <f t="shared" si="16"/>
        <v>2</v>
      </c>
    </row>
    <row r="288" spans="1:8" x14ac:dyDescent="0.25">
      <c r="A288" s="26">
        <v>6</v>
      </c>
      <c r="B288" s="5">
        <v>4</v>
      </c>
      <c r="C288" s="5">
        <v>1</v>
      </c>
      <c r="D288" s="5"/>
      <c r="E288" s="5"/>
      <c r="F288" s="5"/>
      <c r="G288" s="5">
        <v>3</v>
      </c>
      <c r="H288" s="2">
        <f t="shared" si="16"/>
        <v>2</v>
      </c>
    </row>
    <row r="289" spans="1:8" x14ac:dyDescent="0.25">
      <c r="A289" s="26">
        <v>7</v>
      </c>
      <c r="B289" s="5">
        <v>5</v>
      </c>
      <c r="C289" s="5">
        <v>2</v>
      </c>
      <c r="D289" s="5"/>
      <c r="E289" s="5">
        <v>1</v>
      </c>
      <c r="F289" s="5"/>
      <c r="G289" s="5">
        <v>2</v>
      </c>
      <c r="H289" s="2">
        <f t="shared" si="16"/>
        <v>2</v>
      </c>
    </row>
    <row r="290" spans="1:8" x14ac:dyDescent="0.25">
      <c r="A290" s="26">
        <v>8</v>
      </c>
      <c r="B290" s="5">
        <v>2</v>
      </c>
      <c r="C290" s="5">
        <v>1</v>
      </c>
      <c r="D290" s="5"/>
      <c r="E290" s="5"/>
      <c r="F290" s="5"/>
      <c r="G290" s="5">
        <v>1</v>
      </c>
      <c r="H290" s="2">
        <f t="shared" si="16"/>
        <v>2</v>
      </c>
    </row>
    <row r="291" spans="1:8" x14ac:dyDescent="0.25">
      <c r="A291" s="26">
        <v>9</v>
      </c>
      <c r="B291" s="5">
        <v>4</v>
      </c>
      <c r="C291" s="5">
        <v>1</v>
      </c>
      <c r="D291" s="5"/>
      <c r="E291" s="5"/>
      <c r="F291" s="5"/>
      <c r="G291" s="5">
        <v>1</v>
      </c>
      <c r="H291" s="2">
        <f t="shared" si="16"/>
        <v>4</v>
      </c>
    </row>
    <row r="292" spans="1:8" x14ac:dyDescent="0.25">
      <c r="A292" s="26">
        <v>10</v>
      </c>
      <c r="B292" s="5">
        <v>7</v>
      </c>
      <c r="C292" s="5">
        <v>1</v>
      </c>
      <c r="D292" s="5">
        <v>2</v>
      </c>
      <c r="E292" s="5"/>
      <c r="F292" s="5"/>
      <c r="G292" s="5">
        <v>1</v>
      </c>
      <c r="H292" s="2">
        <f t="shared" si="16"/>
        <v>7</v>
      </c>
    </row>
    <row r="293" spans="1:8" x14ac:dyDescent="0.25">
      <c r="A293" s="26">
        <v>11</v>
      </c>
      <c r="B293" s="5">
        <v>6</v>
      </c>
      <c r="C293" s="5">
        <v>2</v>
      </c>
      <c r="D293" s="5">
        <v>1</v>
      </c>
      <c r="E293" s="5">
        <v>1</v>
      </c>
      <c r="F293" s="5"/>
      <c r="G293" s="5">
        <v>1</v>
      </c>
      <c r="H293" s="2">
        <f t="shared" si="16"/>
        <v>8</v>
      </c>
    </row>
    <row r="294" spans="1:8" x14ac:dyDescent="0.25">
      <c r="A294" s="26">
        <v>12</v>
      </c>
      <c r="B294" s="5">
        <v>5</v>
      </c>
      <c r="C294" s="5">
        <v>4</v>
      </c>
      <c r="D294" s="5"/>
      <c r="E294" s="5"/>
      <c r="F294" s="5"/>
      <c r="G294" s="5"/>
      <c r="H294" s="2">
        <f t="shared" si="16"/>
        <v>9</v>
      </c>
    </row>
    <row r="295" spans="1:8" x14ac:dyDescent="0.25">
      <c r="A295" s="26">
        <v>13</v>
      </c>
      <c r="B295" s="5">
        <v>4</v>
      </c>
      <c r="C295" s="5">
        <v>4</v>
      </c>
      <c r="D295" s="5"/>
      <c r="E295" s="5">
        <v>1</v>
      </c>
      <c r="F295" s="5"/>
      <c r="G295" s="5">
        <v>1</v>
      </c>
      <c r="H295" s="2">
        <f t="shared" si="16"/>
        <v>7</v>
      </c>
    </row>
    <row r="296" spans="1:8" x14ac:dyDescent="0.25">
      <c r="A296" s="26">
        <v>14</v>
      </c>
      <c r="B296" s="5">
        <v>2</v>
      </c>
      <c r="C296" s="5"/>
      <c r="D296" s="5"/>
      <c r="E296" s="5"/>
      <c r="F296" s="5"/>
      <c r="G296" s="5">
        <v>2</v>
      </c>
      <c r="H296" s="2">
        <f t="shared" si="16"/>
        <v>7</v>
      </c>
    </row>
    <row r="297" spans="1:8" x14ac:dyDescent="0.25">
      <c r="A297" s="26">
        <v>15</v>
      </c>
      <c r="B297" s="5">
        <v>4</v>
      </c>
      <c r="C297" s="5">
        <v>2</v>
      </c>
      <c r="D297" s="5"/>
      <c r="E297" s="5"/>
      <c r="F297" s="5"/>
      <c r="G297" s="5"/>
      <c r="H297" s="2">
        <f t="shared" si="16"/>
        <v>9</v>
      </c>
    </row>
    <row r="298" spans="1:8" x14ac:dyDescent="0.25">
      <c r="A298" s="26">
        <v>16</v>
      </c>
      <c r="B298" s="5">
        <v>5</v>
      </c>
      <c r="C298" s="5">
        <v>4</v>
      </c>
      <c r="D298" s="5">
        <v>1</v>
      </c>
      <c r="E298" s="5">
        <v>1</v>
      </c>
      <c r="F298" s="5"/>
      <c r="G298" s="5">
        <v>1</v>
      </c>
      <c r="H298" s="2">
        <f t="shared" si="16"/>
        <v>7</v>
      </c>
    </row>
    <row r="299" spans="1:8" x14ac:dyDescent="0.25">
      <c r="A299" s="26">
        <v>17</v>
      </c>
      <c r="B299" s="5">
        <v>4</v>
      </c>
      <c r="C299" s="5">
        <v>3</v>
      </c>
      <c r="D299" s="5"/>
      <c r="E299" s="5"/>
      <c r="F299" s="5"/>
      <c r="G299" s="5">
        <v>4</v>
      </c>
      <c r="H299" s="2">
        <f t="shared" si="16"/>
        <v>4</v>
      </c>
    </row>
    <row r="300" spans="1:8" x14ac:dyDescent="0.25">
      <c r="A300" s="26">
        <v>18</v>
      </c>
      <c r="B300" s="5">
        <v>4</v>
      </c>
      <c r="C300" s="5">
        <v>2</v>
      </c>
      <c r="D300" s="5"/>
      <c r="E300" s="5"/>
      <c r="F300" s="5"/>
      <c r="G300" s="5">
        <v>2</v>
      </c>
      <c r="H300" s="2">
        <f t="shared" si="16"/>
        <v>4</v>
      </c>
    </row>
    <row r="301" spans="1:8" x14ac:dyDescent="0.25">
      <c r="A301" s="26">
        <v>19</v>
      </c>
      <c r="B301" s="5">
        <v>2</v>
      </c>
      <c r="C301" s="5">
        <v>1</v>
      </c>
      <c r="D301" s="5"/>
      <c r="E301" s="5"/>
      <c r="F301" s="5"/>
      <c r="G301" s="5">
        <v>4</v>
      </c>
      <c r="H301" s="2">
        <f t="shared" si="16"/>
        <v>1</v>
      </c>
    </row>
    <row r="302" spans="1:8" x14ac:dyDescent="0.25">
      <c r="A302" s="26">
        <v>20</v>
      </c>
      <c r="B302" s="5">
        <v>7</v>
      </c>
      <c r="C302" s="5">
        <v>2</v>
      </c>
      <c r="D302" s="5"/>
      <c r="E302" s="5"/>
      <c r="F302" s="5"/>
      <c r="G302" s="5">
        <v>3</v>
      </c>
      <c r="H302" s="2">
        <f t="shared" si="16"/>
        <v>3</v>
      </c>
    </row>
    <row r="303" spans="1:8" x14ac:dyDescent="0.25">
      <c r="A303" s="26">
        <v>21</v>
      </c>
      <c r="B303" s="5">
        <v>1</v>
      </c>
      <c r="C303" s="5"/>
      <c r="D303" s="5"/>
      <c r="E303" s="5">
        <v>1</v>
      </c>
      <c r="F303" s="5"/>
      <c r="G303" s="5">
        <v>3</v>
      </c>
      <c r="H303" s="2">
        <f t="shared" si="16"/>
        <v>0</v>
      </c>
    </row>
    <row r="304" spans="1:8" x14ac:dyDescent="0.25">
      <c r="A304" s="26">
        <v>22</v>
      </c>
      <c r="B304" s="5">
        <v>8</v>
      </c>
      <c r="C304" s="5"/>
      <c r="D304" s="5"/>
      <c r="E304" s="5"/>
      <c r="F304" s="5"/>
      <c r="G304" s="5">
        <v>1</v>
      </c>
      <c r="H304" s="2">
        <f t="shared" si="16"/>
        <v>7</v>
      </c>
    </row>
    <row r="305" spans="1:8" x14ac:dyDescent="0.25">
      <c r="A305" s="26">
        <v>23</v>
      </c>
      <c r="B305" s="5">
        <v>4</v>
      </c>
      <c r="C305" s="5"/>
      <c r="D305" s="5"/>
      <c r="E305" s="5"/>
      <c r="F305" s="5"/>
      <c r="G305" s="5">
        <v>4</v>
      </c>
      <c r="H305" s="2">
        <f t="shared" si="16"/>
        <v>7</v>
      </c>
    </row>
    <row r="306" spans="1:8" x14ac:dyDescent="0.25">
      <c r="A306" s="26">
        <v>24</v>
      </c>
      <c r="B306" s="5">
        <v>1</v>
      </c>
      <c r="C306" s="5">
        <v>2</v>
      </c>
      <c r="D306" s="5">
        <v>1</v>
      </c>
      <c r="E306" s="5"/>
      <c r="F306" s="5"/>
      <c r="G306" s="5">
        <v>3</v>
      </c>
      <c r="H306" s="2">
        <f t="shared" si="16"/>
        <v>2</v>
      </c>
    </row>
    <row r="307" spans="1:8" x14ac:dyDescent="0.25">
      <c r="A307" s="26">
        <v>25</v>
      </c>
      <c r="B307" s="5">
        <v>3</v>
      </c>
      <c r="C307" s="5">
        <v>1</v>
      </c>
      <c r="D307" s="5">
        <v>1</v>
      </c>
      <c r="E307" s="5"/>
      <c r="F307" s="5"/>
      <c r="G307" s="5">
        <v>1</v>
      </c>
      <c r="H307" s="2">
        <f t="shared" si="16"/>
        <v>2</v>
      </c>
    </row>
    <row r="308" spans="1:8" x14ac:dyDescent="0.25">
      <c r="A308" s="26">
        <v>26</v>
      </c>
      <c r="B308" s="5">
        <v>2</v>
      </c>
      <c r="C308" s="5"/>
      <c r="D308" s="5"/>
      <c r="E308" s="5"/>
      <c r="F308" s="5"/>
      <c r="G308" s="5">
        <v>2</v>
      </c>
      <c r="H308" s="2">
        <f t="shared" si="16"/>
        <v>2</v>
      </c>
    </row>
    <row r="309" spans="1:8" x14ac:dyDescent="0.25">
      <c r="A309" s="26">
        <v>27</v>
      </c>
      <c r="B309" s="5">
        <v>1</v>
      </c>
      <c r="C309" s="5">
        <v>1</v>
      </c>
      <c r="D309" s="5"/>
      <c r="E309" s="5"/>
      <c r="F309" s="5"/>
      <c r="G309" s="5">
        <v>2</v>
      </c>
      <c r="H309" s="2">
        <f t="shared" si="16"/>
        <v>0</v>
      </c>
    </row>
    <row r="310" spans="1:8" x14ac:dyDescent="0.25">
      <c r="A310" s="26">
        <v>28</v>
      </c>
      <c r="B310" s="5">
        <v>1</v>
      </c>
      <c r="C310" s="5">
        <v>1</v>
      </c>
      <c r="D310" s="5"/>
      <c r="E310" s="5"/>
      <c r="F310" s="5"/>
      <c r="G310" s="5"/>
      <c r="H310" s="2">
        <f t="shared" si="16"/>
        <v>0</v>
      </c>
    </row>
    <row r="311" spans="1:8" x14ac:dyDescent="0.25">
      <c r="A311" s="26">
        <v>29</v>
      </c>
      <c r="B311" s="5">
        <v>4</v>
      </c>
      <c r="C311" s="5"/>
      <c r="D311" s="5"/>
      <c r="E311" s="5"/>
      <c r="F311" s="5"/>
      <c r="G311" s="5">
        <v>1</v>
      </c>
      <c r="H311" s="2">
        <f t="shared" si="16"/>
        <v>3</v>
      </c>
    </row>
    <row r="312" spans="1:8" x14ac:dyDescent="0.25">
      <c r="A312" s="26">
        <v>30</v>
      </c>
      <c r="B312" s="5"/>
      <c r="C312" s="5"/>
      <c r="D312" s="5"/>
      <c r="E312" s="5">
        <v>1</v>
      </c>
      <c r="F312" s="5"/>
      <c r="G312" s="5"/>
      <c r="H312" s="2">
        <f t="shared" si="16"/>
        <v>2</v>
      </c>
    </row>
    <row r="313" spans="1:8" ht="15.75" thickBot="1" x14ac:dyDescent="0.3">
      <c r="A313" s="28">
        <v>31</v>
      </c>
      <c r="B313" s="29"/>
      <c r="C313" s="29"/>
      <c r="D313" s="29"/>
      <c r="E313" s="29"/>
      <c r="F313" s="29"/>
      <c r="G313" s="29">
        <v>1</v>
      </c>
      <c r="H313" s="2">
        <f t="shared" si="16"/>
        <v>1</v>
      </c>
    </row>
    <row r="314" spans="1:8" ht="15.75" thickBot="1" x14ac:dyDescent="0.3">
      <c r="A314" s="60" t="s">
        <v>35</v>
      </c>
      <c r="B314" s="58">
        <f>SUM(B283:B313)-E314</f>
        <v>102</v>
      </c>
      <c r="C314" s="58">
        <f t="shared" ref="C314:H314" si="17">SUM(C283:C313)</f>
        <v>43</v>
      </c>
      <c r="D314" s="58">
        <f t="shared" si="17"/>
        <v>8</v>
      </c>
      <c r="E314" s="58">
        <f t="shared" si="17"/>
        <v>8</v>
      </c>
      <c r="F314" s="58">
        <f t="shared" si="17"/>
        <v>0</v>
      </c>
      <c r="G314" s="58">
        <f t="shared" si="17"/>
        <v>52</v>
      </c>
      <c r="H314" s="59">
        <f t="shared" si="17"/>
        <v>119</v>
      </c>
    </row>
    <row r="317" spans="1:8" ht="36" x14ac:dyDescent="0.55000000000000004">
      <c r="A317" s="273" t="s">
        <v>1</v>
      </c>
      <c r="B317" s="273"/>
      <c r="C317" s="273"/>
      <c r="D317" s="273"/>
      <c r="E317" s="273"/>
      <c r="F317" s="273"/>
      <c r="G317" s="273"/>
      <c r="H317" s="273"/>
    </row>
    <row r="318" spans="1:8" ht="27" thickBot="1" x14ac:dyDescent="0.45">
      <c r="A318" s="274" t="s">
        <v>0</v>
      </c>
      <c r="B318" s="274"/>
      <c r="C318" s="274"/>
      <c r="D318" s="274"/>
      <c r="E318" s="274"/>
      <c r="F318" s="274"/>
      <c r="G318" s="274"/>
      <c r="H318" s="274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90" t="s">
        <v>53</v>
      </c>
      <c r="F319" s="291"/>
      <c r="G319" s="19" t="s">
        <v>16</v>
      </c>
      <c r="H319" s="32" t="s">
        <v>63</v>
      </c>
    </row>
    <row r="320" spans="1:8" ht="15.75" x14ac:dyDescent="0.25">
      <c r="A320" s="277" t="s">
        <v>6</v>
      </c>
      <c r="B320" s="278"/>
      <c r="C320" s="278"/>
      <c r="D320" s="278"/>
      <c r="E320" s="278"/>
      <c r="F320" s="278"/>
      <c r="G320" s="279"/>
      <c r="H320" s="2">
        <f>H313</f>
        <v>1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10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/>
      <c r="C323" s="37">
        <v>1</v>
      </c>
      <c r="D323" s="37"/>
      <c r="E323" s="37"/>
      <c r="F323" s="37"/>
      <c r="G323" s="37"/>
      <c r="H323" s="38">
        <f>H320+B323+F323-(C323+D323+G323)-E323</f>
        <v>0</v>
      </c>
    </row>
    <row r="324" spans="1:8" x14ac:dyDescent="0.25">
      <c r="A324" s="26">
        <v>2</v>
      </c>
      <c r="B324" s="5">
        <v>2</v>
      </c>
      <c r="C324" s="5"/>
      <c r="D324" s="5"/>
      <c r="E324" s="5"/>
      <c r="F324" s="5"/>
      <c r="G324" s="5">
        <v>1</v>
      </c>
      <c r="H324" s="2">
        <f>H323+B324+F324-(C324+D324+G324)-E324</f>
        <v>1</v>
      </c>
    </row>
    <row r="325" spans="1:8" x14ac:dyDescent="0.25">
      <c r="A325" s="26">
        <v>3</v>
      </c>
      <c r="B325" s="5">
        <v>3</v>
      </c>
      <c r="C325" s="5"/>
      <c r="D325" s="5"/>
      <c r="E325" s="5"/>
      <c r="F325" s="5"/>
      <c r="G325" s="5">
        <v>1</v>
      </c>
      <c r="H325" s="2">
        <f>H324+B325+F325-(C325+D325+G325)-E325</f>
        <v>3</v>
      </c>
    </row>
    <row r="326" spans="1:8" x14ac:dyDescent="0.25">
      <c r="A326" s="26">
        <v>4</v>
      </c>
      <c r="B326" s="5">
        <v>3</v>
      </c>
      <c r="C326" s="5">
        <v>1</v>
      </c>
      <c r="D326" s="5">
        <v>1</v>
      </c>
      <c r="E326" s="5"/>
      <c r="F326" s="5"/>
      <c r="G326" s="5">
        <v>1</v>
      </c>
      <c r="H326" s="2">
        <f t="shared" ref="H326:H352" si="18">H325+B326+F326-(C326+D326+G326)-E326</f>
        <v>3</v>
      </c>
    </row>
    <row r="327" spans="1:8" x14ac:dyDescent="0.25">
      <c r="A327" s="26">
        <v>5</v>
      </c>
      <c r="B327" s="5">
        <v>3</v>
      </c>
      <c r="C327" s="5">
        <v>1</v>
      </c>
      <c r="D327" s="5"/>
      <c r="E327" s="5"/>
      <c r="F327" s="5"/>
      <c r="G327" s="5">
        <v>2</v>
      </c>
      <c r="H327" s="2">
        <f t="shared" si="18"/>
        <v>3</v>
      </c>
    </row>
    <row r="328" spans="1:8" x14ac:dyDescent="0.25">
      <c r="A328" s="26">
        <v>6</v>
      </c>
      <c r="B328" s="5">
        <v>5</v>
      </c>
      <c r="C328" s="5">
        <v>1</v>
      </c>
      <c r="D328" s="5"/>
      <c r="E328" s="5"/>
      <c r="F328" s="5"/>
      <c r="G328" s="5">
        <v>2</v>
      </c>
      <c r="H328" s="2">
        <f t="shared" si="18"/>
        <v>5</v>
      </c>
    </row>
    <row r="329" spans="1:8" x14ac:dyDescent="0.25">
      <c r="A329" s="26">
        <v>7</v>
      </c>
      <c r="B329" s="5">
        <v>2</v>
      </c>
      <c r="C329" s="5">
        <v>1</v>
      </c>
      <c r="D329" s="5"/>
      <c r="E329" s="5"/>
      <c r="F329" s="5"/>
      <c r="G329" s="5">
        <v>1</v>
      </c>
      <c r="H329" s="2">
        <f t="shared" si="18"/>
        <v>5</v>
      </c>
    </row>
    <row r="330" spans="1:8" x14ac:dyDescent="0.25">
      <c r="A330" s="26">
        <v>8</v>
      </c>
      <c r="B330" s="5">
        <v>4</v>
      </c>
      <c r="C330" s="5">
        <v>2</v>
      </c>
      <c r="D330" s="5"/>
      <c r="E330" s="5"/>
      <c r="F330" s="5"/>
      <c r="G330" s="5">
        <v>3</v>
      </c>
      <c r="H330" s="2">
        <f t="shared" si="18"/>
        <v>4</v>
      </c>
    </row>
    <row r="331" spans="1:8" x14ac:dyDescent="0.25">
      <c r="A331" s="26">
        <v>9</v>
      </c>
      <c r="B331" s="5">
        <v>2</v>
      </c>
      <c r="C331" s="5">
        <v>2</v>
      </c>
      <c r="D331" s="5"/>
      <c r="E331" s="5"/>
      <c r="F331" s="5"/>
      <c r="G331" s="5">
        <v>1</v>
      </c>
      <c r="H331" s="2">
        <f t="shared" si="18"/>
        <v>3</v>
      </c>
    </row>
    <row r="332" spans="1:8" x14ac:dyDescent="0.25">
      <c r="A332" s="26">
        <v>10</v>
      </c>
      <c r="B332" s="5">
        <v>2</v>
      </c>
      <c r="C332" s="5">
        <v>2</v>
      </c>
      <c r="D332" s="5"/>
      <c r="E332" s="5"/>
      <c r="F332" s="5"/>
      <c r="G332" s="5">
        <v>1</v>
      </c>
      <c r="H332" s="2">
        <f t="shared" si="18"/>
        <v>2</v>
      </c>
    </row>
    <row r="333" spans="1:8" x14ac:dyDescent="0.25">
      <c r="A333" s="26">
        <v>11</v>
      </c>
      <c r="B333" s="5">
        <v>3</v>
      </c>
      <c r="C333" s="5">
        <v>2</v>
      </c>
      <c r="D333" s="5"/>
      <c r="E333" s="5"/>
      <c r="F333" s="5"/>
      <c r="G333" s="5"/>
      <c r="H333" s="2">
        <f t="shared" si="18"/>
        <v>3</v>
      </c>
    </row>
    <row r="334" spans="1:8" x14ac:dyDescent="0.25">
      <c r="A334" s="26">
        <v>12</v>
      </c>
      <c r="B334" s="5">
        <v>4</v>
      </c>
      <c r="C334" s="5"/>
      <c r="D334" s="5"/>
      <c r="E334" s="5"/>
      <c r="F334" s="5"/>
      <c r="G334" s="5">
        <v>2</v>
      </c>
      <c r="H334" s="2">
        <f t="shared" si="18"/>
        <v>5</v>
      </c>
    </row>
    <row r="335" spans="1:8" x14ac:dyDescent="0.25">
      <c r="A335" s="26">
        <v>13</v>
      </c>
      <c r="B335" s="5">
        <v>4</v>
      </c>
      <c r="C335" s="5">
        <v>1</v>
      </c>
      <c r="D335" s="5"/>
      <c r="E335" s="5"/>
      <c r="F335" s="5"/>
      <c r="G335" s="5">
        <v>1</v>
      </c>
      <c r="H335" s="2">
        <f t="shared" si="18"/>
        <v>7</v>
      </c>
    </row>
    <row r="336" spans="1:8" x14ac:dyDescent="0.25">
      <c r="A336" s="26">
        <v>14</v>
      </c>
      <c r="B336" s="5">
        <v>6</v>
      </c>
      <c r="C336" s="5">
        <v>2</v>
      </c>
      <c r="D336" s="5"/>
      <c r="E336" s="5"/>
      <c r="F336" s="5"/>
      <c r="G336" s="5">
        <v>2</v>
      </c>
      <c r="H336" s="2">
        <f t="shared" si="18"/>
        <v>9</v>
      </c>
    </row>
    <row r="337" spans="1:8" x14ac:dyDescent="0.25">
      <c r="A337" s="26">
        <v>15</v>
      </c>
      <c r="B337" s="5">
        <v>3</v>
      </c>
      <c r="C337" s="5">
        <v>2</v>
      </c>
      <c r="D337" s="5">
        <v>1</v>
      </c>
      <c r="E337" s="5"/>
      <c r="F337" s="5"/>
      <c r="G337" s="5">
        <v>2</v>
      </c>
      <c r="H337" s="2">
        <f t="shared" si="18"/>
        <v>7</v>
      </c>
    </row>
    <row r="338" spans="1:8" x14ac:dyDescent="0.25">
      <c r="A338" s="26">
        <v>16</v>
      </c>
      <c r="B338" s="5">
        <v>2</v>
      </c>
      <c r="C338" s="5">
        <v>3</v>
      </c>
      <c r="D338" s="5">
        <v>1</v>
      </c>
      <c r="E338" s="5"/>
      <c r="F338" s="5"/>
      <c r="G338" s="5"/>
      <c r="H338" s="2">
        <f t="shared" si="18"/>
        <v>5</v>
      </c>
    </row>
    <row r="339" spans="1:8" x14ac:dyDescent="0.25">
      <c r="A339" s="26">
        <v>17</v>
      </c>
      <c r="B339" s="5">
        <v>3</v>
      </c>
      <c r="C339" s="5">
        <v>4</v>
      </c>
      <c r="D339" s="5"/>
      <c r="E339" s="5"/>
      <c r="F339" s="5"/>
      <c r="G339" s="5"/>
      <c r="H339" s="2">
        <f t="shared" si="18"/>
        <v>4</v>
      </c>
    </row>
    <row r="340" spans="1:8" x14ac:dyDescent="0.25">
      <c r="A340" s="26">
        <v>18</v>
      </c>
      <c r="B340" s="5">
        <v>3</v>
      </c>
      <c r="C340" s="5">
        <v>4</v>
      </c>
      <c r="D340" s="5"/>
      <c r="E340" s="5">
        <v>1</v>
      </c>
      <c r="F340" s="5"/>
      <c r="G340" s="5"/>
      <c r="H340" s="2">
        <f t="shared" si="18"/>
        <v>2</v>
      </c>
    </row>
    <row r="341" spans="1:8" x14ac:dyDescent="0.25">
      <c r="A341" s="26">
        <v>19</v>
      </c>
      <c r="B341" s="5">
        <v>6</v>
      </c>
      <c r="C341" s="5">
        <v>2</v>
      </c>
      <c r="D341" s="5">
        <v>1</v>
      </c>
      <c r="E341" s="5"/>
      <c r="F341" s="5"/>
      <c r="G341" s="5">
        <v>1</v>
      </c>
      <c r="H341" s="2">
        <f t="shared" si="18"/>
        <v>4</v>
      </c>
    </row>
    <row r="342" spans="1:8" x14ac:dyDescent="0.25">
      <c r="A342" s="26">
        <v>20</v>
      </c>
      <c r="B342" s="5">
        <v>4</v>
      </c>
      <c r="C342" s="5">
        <v>2</v>
      </c>
      <c r="D342" s="5"/>
      <c r="E342" s="5"/>
      <c r="F342" s="5"/>
      <c r="G342" s="5">
        <v>1</v>
      </c>
      <c r="H342" s="2">
        <f t="shared" si="18"/>
        <v>5</v>
      </c>
    </row>
    <row r="343" spans="1:8" x14ac:dyDescent="0.25">
      <c r="A343" s="26">
        <v>21</v>
      </c>
      <c r="B343" s="5">
        <v>6</v>
      </c>
      <c r="C343" s="5"/>
      <c r="D343" s="5"/>
      <c r="E343" s="5"/>
      <c r="F343" s="5"/>
      <c r="G343" s="5">
        <v>4</v>
      </c>
      <c r="H343" s="2">
        <f t="shared" si="18"/>
        <v>7</v>
      </c>
    </row>
    <row r="344" spans="1:8" x14ac:dyDescent="0.25">
      <c r="A344" s="26">
        <v>22</v>
      </c>
      <c r="B344" s="5">
        <v>5</v>
      </c>
      <c r="C344" s="5">
        <v>3</v>
      </c>
      <c r="D344" s="5"/>
      <c r="E344" s="5">
        <v>1</v>
      </c>
      <c r="F344" s="5"/>
      <c r="G344" s="5">
        <v>2</v>
      </c>
      <c r="H344" s="2">
        <f t="shared" si="18"/>
        <v>6</v>
      </c>
    </row>
    <row r="345" spans="1:8" x14ac:dyDescent="0.25">
      <c r="A345" s="26">
        <v>23</v>
      </c>
      <c r="B345" s="5"/>
      <c r="C345" s="5">
        <v>2</v>
      </c>
      <c r="D345" s="5"/>
      <c r="E345" s="5"/>
      <c r="F345" s="5"/>
      <c r="G345" s="5">
        <v>3</v>
      </c>
      <c r="H345" s="2">
        <f t="shared" si="18"/>
        <v>1</v>
      </c>
    </row>
    <row r="346" spans="1:8" x14ac:dyDescent="0.25">
      <c r="A346" s="26">
        <v>24</v>
      </c>
      <c r="B346" s="5">
        <v>4</v>
      </c>
      <c r="C346" s="5">
        <v>4</v>
      </c>
      <c r="D346" s="5"/>
      <c r="E346" s="5"/>
      <c r="F346" s="5"/>
      <c r="G346" s="5"/>
      <c r="H346" s="2">
        <f t="shared" si="18"/>
        <v>1</v>
      </c>
    </row>
    <row r="347" spans="1:8" x14ac:dyDescent="0.25">
      <c r="A347" s="26">
        <v>25</v>
      </c>
      <c r="B347" s="5">
        <v>5</v>
      </c>
      <c r="C347" s="5"/>
      <c r="D347" s="5"/>
      <c r="E347" s="5"/>
      <c r="F347" s="5"/>
      <c r="G347" s="5"/>
      <c r="H347" s="2">
        <f t="shared" si="18"/>
        <v>6</v>
      </c>
    </row>
    <row r="348" spans="1:8" x14ac:dyDescent="0.25">
      <c r="A348" s="26">
        <v>26</v>
      </c>
      <c r="B348" s="5">
        <v>2</v>
      </c>
      <c r="C348" s="5">
        <v>1</v>
      </c>
      <c r="D348" s="5"/>
      <c r="E348" s="5"/>
      <c r="F348" s="5"/>
      <c r="G348" s="5">
        <v>1</v>
      </c>
      <c r="H348" s="2">
        <f t="shared" si="18"/>
        <v>6</v>
      </c>
    </row>
    <row r="349" spans="1:8" x14ac:dyDescent="0.25">
      <c r="A349" s="26">
        <v>27</v>
      </c>
      <c r="B349" s="5">
        <v>4</v>
      </c>
      <c r="C349" s="5">
        <v>1</v>
      </c>
      <c r="D349" s="5"/>
      <c r="E349" s="5">
        <v>1</v>
      </c>
      <c r="F349" s="5"/>
      <c r="G349" s="5"/>
      <c r="H349" s="2">
        <f t="shared" si="18"/>
        <v>8</v>
      </c>
    </row>
    <row r="350" spans="1:8" x14ac:dyDescent="0.25">
      <c r="A350" s="26">
        <v>28</v>
      </c>
      <c r="B350" s="5">
        <v>7</v>
      </c>
      <c r="C350" s="5">
        <v>4</v>
      </c>
      <c r="D350" s="5"/>
      <c r="E350" s="5"/>
      <c r="F350" s="5"/>
      <c r="G350" s="5">
        <v>1</v>
      </c>
      <c r="H350" s="2">
        <f t="shared" si="18"/>
        <v>10</v>
      </c>
    </row>
    <row r="351" spans="1:8" x14ac:dyDescent="0.25">
      <c r="A351" s="26">
        <v>29</v>
      </c>
      <c r="B351" s="5">
        <v>2</v>
      </c>
      <c r="C351" s="5">
        <v>3</v>
      </c>
      <c r="D351" s="5"/>
      <c r="E351" s="5"/>
      <c r="F351" s="5"/>
      <c r="G351" s="5">
        <v>4</v>
      </c>
      <c r="H351" s="2">
        <f t="shared" si="18"/>
        <v>5</v>
      </c>
    </row>
    <row r="352" spans="1:8" ht="15.75" thickBot="1" x14ac:dyDescent="0.3">
      <c r="A352" s="26">
        <v>30</v>
      </c>
      <c r="B352" s="5">
        <v>4</v>
      </c>
      <c r="C352" s="5">
        <v>5</v>
      </c>
      <c r="D352" s="5"/>
      <c r="E352" s="5">
        <v>1</v>
      </c>
      <c r="F352" s="5"/>
      <c r="G352" s="5">
        <v>1</v>
      </c>
      <c r="H352" s="2">
        <f t="shared" si="18"/>
        <v>2</v>
      </c>
    </row>
    <row r="353" spans="1:8" ht="15.75" thickBot="1" x14ac:dyDescent="0.3">
      <c r="A353" s="60" t="s">
        <v>35</v>
      </c>
      <c r="B353" s="58">
        <f>SUM(B323:B352)-E353</f>
        <v>99</v>
      </c>
      <c r="C353" s="58">
        <f t="shared" ref="C353:H353" si="19">SUM(C323:C352)</f>
        <v>56</v>
      </c>
      <c r="D353" s="58">
        <f t="shared" si="19"/>
        <v>4</v>
      </c>
      <c r="E353" s="58">
        <f t="shared" si="19"/>
        <v>4</v>
      </c>
      <c r="F353" s="58">
        <f t="shared" si="19"/>
        <v>0</v>
      </c>
      <c r="G353" s="58">
        <f t="shared" si="19"/>
        <v>38</v>
      </c>
      <c r="H353" s="59">
        <f t="shared" si="19"/>
        <v>132</v>
      </c>
    </row>
    <row r="356" spans="1:8" ht="36" x14ac:dyDescent="0.55000000000000004">
      <c r="A356" s="273" t="s">
        <v>1</v>
      </c>
      <c r="B356" s="273"/>
      <c r="C356" s="273"/>
      <c r="D356" s="273"/>
      <c r="E356" s="273"/>
      <c r="F356" s="273"/>
      <c r="G356" s="273"/>
      <c r="H356" s="273"/>
    </row>
    <row r="357" spans="1:8" ht="27" thickBot="1" x14ac:dyDescent="0.45">
      <c r="A357" s="274" t="s">
        <v>0</v>
      </c>
      <c r="B357" s="274"/>
      <c r="C357" s="274"/>
      <c r="D357" s="274"/>
      <c r="E357" s="274"/>
      <c r="F357" s="274"/>
      <c r="G357" s="274"/>
      <c r="H357" s="274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90" t="s">
        <v>53</v>
      </c>
      <c r="F358" s="291"/>
      <c r="G358" s="19" t="s">
        <v>16</v>
      </c>
      <c r="H358" s="32" t="s">
        <v>64</v>
      </c>
    </row>
    <row r="359" spans="1:8" ht="15.75" x14ac:dyDescent="0.25">
      <c r="A359" s="277" t="s">
        <v>6</v>
      </c>
      <c r="B359" s="278"/>
      <c r="C359" s="278"/>
      <c r="D359" s="278"/>
      <c r="E359" s="278"/>
      <c r="F359" s="279"/>
      <c r="G359" s="1"/>
      <c r="H359" s="2">
        <f>H352</f>
        <v>2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10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4</v>
      </c>
      <c r="C362" s="37"/>
      <c r="D362" s="37"/>
      <c r="E362" s="37"/>
      <c r="F362" s="37"/>
      <c r="G362" s="37">
        <v>2</v>
      </c>
      <c r="H362" s="38">
        <f>H359+B362+F362-(C362+D362+G362)-E362</f>
        <v>4</v>
      </c>
    </row>
    <row r="363" spans="1:8" x14ac:dyDescent="0.25">
      <c r="A363" s="26">
        <v>2</v>
      </c>
      <c r="B363" s="5">
        <v>4</v>
      </c>
      <c r="C363" s="5">
        <v>1</v>
      </c>
      <c r="D363" s="5">
        <v>1</v>
      </c>
      <c r="E363" s="5"/>
      <c r="F363" s="5"/>
      <c r="G363" s="5">
        <v>1</v>
      </c>
      <c r="H363" s="2">
        <f>H362+B363+F363-(C363+D363+G363)-E363</f>
        <v>5</v>
      </c>
    </row>
    <row r="364" spans="1:8" x14ac:dyDescent="0.25">
      <c r="A364" s="26">
        <v>3</v>
      </c>
      <c r="B364" s="5">
        <v>5</v>
      </c>
      <c r="C364" s="5">
        <v>2</v>
      </c>
      <c r="D364" s="5"/>
      <c r="E364" s="5"/>
      <c r="F364" s="5"/>
      <c r="G364" s="5">
        <v>2</v>
      </c>
      <c r="H364" s="2">
        <f>H363+B364+F364-(C364+D364+G364)-E364</f>
        <v>6</v>
      </c>
    </row>
    <row r="365" spans="1:8" x14ac:dyDescent="0.25">
      <c r="A365" s="26">
        <v>4</v>
      </c>
      <c r="B365" s="5">
        <v>3</v>
      </c>
      <c r="C365" s="5">
        <v>2</v>
      </c>
      <c r="D365" s="5"/>
      <c r="E365" s="5"/>
      <c r="F365" s="5"/>
      <c r="G365" s="5"/>
      <c r="H365" s="2">
        <f t="shared" ref="H365:H392" si="20">H364+B365+F365-(C365+D365+G365)-E365</f>
        <v>7</v>
      </c>
    </row>
    <row r="366" spans="1:8" x14ac:dyDescent="0.25">
      <c r="A366" s="26">
        <v>5</v>
      </c>
      <c r="B366" s="5">
        <v>2</v>
      </c>
      <c r="C366" s="5">
        <v>2</v>
      </c>
      <c r="D366" s="5"/>
      <c r="E366" s="5"/>
      <c r="F366" s="5"/>
      <c r="G366" s="5">
        <v>1</v>
      </c>
      <c r="H366" s="2">
        <f t="shared" si="20"/>
        <v>6</v>
      </c>
    </row>
    <row r="367" spans="1:8" x14ac:dyDescent="0.25">
      <c r="A367" s="26">
        <v>6</v>
      </c>
      <c r="B367" s="5">
        <v>7</v>
      </c>
      <c r="C367" s="5"/>
      <c r="D367" s="5"/>
      <c r="E367" s="5">
        <v>1</v>
      </c>
      <c r="F367" s="5"/>
      <c r="G367" s="5">
        <v>1</v>
      </c>
      <c r="H367" s="2">
        <f t="shared" si="20"/>
        <v>11</v>
      </c>
    </row>
    <row r="368" spans="1:8" x14ac:dyDescent="0.25">
      <c r="A368" s="26">
        <v>7</v>
      </c>
      <c r="B368" s="5">
        <v>3</v>
      </c>
      <c r="C368" s="5">
        <v>4</v>
      </c>
      <c r="D368" s="5"/>
      <c r="E368" s="5"/>
      <c r="F368" s="5"/>
      <c r="G368" s="5">
        <v>1</v>
      </c>
      <c r="H368" s="2">
        <f t="shared" si="20"/>
        <v>9</v>
      </c>
    </row>
    <row r="369" spans="1:8" x14ac:dyDescent="0.25">
      <c r="A369" s="26">
        <v>8</v>
      </c>
      <c r="B369" s="5">
        <v>6</v>
      </c>
      <c r="C369" s="5">
        <v>4</v>
      </c>
      <c r="D369" s="5"/>
      <c r="E369" s="5"/>
      <c r="F369" s="5"/>
      <c r="G369" s="5">
        <v>3</v>
      </c>
      <c r="H369" s="2">
        <f t="shared" si="20"/>
        <v>8</v>
      </c>
    </row>
    <row r="370" spans="1:8" x14ac:dyDescent="0.25">
      <c r="A370" s="26">
        <v>9</v>
      </c>
      <c r="B370" s="5">
        <v>1</v>
      </c>
      <c r="C370" s="5">
        <v>1</v>
      </c>
      <c r="D370" s="5"/>
      <c r="E370" s="5"/>
      <c r="F370" s="5"/>
      <c r="G370" s="5">
        <v>2</v>
      </c>
      <c r="H370" s="2">
        <f t="shared" si="20"/>
        <v>6</v>
      </c>
    </row>
    <row r="371" spans="1:8" x14ac:dyDescent="0.25">
      <c r="A371" s="26">
        <v>10</v>
      </c>
      <c r="B371" s="5">
        <v>1</v>
      </c>
      <c r="C371" s="5">
        <v>1</v>
      </c>
      <c r="D371" s="5"/>
      <c r="E371" s="5"/>
      <c r="F371" s="5"/>
      <c r="G371" s="5"/>
      <c r="H371" s="2">
        <f t="shared" si="20"/>
        <v>6</v>
      </c>
    </row>
    <row r="372" spans="1:8" x14ac:dyDescent="0.25">
      <c r="A372" s="26">
        <v>11</v>
      </c>
      <c r="B372" s="5">
        <v>2</v>
      </c>
      <c r="C372" s="5">
        <v>2</v>
      </c>
      <c r="D372" s="5"/>
      <c r="E372" s="5"/>
      <c r="F372" s="5"/>
      <c r="G372" s="5"/>
      <c r="H372" s="2">
        <f t="shared" si="20"/>
        <v>6</v>
      </c>
    </row>
    <row r="373" spans="1:8" x14ac:dyDescent="0.25">
      <c r="A373" s="26">
        <v>12</v>
      </c>
      <c r="B373" s="5">
        <v>3</v>
      </c>
      <c r="C373" s="5">
        <v>2</v>
      </c>
      <c r="D373" s="5">
        <v>1</v>
      </c>
      <c r="E373" s="5"/>
      <c r="F373" s="5"/>
      <c r="G373" s="5">
        <v>1</v>
      </c>
      <c r="H373" s="2">
        <f t="shared" si="20"/>
        <v>5</v>
      </c>
    </row>
    <row r="374" spans="1:8" x14ac:dyDescent="0.25">
      <c r="A374" s="26">
        <v>13</v>
      </c>
      <c r="B374" s="5">
        <v>2</v>
      </c>
      <c r="C374" s="5">
        <v>2</v>
      </c>
      <c r="D374" s="5"/>
      <c r="E374" s="5"/>
      <c r="F374" s="5"/>
      <c r="G374" s="5">
        <v>2</v>
      </c>
      <c r="H374" s="2">
        <f t="shared" si="20"/>
        <v>3</v>
      </c>
    </row>
    <row r="375" spans="1:8" x14ac:dyDescent="0.25">
      <c r="A375" s="26">
        <v>14</v>
      </c>
      <c r="B375" s="5">
        <v>3</v>
      </c>
      <c r="C375" s="5"/>
      <c r="D375" s="5"/>
      <c r="E375" s="5"/>
      <c r="F375" s="5"/>
      <c r="G375" s="5"/>
      <c r="H375" s="2">
        <f t="shared" si="20"/>
        <v>6</v>
      </c>
    </row>
    <row r="376" spans="1:8" x14ac:dyDescent="0.25">
      <c r="A376" s="26">
        <v>15</v>
      </c>
      <c r="B376" s="5">
        <v>1</v>
      </c>
      <c r="C376" s="5">
        <v>1</v>
      </c>
      <c r="D376" s="5">
        <v>1</v>
      </c>
      <c r="E376" s="5"/>
      <c r="F376" s="5"/>
      <c r="G376" s="5">
        <v>5</v>
      </c>
      <c r="H376" s="2">
        <f t="shared" si="20"/>
        <v>0</v>
      </c>
    </row>
    <row r="377" spans="1:8" x14ac:dyDescent="0.25">
      <c r="A377" s="26">
        <v>16</v>
      </c>
      <c r="B377" s="5">
        <v>1</v>
      </c>
      <c r="C377" s="5"/>
      <c r="D377" s="5">
        <v>1</v>
      </c>
      <c r="E377" s="5"/>
      <c r="F377" s="5"/>
      <c r="G377" s="5"/>
      <c r="H377" s="2">
        <f t="shared" si="20"/>
        <v>0</v>
      </c>
    </row>
    <row r="378" spans="1:8" x14ac:dyDescent="0.25">
      <c r="A378" s="26">
        <v>17</v>
      </c>
      <c r="B378" s="5">
        <v>3</v>
      </c>
      <c r="C378" s="5"/>
      <c r="D378" s="5"/>
      <c r="E378" s="5">
        <v>1</v>
      </c>
      <c r="F378" s="5"/>
      <c r="G378" s="5">
        <v>2</v>
      </c>
      <c r="H378" s="2">
        <f t="shared" si="20"/>
        <v>0</v>
      </c>
    </row>
    <row r="379" spans="1:8" x14ac:dyDescent="0.25">
      <c r="A379" s="26">
        <v>18</v>
      </c>
      <c r="B379" s="5">
        <v>4</v>
      </c>
      <c r="C379" s="5"/>
      <c r="D379" s="5"/>
      <c r="E379" s="5"/>
      <c r="F379" s="5"/>
      <c r="G379" s="5">
        <v>1</v>
      </c>
      <c r="H379" s="2">
        <f t="shared" si="20"/>
        <v>3</v>
      </c>
    </row>
    <row r="380" spans="1:8" x14ac:dyDescent="0.25">
      <c r="A380" s="26">
        <v>19</v>
      </c>
      <c r="B380" s="5">
        <v>3</v>
      </c>
      <c r="C380" s="5">
        <v>1</v>
      </c>
      <c r="D380" s="5"/>
      <c r="E380" s="5"/>
      <c r="F380" s="5"/>
      <c r="G380" s="5"/>
      <c r="H380" s="2">
        <f t="shared" si="20"/>
        <v>5</v>
      </c>
    </row>
    <row r="381" spans="1:8" x14ac:dyDescent="0.25">
      <c r="A381" s="26">
        <v>20</v>
      </c>
      <c r="B381" s="5">
        <v>7</v>
      </c>
      <c r="C381" s="5">
        <v>2</v>
      </c>
      <c r="D381" s="5"/>
      <c r="E381" s="5"/>
      <c r="F381" s="5"/>
      <c r="G381" s="5">
        <v>2</v>
      </c>
      <c r="H381" s="2">
        <f t="shared" si="20"/>
        <v>8</v>
      </c>
    </row>
    <row r="382" spans="1:8" x14ac:dyDescent="0.25">
      <c r="A382" s="26">
        <v>21</v>
      </c>
      <c r="B382" s="5">
        <v>1</v>
      </c>
      <c r="C382" s="5">
        <v>4</v>
      </c>
      <c r="D382" s="5"/>
      <c r="E382" s="5"/>
      <c r="F382" s="5"/>
      <c r="G382" s="5">
        <v>1</v>
      </c>
      <c r="H382" s="2">
        <f t="shared" si="20"/>
        <v>4</v>
      </c>
    </row>
    <row r="383" spans="1:8" x14ac:dyDescent="0.25">
      <c r="A383" s="26">
        <v>22</v>
      </c>
      <c r="B383" s="5">
        <v>2</v>
      </c>
      <c r="C383" s="5"/>
      <c r="D383" s="5"/>
      <c r="E383" s="5"/>
      <c r="F383" s="5"/>
      <c r="G383" s="5">
        <v>1</v>
      </c>
      <c r="H383" s="2">
        <f t="shared" si="20"/>
        <v>5</v>
      </c>
    </row>
    <row r="384" spans="1:8" x14ac:dyDescent="0.25">
      <c r="A384" s="26">
        <v>23</v>
      </c>
      <c r="B384" s="5">
        <v>5</v>
      </c>
      <c r="C384" s="5">
        <v>1</v>
      </c>
      <c r="D384" s="5">
        <v>1</v>
      </c>
      <c r="E384" s="5"/>
      <c r="F384" s="5"/>
      <c r="G384" s="5">
        <v>4</v>
      </c>
      <c r="H384" s="2">
        <f t="shared" si="20"/>
        <v>4</v>
      </c>
    </row>
    <row r="385" spans="1:8" x14ac:dyDescent="0.25">
      <c r="A385" s="26">
        <v>24</v>
      </c>
      <c r="B385" s="5">
        <v>5</v>
      </c>
      <c r="C385" s="5"/>
      <c r="D385" s="5"/>
      <c r="E385" s="5">
        <v>2</v>
      </c>
      <c r="F385" s="5"/>
      <c r="G385" s="5"/>
      <c r="H385" s="2">
        <f t="shared" si="20"/>
        <v>7</v>
      </c>
    </row>
    <row r="386" spans="1:8" x14ac:dyDescent="0.25">
      <c r="A386" s="26">
        <v>25</v>
      </c>
      <c r="B386" s="5">
        <v>1</v>
      </c>
      <c r="C386" s="5">
        <v>3</v>
      </c>
      <c r="D386" s="5"/>
      <c r="E386" s="5">
        <v>1</v>
      </c>
      <c r="F386" s="5"/>
      <c r="G386" s="5">
        <v>3</v>
      </c>
      <c r="H386" s="2">
        <f t="shared" si="20"/>
        <v>1</v>
      </c>
    </row>
    <row r="387" spans="1:8" x14ac:dyDescent="0.25">
      <c r="A387" s="26">
        <v>26</v>
      </c>
      <c r="B387" s="5">
        <v>2</v>
      </c>
      <c r="C387" s="5">
        <v>1</v>
      </c>
      <c r="D387" s="5"/>
      <c r="E387" s="5"/>
      <c r="F387" s="5"/>
      <c r="G387" s="5">
        <v>1</v>
      </c>
      <c r="H387" s="2">
        <f t="shared" si="20"/>
        <v>1</v>
      </c>
    </row>
    <row r="388" spans="1:8" x14ac:dyDescent="0.25">
      <c r="A388" s="26">
        <v>27</v>
      </c>
      <c r="B388" s="5">
        <v>4</v>
      </c>
      <c r="C388" s="5"/>
      <c r="D388" s="5">
        <v>1</v>
      </c>
      <c r="E388" s="5"/>
      <c r="F388" s="5"/>
      <c r="G388" s="5">
        <v>1</v>
      </c>
      <c r="H388" s="2">
        <f t="shared" si="20"/>
        <v>3</v>
      </c>
    </row>
    <row r="389" spans="1:8" x14ac:dyDescent="0.25">
      <c r="A389" s="26">
        <v>28</v>
      </c>
      <c r="B389" s="5">
        <v>3</v>
      </c>
      <c r="C389" s="5">
        <v>1</v>
      </c>
      <c r="D389" s="5"/>
      <c r="E389" s="5"/>
      <c r="F389" s="5"/>
      <c r="G389" s="5">
        <v>5</v>
      </c>
      <c r="H389" s="2">
        <f t="shared" si="20"/>
        <v>0</v>
      </c>
    </row>
    <row r="390" spans="1:8" x14ac:dyDescent="0.25">
      <c r="A390" s="26">
        <v>29</v>
      </c>
      <c r="B390" s="5">
        <v>4</v>
      </c>
      <c r="C390" s="5">
        <v>1</v>
      </c>
      <c r="D390" s="5"/>
      <c r="E390" s="5"/>
      <c r="F390" s="5"/>
      <c r="G390" s="5">
        <v>2</v>
      </c>
      <c r="H390" s="2">
        <f t="shared" si="20"/>
        <v>1</v>
      </c>
    </row>
    <row r="391" spans="1:8" x14ac:dyDescent="0.25">
      <c r="A391" s="26">
        <v>30</v>
      </c>
      <c r="B391" s="5">
        <v>2</v>
      </c>
      <c r="C391" s="5">
        <v>1</v>
      </c>
      <c r="D391" s="5"/>
      <c r="E391" s="5">
        <v>1</v>
      </c>
      <c r="F391" s="5"/>
      <c r="G391" s="5">
        <v>1</v>
      </c>
      <c r="H391" s="2">
        <f t="shared" si="20"/>
        <v>0</v>
      </c>
    </row>
    <row r="392" spans="1:8" ht="15.75" thickBot="1" x14ac:dyDescent="0.3">
      <c r="A392" s="64">
        <v>31</v>
      </c>
      <c r="B392" s="65">
        <v>2</v>
      </c>
      <c r="C392" s="65"/>
      <c r="D392" s="65"/>
      <c r="E392" s="65">
        <v>1</v>
      </c>
      <c r="F392" s="65"/>
      <c r="G392" s="65"/>
      <c r="H392" s="2">
        <f t="shared" si="20"/>
        <v>1</v>
      </c>
    </row>
    <row r="393" spans="1:8" ht="15.75" thickBot="1" x14ac:dyDescent="0.3">
      <c r="A393" s="60" t="s">
        <v>35</v>
      </c>
      <c r="B393" s="58">
        <f>SUM(B362:B392)-E393</f>
        <v>89</v>
      </c>
      <c r="C393" s="58">
        <f t="shared" ref="C393:H393" si="21">SUM(C362:C392)</f>
        <v>39</v>
      </c>
      <c r="D393" s="58">
        <f t="shared" si="21"/>
        <v>6</v>
      </c>
      <c r="E393" s="58">
        <f t="shared" si="21"/>
        <v>7</v>
      </c>
      <c r="F393" s="58">
        <f t="shared" si="21"/>
        <v>0</v>
      </c>
      <c r="G393" s="58">
        <f t="shared" si="21"/>
        <v>45</v>
      </c>
      <c r="H393" s="59">
        <f t="shared" si="21"/>
        <v>131</v>
      </c>
    </row>
    <row r="396" spans="1:8" ht="36" x14ac:dyDescent="0.55000000000000004">
      <c r="A396" s="273" t="s">
        <v>1</v>
      </c>
      <c r="B396" s="273"/>
      <c r="C396" s="273"/>
      <c r="D396" s="273"/>
      <c r="E396" s="273"/>
      <c r="F396" s="273"/>
      <c r="G396" s="273"/>
      <c r="H396" s="273"/>
    </row>
    <row r="397" spans="1:8" ht="27" thickBot="1" x14ac:dyDescent="0.45">
      <c r="A397" s="274" t="s">
        <v>0</v>
      </c>
      <c r="B397" s="274"/>
      <c r="C397" s="274"/>
      <c r="D397" s="274"/>
      <c r="E397" s="274"/>
      <c r="F397" s="274"/>
      <c r="G397" s="274"/>
      <c r="H397" s="274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90" t="s">
        <v>53</v>
      </c>
      <c r="F398" s="291"/>
      <c r="G398" s="19" t="s">
        <v>16</v>
      </c>
      <c r="H398" s="32" t="s">
        <v>66</v>
      </c>
    </row>
    <row r="399" spans="1:8" ht="15.75" x14ac:dyDescent="0.25">
      <c r="A399" s="277" t="s">
        <v>6</v>
      </c>
      <c r="B399" s="278"/>
      <c r="C399" s="278"/>
      <c r="D399" s="278"/>
      <c r="E399" s="278"/>
      <c r="F399" s="279"/>
      <c r="G399" s="1"/>
      <c r="H399" s="2">
        <f>H392</f>
        <v>1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10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1</v>
      </c>
      <c r="C402" s="37">
        <v>1</v>
      </c>
      <c r="D402" s="37"/>
      <c r="E402" s="37"/>
      <c r="F402" s="37"/>
      <c r="G402" s="37">
        <v>1</v>
      </c>
      <c r="H402" s="38">
        <f>H399+B402+F402-(C402+D402+G402)-E402</f>
        <v>0</v>
      </c>
    </row>
    <row r="403" spans="1:8" x14ac:dyDescent="0.25">
      <c r="A403" s="26">
        <v>2</v>
      </c>
      <c r="B403" s="5">
        <v>3</v>
      </c>
      <c r="C403" s="5">
        <v>1</v>
      </c>
      <c r="D403" s="5"/>
      <c r="E403" s="5"/>
      <c r="F403" s="5"/>
      <c r="G403" s="5">
        <v>2</v>
      </c>
      <c r="H403" s="2">
        <f>H402+B403+F403-(C403+D403+G403)-E403</f>
        <v>0</v>
      </c>
    </row>
    <row r="404" spans="1:8" x14ac:dyDescent="0.25">
      <c r="A404" s="26">
        <v>3</v>
      </c>
      <c r="B404" s="5">
        <v>4</v>
      </c>
      <c r="C404" s="5"/>
      <c r="D404" s="5"/>
      <c r="E404" s="5"/>
      <c r="F404" s="5"/>
      <c r="G404" s="5">
        <v>2</v>
      </c>
      <c r="H404" s="2">
        <f>H403+B404+F404-(C404+D404+G404)-E404</f>
        <v>2</v>
      </c>
    </row>
    <row r="405" spans="1:8" x14ac:dyDescent="0.25">
      <c r="A405" s="26">
        <v>4</v>
      </c>
      <c r="B405" s="5">
        <v>5</v>
      </c>
      <c r="C405" s="5"/>
      <c r="D405" s="5">
        <v>1</v>
      </c>
      <c r="E405" s="5"/>
      <c r="F405" s="5"/>
      <c r="G405" s="5">
        <v>1</v>
      </c>
      <c r="H405" s="2">
        <f t="shared" ref="H405:H431" si="22">H404+B405+F405-(C405+D405+G405)-E405</f>
        <v>5</v>
      </c>
    </row>
    <row r="406" spans="1:8" x14ac:dyDescent="0.25">
      <c r="A406" s="26">
        <v>5</v>
      </c>
      <c r="B406" s="5">
        <v>1</v>
      </c>
      <c r="C406" s="5"/>
      <c r="D406" s="5"/>
      <c r="E406" s="5">
        <v>2</v>
      </c>
      <c r="F406" s="5"/>
      <c r="G406" s="5">
        <v>4</v>
      </c>
      <c r="H406" s="2">
        <f t="shared" si="22"/>
        <v>0</v>
      </c>
    </row>
    <row r="407" spans="1:8" x14ac:dyDescent="0.25">
      <c r="A407" s="26">
        <v>6</v>
      </c>
      <c r="B407" s="5">
        <v>2</v>
      </c>
      <c r="C407" s="5"/>
      <c r="D407" s="5"/>
      <c r="E407" s="5"/>
      <c r="F407" s="5"/>
      <c r="G407" s="5"/>
      <c r="H407" s="2">
        <f t="shared" si="22"/>
        <v>2</v>
      </c>
    </row>
    <row r="408" spans="1:8" x14ac:dyDescent="0.25">
      <c r="A408" s="26">
        <v>7</v>
      </c>
      <c r="B408" s="5">
        <v>4</v>
      </c>
      <c r="C408" s="5">
        <v>1</v>
      </c>
      <c r="D408" s="5"/>
      <c r="E408" s="5"/>
      <c r="F408" s="5"/>
      <c r="G408" s="5"/>
      <c r="H408" s="2">
        <f t="shared" si="22"/>
        <v>5</v>
      </c>
    </row>
    <row r="409" spans="1:8" x14ac:dyDescent="0.25">
      <c r="A409" s="26">
        <v>8</v>
      </c>
      <c r="B409" s="5">
        <v>1</v>
      </c>
      <c r="C409" s="5">
        <v>1</v>
      </c>
      <c r="D409" s="5"/>
      <c r="E409" s="5"/>
      <c r="F409" s="5"/>
      <c r="G409" s="5">
        <v>1</v>
      </c>
      <c r="H409" s="2">
        <f t="shared" si="22"/>
        <v>4</v>
      </c>
    </row>
    <row r="410" spans="1:8" x14ac:dyDescent="0.25">
      <c r="A410" s="26">
        <v>9</v>
      </c>
      <c r="B410" s="5">
        <v>2</v>
      </c>
      <c r="C410" s="5">
        <v>1</v>
      </c>
      <c r="D410" s="5"/>
      <c r="E410" s="5"/>
      <c r="F410" s="5"/>
      <c r="G410" s="5">
        <v>1</v>
      </c>
      <c r="H410" s="2">
        <f t="shared" si="22"/>
        <v>4</v>
      </c>
    </row>
    <row r="411" spans="1:8" x14ac:dyDescent="0.25">
      <c r="A411" s="26">
        <v>10</v>
      </c>
      <c r="B411" s="5">
        <v>5</v>
      </c>
      <c r="C411" s="5">
        <v>3</v>
      </c>
      <c r="D411" s="5"/>
      <c r="E411" s="5"/>
      <c r="F411" s="5"/>
      <c r="G411" s="5">
        <v>3</v>
      </c>
      <c r="H411" s="2">
        <f t="shared" si="22"/>
        <v>3</v>
      </c>
    </row>
    <row r="412" spans="1:8" x14ac:dyDescent="0.25">
      <c r="A412" s="26">
        <v>11</v>
      </c>
      <c r="B412" s="5">
        <v>5</v>
      </c>
      <c r="C412" s="5"/>
      <c r="D412" s="5"/>
      <c r="E412" s="5">
        <v>1</v>
      </c>
      <c r="F412" s="5"/>
      <c r="G412" s="5">
        <v>3</v>
      </c>
      <c r="H412" s="2">
        <f t="shared" si="22"/>
        <v>4</v>
      </c>
    </row>
    <row r="413" spans="1:8" x14ac:dyDescent="0.25">
      <c r="A413" s="26">
        <v>12</v>
      </c>
      <c r="B413" s="5">
        <v>2</v>
      </c>
      <c r="C413" s="5">
        <v>2</v>
      </c>
      <c r="D413" s="5"/>
      <c r="E413" s="5"/>
      <c r="F413" s="5"/>
      <c r="G413" s="5">
        <v>1</v>
      </c>
      <c r="H413" s="2">
        <f t="shared" si="22"/>
        <v>3</v>
      </c>
    </row>
    <row r="414" spans="1:8" x14ac:dyDescent="0.25">
      <c r="A414" s="26">
        <v>13</v>
      </c>
      <c r="B414" s="5">
        <v>2</v>
      </c>
      <c r="C414" s="5"/>
      <c r="D414" s="5">
        <v>1</v>
      </c>
      <c r="E414" s="5"/>
      <c r="F414" s="5"/>
      <c r="G414" s="5">
        <v>1</v>
      </c>
      <c r="H414" s="2">
        <f t="shared" si="22"/>
        <v>3</v>
      </c>
    </row>
    <row r="415" spans="1:8" x14ac:dyDescent="0.25">
      <c r="A415" s="26">
        <v>14</v>
      </c>
      <c r="B415" s="5">
        <v>1</v>
      </c>
      <c r="C415" s="5">
        <v>1</v>
      </c>
      <c r="D415" s="5"/>
      <c r="E415" s="5"/>
      <c r="F415" s="5"/>
      <c r="G415" s="5">
        <v>1</v>
      </c>
      <c r="H415" s="2">
        <f t="shared" si="22"/>
        <v>2</v>
      </c>
    </row>
    <row r="416" spans="1:8" x14ac:dyDescent="0.25">
      <c r="A416" s="26">
        <v>15</v>
      </c>
      <c r="B416" s="5">
        <v>2</v>
      </c>
      <c r="C416" s="5"/>
      <c r="D416" s="5"/>
      <c r="E416" s="5"/>
      <c r="F416" s="5"/>
      <c r="G416" s="5">
        <v>1</v>
      </c>
      <c r="H416" s="2">
        <f t="shared" si="22"/>
        <v>3</v>
      </c>
    </row>
    <row r="417" spans="1:8" x14ac:dyDescent="0.25">
      <c r="A417" s="26">
        <v>16</v>
      </c>
      <c r="B417" s="5">
        <v>3</v>
      </c>
      <c r="C417" s="5">
        <v>1</v>
      </c>
      <c r="D417" s="5"/>
      <c r="E417" s="5"/>
      <c r="F417" s="5"/>
      <c r="G417" s="5">
        <v>2</v>
      </c>
      <c r="H417" s="2">
        <f t="shared" si="22"/>
        <v>3</v>
      </c>
    </row>
    <row r="418" spans="1:8" x14ac:dyDescent="0.25">
      <c r="A418" s="26">
        <v>17</v>
      </c>
      <c r="B418" s="5">
        <v>3</v>
      </c>
      <c r="C418" s="5"/>
      <c r="D418" s="5"/>
      <c r="E418" s="5">
        <v>1</v>
      </c>
      <c r="F418" s="5"/>
      <c r="G418" s="5">
        <v>1</v>
      </c>
      <c r="H418" s="2">
        <f t="shared" si="22"/>
        <v>4</v>
      </c>
    </row>
    <row r="419" spans="1:8" x14ac:dyDescent="0.25">
      <c r="A419" s="26">
        <v>18</v>
      </c>
      <c r="B419" s="5">
        <v>7</v>
      </c>
      <c r="C419" s="5">
        <v>1</v>
      </c>
      <c r="D419" s="5"/>
      <c r="E419" s="5"/>
      <c r="F419" s="5"/>
      <c r="G419" s="5"/>
      <c r="H419" s="2">
        <f t="shared" si="22"/>
        <v>10</v>
      </c>
    </row>
    <row r="420" spans="1:8" x14ac:dyDescent="0.25">
      <c r="A420" s="26">
        <v>19</v>
      </c>
      <c r="B420" s="5">
        <v>4</v>
      </c>
      <c r="C420" s="5">
        <v>3</v>
      </c>
      <c r="D420" s="5"/>
      <c r="E420" s="5"/>
      <c r="F420" s="5"/>
      <c r="G420" s="5">
        <v>1</v>
      </c>
      <c r="H420" s="2">
        <f t="shared" si="22"/>
        <v>10</v>
      </c>
    </row>
    <row r="421" spans="1:8" x14ac:dyDescent="0.25">
      <c r="A421" s="26">
        <v>20</v>
      </c>
      <c r="B421" s="5">
        <v>1</v>
      </c>
      <c r="C421" s="5">
        <v>3</v>
      </c>
      <c r="D421" s="5"/>
      <c r="E421" s="5"/>
      <c r="F421" s="5"/>
      <c r="G421" s="5">
        <v>2</v>
      </c>
      <c r="H421" s="2">
        <f t="shared" si="22"/>
        <v>6</v>
      </c>
    </row>
    <row r="422" spans="1:8" x14ac:dyDescent="0.25">
      <c r="A422" s="26">
        <v>21</v>
      </c>
      <c r="B422" s="5">
        <v>1</v>
      </c>
      <c r="C422" s="5">
        <v>1</v>
      </c>
      <c r="D422" s="5">
        <v>1</v>
      </c>
      <c r="E422" s="5"/>
      <c r="F422" s="5"/>
      <c r="G422" s="5">
        <v>2</v>
      </c>
      <c r="H422" s="2">
        <f t="shared" si="22"/>
        <v>3</v>
      </c>
    </row>
    <row r="423" spans="1:8" x14ac:dyDescent="0.25">
      <c r="A423" s="26">
        <v>22</v>
      </c>
      <c r="B423" s="5">
        <v>3</v>
      </c>
      <c r="C423" s="5">
        <v>1</v>
      </c>
      <c r="D423" s="5"/>
      <c r="E423" s="5">
        <v>1</v>
      </c>
      <c r="F423" s="5"/>
      <c r="G423" s="5"/>
      <c r="H423" s="2">
        <f t="shared" si="22"/>
        <v>4</v>
      </c>
    </row>
    <row r="424" spans="1:8" x14ac:dyDescent="0.25">
      <c r="A424" s="26">
        <v>23</v>
      </c>
      <c r="B424" s="5">
        <v>4</v>
      </c>
      <c r="C424" s="5">
        <v>2</v>
      </c>
      <c r="D424" s="5"/>
      <c r="E424" s="5"/>
      <c r="F424" s="5"/>
      <c r="G424" s="5"/>
      <c r="H424" s="2">
        <f t="shared" si="22"/>
        <v>6</v>
      </c>
    </row>
    <row r="425" spans="1:8" x14ac:dyDescent="0.25">
      <c r="A425" s="26">
        <v>24</v>
      </c>
      <c r="B425" s="5">
        <v>3</v>
      </c>
      <c r="C425" s="5">
        <v>2</v>
      </c>
      <c r="D425" s="5"/>
      <c r="E425" s="5"/>
      <c r="F425" s="5"/>
      <c r="G425" s="5">
        <v>2</v>
      </c>
      <c r="H425" s="2">
        <f t="shared" si="22"/>
        <v>5</v>
      </c>
    </row>
    <row r="426" spans="1:8" x14ac:dyDescent="0.25">
      <c r="A426" s="26">
        <v>25</v>
      </c>
      <c r="B426" s="5">
        <v>5</v>
      </c>
      <c r="C426" s="5">
        <v>2</v>
      </c>
      <c r="D426" s="5">
        <v>1</v>
      </c>
      <c r="E426" s="5">
        <v>3</v>
      </c>
      <c r="F426" s="5"/>
      <c r="G426" s="5"/>
      <c r="H426" s="2">
        <f t="shared" si="22"/>
        <v>4</v>
      </c>
    </row>
    <row r="427" spans="1:8" x14ac:dyDescent="0.25">
      <c r="A427" s="26">
        <v>26</v>
      </c>
      <c r="B427" s="5">
        <v>5</v>
      </c>
      <c r="C427" s="5">
        <v>1</v>
      </c>
      <c r="D427" s="5">
        <v>1</v>
      </c>
      <c r="E427" s="5"/>
      <c r="F427" s="5"/>
      <c r="G427" s="5">
        <v>1</v>
      </c>
      <c r="H427" s="2">
        <f t="shared" si="22"/>
        <v>6</v>
      </c>
    </row>
    <row r="428" spans="1:8" x14ac:dyDescent="0.25">
      <c r="A428" s="26">
        <v>27</v>
      </c>
      <c r="B428" s="5">
        <v>5</v>
      </c>
      <c r="C428" s="5">
        <v>2</v>
      </c>
      <c r="D428" s="5"/>
      <c r="E428" s="5">
        <v>1</v>
      </c>
      <c r="F428" s="5"/>
      <c r="G428" s="5">
        <v>1</v>
      </c>
      <c r="H428" s="2">
        <f t="shared" si="22"/>
        <v>7</v>
      </c>
    </row>
    <row r="429" spans="1:8" x14ac:dyDescent="0.25">
      <c r="A429" s="26">
        <v>28</v>
      </c>
      <c r="B429" s="5">
        <v>5</v>
      </c>
      <c r="C429" s="5">
        <v>2</v>
      </c>
      <c r="D429" s="5"/>
      <c r="E429" s="5">
        <v>1</v>
      </c>
      <c r="F429" s="5"/>
      <c r="G429" s="5">
        <v>2</v>
      </c>
      <c r="H429" s="2">
        <f t="shared" si="22"/>
        <v>7</v>
      </c>
    </row>
    <row r="430" spans="1:8" x14ac:dyDescent="0.25">
      <c r="A430" s="26">
        <v>29</v>
      </c>
      <c r="B430" s="5">
        <v>4</v>
      </c>
      <c r="C430" s="5">
        <v>2</v>
      </c>
      <c r="D430" s="5">
        <v>1</v>
      </c>
      <c r="E430" s="5">
        <v>3</v>
      </c>
      <c r="F430" s="5"/>
      <c r="G430" s="5">
        <v>2</v>
      </c>
      <c r="H430" s="2">
        <f t="shared" si="22"/>
        <v>3</v>
      </c>
    </row>
    <row r="431" spans="1:8" ht="15.75" thickBot="1" x14ac:dyDescent="0.3">
      <c r="A431" s="26">
        <v>30</v>
      </c>
      <c r="B431" s="5">
        <v>3</v>
      </c>
      <c r="C431" s="5"/>
      <c r="D431" s="5">
        <v>1</v>
      </c>
      <c r="E431" s="5"/>
      <c r="F431" s="5"/>
      <c r="G431" s="5">
        <v>2</v>
      </c>
      <c r="H431" s="2">
        <f t="shared" si="22"/>
        <v>3</v>
      </c>
    </row>
    <row r="432" spans="1:8" ht="15.75" thickBot="1" x14ac:dyDescent="0.3">
      <c r="A432" s="60" t="s">
        <v>35</v>
      </c>
      <c r="B432" s="58">
        <f>SUM(B402:B431)-E432</f>
        <v>83</v>
      </c>
      <c r="C432" s="58">
        <f t="shared" ref="C432:H432" si="23">SUM(C402:C431)</f>
        <v>34</v>
      </c>
      <c r="D432" s="58">
        <f t="shared" si="23"/>
        <v>7</v>
      </c>
      <c r="E432" s="58">
        <f t="shared" si="23"/>
        <v>13</v>
      </c>
      <c r="F432" s="58">
        <f t="shared" si="23"/>
        <v>0</v>
      </c>
      <c r="G432" s="58">
        <f t="shared" si="23"/>
        <v>40</v>
      </c>
      <c r="H432" s="59">
        <f t="shared" si="23"/>
        <v>121</v>
      </c>
    </row>
    <row r="435" spans="1:8" ht="36" x14ac:dyDescent="0.55000000000000004">
      <c r="A435" s="273" t="s">
        <v>1</v>
      </c>
      <c r="B435" s="273"/>
      <c r="C435" s="273"/>
      <c r="D435" s="273"/>
      <c r="E435" s="273"/>
      <c r="F435" s="273"/>
      <c r="G435" s="273"/>
      <c r="H435" s="273"/>
    </row>
    <row r="436" spans="1:8" ht="27" thickBot="1" x14ac:dyDescent="0.45">
      <c r="A436" s="274" t="s">
        <v>0</v>
      </c>
      <c r="B436" s="274"/>
      <c r="C436" s="274"/>
      <c r="D436" s="274"/>
      <c r="E436" s="274"/>
      <c r="F436" s="274"/>
      <c r="G436" s="274"/>
      <c r="H436" s="274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90" t="s">
        <v>53</v>
      </c>
      <c r="F437" s="291"/>
      <c r="G437" s="19" t="s">
        <v>16</v>
      </c>
      <c r="H437" s="32" t="s">
        <v>67</v>
      </c>
    </row>
    <row r="438" spans="1:8" ht="15.75" x14ac:dyDescent="0.25">
      <c r="A438" s="277" t="s">
        <v>6</v>
      </c>
      <c r="B438" s="278"/>
      <c r="C438" s="278"/>
      <c r="D438" s="278"/>
      <c r="E438" s="278"/>
      <c r="F438" s="279"/>
      <c r="G438" s="1"/>
      <c r="H438" s="2">
        <f>H431</f>
        <v>3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10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3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3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3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4">H443+B444+F444-(C444+D444+G444)-E444</f>
        <v>3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4"/>
        <v>3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4"/>
        <v>3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4"/>
        <v>3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4"/>
        <v>3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4"/>
        <v>3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4"/>
        <v>3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4"/>
        <v>3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4"/>
        <v>3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4"/>
        <v>3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4"/>
        <v>3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4"/>
        <v>3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4"/>
        <v>3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4"/>
        <v>3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4"/>
        <v>3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4"/>
        <v>3</v>
      </c>
    </row>
    <row r="460" spans="1:8" x14ac:dyDescent="0.25">
      <c r="A460" s="26">
        <v>20</v>
      </c>
      <c r="B460" s="214"/>
      <c r="C460" s="5"/>
      <c r="D460" s="5"/>
      <c r="E460" s="5"/>
      <c r="F460" s="5"/>
      <c r="G460" s="5"/>
      <c r="H460" s="2">
        <f t="shared" si="24"/>
        <v>3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4"/>
        <v>3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4"/>
        <v>3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4"/>
        <v>3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4"/>
        <v>3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4"/>
        <v>3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4"/>
        <v>3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4"/>
        <v>3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4"/>
        <v>3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4"/>
        <v>3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4"/>
        <v>3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4"/>
        <v>3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5">SUM(C441:C471)</f>
        <v>0</v>
      </c>
      <c r="D472" s="58">
        <f t="shared" si="25"/>
        <v>0</v>
      </c>
      <c r="E472" s="58">
        <f t="shared" si="25"/>
        <v>0</v>
      </c>
      <c r="F472" s="58">
        <f t="shared" si="25"/>
        <v>0</v>
      </c>
      <c r="G472" s="58">
        <f t="shared" si="25"/>
        <v>0</v>
      </c>
      <c r="H472" s="59">
        <f t="shared" si="25"/>
        <v>93</v>
      </c>
    </row>
  </sheetData>
  <mergeCells count="48">
    <mergeCell ref="A436:H436"/>
    <mergeCell ref="E437:F437"/>
    <mergeCell ref="A438:F438"/>
    <mergeCell ref="A396:H396"/>
    <mergeCell ref="A397:H397"/>
    <mergeCell ref="E398:F398"/>
    <mergeCell ref="A399:F399"/>
    <mergeCell ref="A435:H435"/>
    <mergeCell ref="A356:H356"/>
    <mergeCell ref="A357:H357"/>
    <mergeCell ref="E358:F358"/>
    <mergeCell ref="A359:F359"/>
    <mergeCell ref="A318:H318"/>
    <mergeCell ref="E319:F319"/>
    <mergeCell ref="A320:G320"/>
    <mergeCell ref="A277:H277"/>
    <mergeCell ref="A278:H278"/>
    <mergeCell ref="E279:F279"/>
    <mergeCell ref="A280:G280"/>
    <mergeCell ref="A240:G240"/>
    <mergeCell ref="A237:H237"/>
    <mergeCell ref="A238:H238"/>
    <mergeCell ref="E239:F239"/>
    <mergeCell ref="A317:H317"/>
    <mergeCell ref="A42:H42"/>
    <mergeCell ref="E43:F43"/>
    <mergeCell ref="A44:G44"/>
    <mergeCell ref="A79:H79"/>
    <mergeCell ref="A80:H80"/>
    <mergeCell ref="E81:F81"/>
    <mergeCell ref="A82:F82"/>
    <mergeCell ref="A201:G201"/>
    <mergeCell ref="A122:G122"/>
    <mergeCell ref="A119:H119"/>
    <mergeCell ref="A120:H120"/>
    <mergeCell ref="E121:F121"/>
    <mergeCell ref="A1:H1"/>
    <mergeCell ref="A2:H2"/>
    <mergeCell ref="E3:F3"/>
    <mergeCell ref="A4:F4"/>
    <mergeCell ref="A41:H41"/>
    <mergeCell ref="A198:H198"/>
    <mergeCell ref="A199:H199"/>
    <mergeCell ref="E200:F200"/>
    <mergeCell ref="A158:H158"/>
    <mergeCell ref="A159:H159"/>
    <mergeCell ref="E160:F160"/>
    <mergeCell ref="A161:G16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72"/>
  <sheetViews>
    <sheetView topLeftCell="A416" zoomScaleNormal="100" workbookViewId="0">
      <selection activeCell="H431" sqref="H431"/>
    </sheetView>
  </sheetViews>
  <sheetFormatPr defaultRowHeight="15" x14ac:dyDescent="0.25"/>
  <cols>
    <col min="2" max="2" width="15.140625" customWidth="1"/>
    <col min="3" max="3" width="13" customWidth="1"/>
    <col min="4" max="4" width="10.42578125" customWidth="1"/>
    <col min="5" max="5" width="9.28515625" customWidth="1"/>
    <col min="6" max="6" width="12.42578125" customWidth="1"/>
    <col min="7" max="7" width="12" customWidth="1"/>
    <col min="8" max="8" width="13.7109375" customWidth="1"/>
    <col min="10" max="10" width="9.140625" style="178"/>
  </cols>
  <sheetData>
    <row r="1" spans="1:9" ht="36" x14ac:dyDescent="0.55000000000000004">
      <c r="A1" s="273" t="s">
        <v>1</v>
      </c>
      <c r="B1" s="273"/>
      <c r="C1" s="273"/>
      <c r="D1" s="273"/>
      <c r="E1" s="273"/>
      <c r="F1" s="273"/>
      <c r="G1" s="273"/>
      <c r="H1" s="273"/>
    </row>
    <row r="2" spans="1:9" ht="27" thickBot="1" x14ac:dyDescent="0.45">
      <c r="A2" s="274" t="s">
        <v>0</v>
      </c>
      <c r="B2" s="274"/>
      <c r="C2" s="274"/>
      <c r="D2" s="274"/>
      <c r="E2" s="274"/>
      <c r="F2" s="274"/>
      <c r="G2" s="274"/>
      <c r="H2" s="274"/>
    </row>
    <row r="3" spans="1:9" ht="15.75" x14ac:dyDescent="0.25">
      <c r="A3" s="18" t="s">
        <v>19</v>
      </c>
      <c r="B3" s="19" t="s">
        <v>3</v>
      </c>
      <c r="C3" s="20"/>
      <c r="D3" s="21" t="s">
        <v>18</v>
      </c>
      <c r="E3" s="282"/>
      <c r="F3" s="283"/>
      <c r="G3" s="19" t="s">
        <v>16</v>
      </c>
      <c r="H3" s="22" t="s">
        <v>17</v>
      </c>
    </row>
    <row r="4" spans="1:9" ht="15.75" x14ac:dyDescent="0.25">
      <c r="A4" s="277" t="s">
        <v>6</v>
      </c>
      <c r="B4" s="278"/>
      <c r="C4" s="278"/>
      <c r="D4" s="278"/>
      <c r="E4" s="278"/>
      <c r="F4" s="279"/>
      <c r="G4" s="1"/>
      <c r="H4" s="2">
        <v>1</v>
      </c>
    </row>
    <row r="5" spans="1:9" ht="16.5" thickBot="1" x14ac:dyDescent="0.3">
      <c r="A5" s="23" t="s">
        <v>7</v>
      </c>
      <c r="B5" s="24"/>
      <c r="C5" s="24"/>
      <c r="D5" s="24"/>
      <c r="E5" s="24"/>
      <c r="F5" s="24"/>
      <c r="G5" s="24"/>
      <c r="H5" s="25">
        <v>10</v>
      </c>
    </row>
    <row r="6" spans="1:9" ht="51.75" thickBot="1" x14ac:dyDescent="0.3">
      <c r="A6" s="15" t="s">
        <v>8</v>
      </c>
      <c r="B6" s="16" t="s">
        <v>9</v>
      </c>
      <c r="C6" s="16" t="s">
        <v>10</v>
      </c>
      <c r="D6" s="16" t="s">
        <v>11</v>
      </c>
      <c r="E6" s="16" t="s">
        <v>12</v>
      </c>
      <c r="F6" s="16" t="s">
        <v>13</v>
      </c>
      <c r="G6" s="16" t="s">
        <v>14</v>
      </c>
      <c r="H6" s="17" t="s">
        <v>15</v>
      </c>
    </row>
    <row r="7" spans="1:9" x14ac:dyDescent="0.25">
      <c r="A7" s="43">
        <v>1</v>
      </c>
      <c r="B7" s="44">
        <v>4</v>
      </c>
      <c r="C7" s="44">
        <v>1</v>
      </c>
      <c r="D7" s="44"/>
      <c r="E7" s="44"/>
      <c r="F7" s="44"/>
      <c r="G7" s="44">
        <v>2</v>
      </c>
      <c r="H7" s="45">
        <f>H4+B7+F7-(C7+D7+G7)-E7</f>
        <v>2</v>
      </c>
      <c r="I7">
        <f>'Male Emergency'!H7+H7</f>
        <v>12</v>
      </c>
    </row>
    <row r="8" spans="1:9" x14ac:dyDescent="0.25">
      <c r="A8" s="26">
        <v>2</v>
      </c>
      <c r="B8" s="14">
        <v>2</v>
      </c>
      <c r="C8" s="14">
        <v>1</v>
      </c>
      <c r="D8" s="14"/>
      <c r="E8" s="14"/>
      <c r="F8" s="14"/>
      <c r="G8" s="14">
        <v>2</v>
      </c>
      <c r="H8" s="27">
        <f>H7+B8+F8-(C8+D8+G8)-E8</f>
        <v>1</v>
      </c>
      <c r="I8">
        <f>'Male Emergency'!H8+H8</f>
        <v>9</v>
      </c>
    </row>
    <row r="9" spans="1:9" x14ac:dyDescent="0.25">
      <c r="A9" s="26">
        <v>3</v>
      </c>
      <c r="B9" s="14">
        <v>6</v>
      </c>
      <c r="C9" s="14">
        <v>3</v>
      </c>
      <c r="D9" s="14"/>
      <c r="E9" s="14"/>
      <c r="F9" s="14"/>
      <c r="G9" s="14">
        <v>3</v>
      </c>
      <c r="H9" s="27">
        <f t="shared" ref="H9:H37" si="0">H8+B9+F9-(C9+D9+G9)-E9</f>
        <v>1</v>
      </c>
      <c r="I9">
        <f>'Male Emergency'!H9+H9</f>
        <v>9</v>
      </c>
    </row>
    <row r="10" spans="1:9" x14ac:dyDescent="0.25">
      <c r="A10" s="26">
        <v>4</v>
      </c>
      <c r="B10" s="14">
        <v>6</v>
      </c>
      <c r="C10" s="14"/>
      <c r="D10" s="14"/>
      <c r="E10" s="14"/>
      <c r="F10" s="14"/>
      <c r="G10" s="14"/>
      <c r="H10" s="27">
        <f t="shared" si="0"/>
        <v>7</v>
      </c>
      <c r="I10">
        <f>'Male Emergency'!H10+H10</f>
        <v>10</v>
      </c>
    </row>
    <row r="11" spans="1:9" x14ac:dyDescent="0.25">
      <c r="A11" s="26">
        <v>5</v>
      </c>
      <c r="B11" s="14">
        <v>4</v>
      </c>
      <c r="C11" s="14"/>
      <c r="D11" s="14"/>
      <c r="E11" s="14">
        <v>1</v>
      </c>
      <c r="F11" s="14"/>
      <c r="G11" s="14">
        <v>2</v>
      </c>
      <c r="H11" s="27">
        <f t="shared" si="0"/>
        <v>8</v>
      </c>
      <c r="I11">
        <f>'Male Emergency'!H11+H11</f>
        <v>18</v>
      </c>
    </row>
    <row r="12" spans="1:9" x14ac:dyDescent="0.25">
      <c r="A12" s="26">
        <v>6</v>
      </c>
      <c r="B12" s="14">
        <v>6</v>
      </c>
      <c r="C12" s="14">
        <v>3</v>
      </c>
      <c r="D12" s="14"/>
      <c r="E12" s="14"/>
      <c r="F12" s="14"/>
      <c r="G12" s="14">
        <v>1</v>
      </c>
      <c r="H12" s="27">
        <f t="shared" si="0"/>
        <v>10</v>
      </c>
      <c r="I12">
        <f>'Male Emergency'!H12+H12</f>
        <v>21</v>
      </c>
    </row>
    <row r="13" spans="1:9" x14ac:dyDescent="0.25">
      <c r="A13" s="26">
        <v>7</v>
      </c>
      <c r="B13" s="14">
        <v>2</v>
      </c>
      <c r="C13" s="14">
        <v>2</v>
      </c>
      <c r="D13" s="14"/>
      <c r="E13" s="14"/>
      <c r="F13" s="14"/>
      <c r="G13" s="14">
        <v>4</v>
      </c>
      <c r="H13" s="27">
        <f t="shared" si="0"/>
        <v>6</v>
      </c>
      <c r="I13">
        <f>'Male Emergency'!H13+H13</f>
        <v>16</v>
      </c>
    </row>
    <row r="14" spans="1:9" x14ac:dyDescent="0.25">
      <c r="A14" s="26">
        <v>8</v>
      </c>
      <c r="B14" s="14">
        <v>1</v>
      </c>
      <c r="C14" s="14"/>
      <c r="D14" s="14"/>
      <c r="E14" s="14"/>
      <c r="F14" s="14"/>
      <c r="G14" s="14">
        <v>1</v>
      </c>
      <c r="H14" s="27">
        <f t="shared" si="0"/>
        <v>6</v>
      </c>
      <c r="I14">
        <f>'Male Emergency'!H14+H14</f>
        <v>17</v>
      </c>
    </row>
    <row r="15" spans="1:9" x14ac:dyDescent="0.25">
      <c r="A15" s="26">
        <v>9</v>
      </c>
      <c r="B15" s="14">
        <v>4</v>
      </c>
      <c r="C15" s="14"/>
      <c r="D15" s="14"/>
      <c r="E15" s="14"/>
      <c r="F15" s="14"/>
      <c r="G15" s="14">
        <v>4</v>
      </c>
      <c r="H15" s="27">
        <f t="shared" si="0"/>
        <v>6</v>
      </c>
      <c r="I15">
        <f>'Male Emergency'!H15+H15</f>
        <v>15</v>
      </c>
    </row>
    <row r="16" spans="1:9" x14ac:dyDescent="0.25">
      <c r="A16" s="26">
        <v>10</v>
      </c>
      <c r="B16" s="14">
        <v>3</v>
      </c>
      <c r="C16" s="14">
        <v>1</v>
      </c>
      <c r="D16" s="14"/>
      <c r="E16" s="14">
        <v>2</v>
      </c>
      <c r="F16" s="14"/>
      <c r="G16" s="14"/>
      <c r="H16" s="27">
        <f t="shared" si="0"/>
        <v>6</v>
      </c>
      <c r="I16">
        <f>'Male Emergency'!H16+H16</f>
        <v>13</v>
      </c>
    </row>
    <row r="17" spans="1:9" x14ac:dyDescent="0.25">
      <c r="A17" s="26">
        <v>11</v>
      </c>
      <c r="B17" s="14">
        <v>6</v>
      </c>
      <c r="C17" s="14">
        <v>2</v>
      </c>
      <c r="D17" s="14"/>
      <c r="E17" s="14"/>
      <c r="F17" s="14"/>
      <c r="G17" s="14"/>
      <c r="H17" s="27">
        <f t="shared" si="0"/>
        <v>10</v>
      </c>
      <c r="I17">
        <f>'Male Emergency'!H17+H17</f>
        <v>19</v>
      </c>
    </row>
    <row r="18" spans="1:9" x14ac:dyDescent="0.25">
      <c r="A18" s="26">
        <v>12</v>
      </c>
      <c r="B18" s="14">
        <v>3</v>
      </c>
      <c r="C18" s="14"/>
      <c r="D18" s="14"/>
      <c r="E18" s="14"/>
      <c r="F18" s="14"/>
      <c r="G18" s="14">
        <v>5</v>
      </c>
      <c r="H18" s="27">
        <f t="shared" si="0"/>
        <v>8</v>
      </c>
      <c r="I18">
        <f>'Male Emergency'!H18+H18</f>
        <v>17</v>
      </c>
    </row>
    <row r="19" spans="1:9" x14ac:dyDescent="0.25">
      <c r="A19" s="26">
        <v>13</v>
      </c>
      <c r="B19" s="14">
        <v>5</v>
      </c>
      <c r="C19" s="14"/>
      <c r="D19" s="14">
        <v>1</v>
      </c>
      <c r="E19" s="14"/>
      <c r="F19" s="14"/>
      <c r="G19" s="14">
        <v>3</v>
      </c>
      <c r="H19" s="27">
        <f t="shared" si="0"/>
        <v>9</v>
      </c>
      <c r="I19">
        <f>'Male Emergency'!H19+H19</f>
        <v>16</v>
      </c>
    </row>
    <row r="20" spans="1:9" x14ac:dyDescent="0.25">
      <c r="A20" s="26">
        <v>14</v>
      </c>
      <c r="B20" s="14">
        <v>2</v>
      </c>
      <c r="C20" s="14">
        <v>1</v>
      </c>
      <c r="D20" s="14"/>
      <c r="E20" s="14">
        <v>1</v>
      </c>
      <c r="F20" s="14"/>
      <c r="G20" s="14">
        <v>2</v>
      </c>
      <c r="H20" s="27">
        <f t="shared" si="0"/>
        <v>7</v>
      </c>
      <c r="I20">
        <f>'Male Emergency'!H20+H20</f>
        <v>14</v>
      </c>
    </row>
    <row r="21" spans="1:9" x14ac:dyDescent="0.25">
      <c r="A21" s="258">
        <v>15</v>
      </c>
      <c r="B21" s="259"/>
      <c r="C21" s="259"/>
      <c r="D21" s="259"/>
      <c r="E21" s="259"/>
      <c r="F21" s="259"/>
      <c r="G21" s="259">
        <v>2</v>
      </c>
      <c r="H21" s="260">
        <f t="shared" si="0"/>
        <v>5</v>
      </c>
      <c r="I21">
        <f>'Male Emergency'!H21+H21</f>
        <v>9</v>
      </c>
    </row>
    <row r="22" spans="1:9" x14ac:dyDescent="0.25">
      <c r="A22" s="26">
        <v>16</v>
      </c>
      <c r="B22" s="14">
        <v>5</v>
      </c>
      <c r="C22" s="14"/>
      <c r="D22" s="14">
        <v>1</v>
      </c>
      <c r="E22" s="14">
        <v>1</v>
      </c>
      <c r="F22" s="14"/>
      <c r="G22" s="14">
        <v>4</v>
      </c>
      <c r="H22" s="27">
        <f t="shared" si="0"/>
        <v>4</v>
      </c>
      <c r="I22">
        <f>'Male Emergency'!H22+H22</f>
        <v>15</v>
      </c>
    </row>
    <row r="23" spans="1:9" x14ac:dyDescent="0.25">
      <c r="A23" s="26">
        <v>17</v>
      </c>
      <c r="B23" s="14">
        <v>1</v>
      </c>
      <c r="C23" s="14"/>
      <c r="D23" s="14"/>
      <c r="E23" s="14"/>
      <c r="F23" s="14"/>
      <c r="G23" s="14">
        <v>1</v>
      </c>
      <c r="H23" s="27">
        <f t="shared" si="0"/>
        <v>4</v>
      </c>
      <c r="I23">
        <f>'Male Emergency'!H23+H23</f>
        <v>15</v>
      </c>
    </row>
    <row r="24" spans="1:9" x14ac:dyDescent="0.25">
      <c r="A24" s="26">
        <v>18</v>
      </c>
      <c r="B24" s="14">
        <v>5</v>
      </c>
      <c r="C24" s="14">
        <v>1</v>
      </c>
      <c r="D24" s="14">
        <v>1</v>
      </c>
      <c r="E24" s="14"/>
      <c r="F24" s="14"/>
      <c r="G24" s="14">
        <v>2</v>
      </c>
      <c r="H24" s="27">
        <f t="shared" si="0"/>
        <v>5</v>
      </c>
      <c r="I24">
        <f>'Male Emergency'!H24+H24</f>
        <v>10</v>
      </c>
    </row>
    <row r="25" spans="1:9" x14ac:dyDescent="0.25">
      <c r="A25" s="26">
        <v>19</v>
      </c>
      <c r="B25" s="14">
        <v>4</v>
      </c>
      <c r="C25" s="14">
        <v>1</v>
      </c>
      <c r="D25" s="14"/>
      <c r="E25" s="14"/>
      <c r="F25" s="14"/>
      <c r="G25" s="14">
        <v>2</v>
      </c>
      <c r="H25" s="27">
        <f t="shared" si="0"/>
        <v>6</v>
      </c>
      <c r="I25">
        <f>'Male Emergency'!H25+H25</f>
        <v>7</v>
      </c>
    </row>
    <row r="26" spans="1:9" x14ac:dyDescent="0.25">
      <c r="A26" s="26">
        <v>20</v>
      </c>
      <c r="B26" s="14">
        <v>6</v>
      </c>
      <c r="C26" s="14"/>
      <c r="D26" s="14"/>
      <c r="E26" s="14"/>
      <c r="F26" s="14"/>
      <c r="G26" s="14">
        <v>3</v>
      </c>
      <c r="H26" s="27">
        <f t="shared" si="0"/>
        <v>9</v>
      </c>
      <c r="I26">
        <f>'Male Emergency'!H26+H26</f>
        <v>11</v>
      </c>
    </row>
    <row r="27" spans="1:9" x14ac:dyDescent="0.25">
      <c r="A27" s="26">
        <v>21</v>
      </c>
      <c r="B27" s="14">
        <v>1</v>
      </c>
      <c r="C27" s="14">
        <v>3</v>
      </c>
      <c r="D27" s="14"/>
      <c r="E27" s="14"/>
      <c r="F27" s="14"/>
      <c r="G27" s="14">
        <v>1</v>
      </c>
      <c r="H27" s="27">
        <f t="shared" si="0"/>
        <v>6</v>
      </c>
      <c r="I27">
        <f>'Male Emergency'!H27+H27</f>
        <v>9</v>
      </c>
    </row>
    <row r="28" spans="1:9" x14ac:dyDescent="0.25">
      <c r="A28" s="26">
        <v>22</v>
      </c>
      <c r="B28" s="14"/>
      <c r="C28" s="14">
        <v>2</v>
      </c>
      <c r="D28" s="14"/>
      <c r="E28" s="14"/>
      <c r="F28" s="14"/>
      <c r="G28" s="14">
        <v>1</v>
      </c>
      <c r="H28" s="27">
        <f t="shared" si="0"/>
        <v>3</v>
      </c>
      <c r="I28">
        <f>'Male Emergency'!H28+H28</f>
        <v>4</v>
      </c>
    </row>
    <row r="29" spans="1:9" x14ac:dyDescent="0.25">
      <c r="A29" s="26">
        <v>23</v>
      </c>
      <c r="B29" s="14">
        <v>2</v>
      </c>
      <c r="C29" s="14"/>
      <c r="D29" s="14"/>
      <c r="E29" s="14"/>
      <c r="F29" s="14"/>
      <c r="G29" s="14">
        <v>2</v>
      </c>
      <c r="H29" s="27">
        <f t="shared" si="0"/>
        <v>3</v>
      </c>
      <c r="I29">
        <f>'Male Emergency'!H29+H29</f>
        <v>11</v>
      </c>
    </row>
    <row r="30" spans="1:9" x14ac:dyDescent="0.25">
      <c r="A30" s="26">
        <v>24</v>
      </c>
      <c r="B30" s="14">
        <v>1</v>
      </c>
      <c r="C30" s="14">
        <v>1</v>
      </c>
      <c r="D30" s="14"/>
      <c r="E30" s="14"/>
      <c r="F30" s="14"/>
      <c r="G30" s="14"/>
      <c r="H30" s="27">
        <f t="shared" si="0"/>
        <v>3</v>
      </c>
      <c r="I30">
        <f>'Male Emergency'!H30+H30</f>
        <v>8</v>
      </c>
    </row>
    <row r="31" spans="1:9" x14ac:dyDescent="0.25">
      <c r="A31" s="26">
        <v>25</v>
      </c>
      <c r="B31" s="14">
        <v>6</v>
      </c>
      <c r="C31" s="14"/>
      <c r="D31" s="14"/>
      <c r="E31" s="14"/>
      <c r="F31" s="14"/>
      <c r="G31" s="14">
        <v>1</v>
      </c>
      <c r="H31" s="27">
        <f t="shared" si="0"/>
        <v>8</v>
      </c>
      <c r="I31">
        <f>'Male Emergency'!H31+H31</f>
        <v>10</v>
      </c>
    </row>
    <row r="32" spans="1:9" x14ac:dyDescent="0.25">
      <c r="A32" s="26">
        <v>26</v>
      </c>
      <c r="B32" s="14">
        <v>3</v>
      </c>
      <c r="C32" s="14">
        <v>1</v>
      </c>
      <c r="D32" s="14"/>
      <c r="E32" s="14"/>
      <c r="F32" s="14"/>
      <c r="G32" s="14">
        <v>3</v>
      </c>
      <c r="H32" s="27">
        <f t="shared" si="0"/>
        <v>7</v>
      </c>
      <c r="I32">
        <f>'Male Emergency'!H32+H32</f>
        <v>12</v>
      </c>
    </row>
    <row r="33" spans="1:9" x14ac:dyDescent="0.25">
      <c r="A33" s="26">
        <v>27</v>
      </c>
      <c r="B33" s="14"/>
      <c r="C33" s="14"/>
      <c r="D33" s="14"/>
      <c r="E33" s="14">
        <v>1</v>
      </c>
      <c r="F33" s="14"/>
      <c r="G33" s="14">
        <v>1</v>
      </c>
      <c r="H33" s="27">
        <f t="shared" si="0"/>
        <v>5</v>
      </c>
      <c r="I33">
        <f>'Male Emergency'!H33+H33</f>
        <v>14</v>
      </c>
    </row>
    <row r="34" spans="1:9" x14ac:dyDescent="0.25">
      <c r="A34" s="26">
        <v>28</v>
      </c>
      <c r="B34" s="14">
        <v>1</v>
      </c>
      <c r="C34" s="14">
        <v>1</v>
      </c>
      <c r="D34" s="14"/>
      <c r="E34" s="14"/>
      <c r="F34" s="14"/>
      <c r="G34" s="14"/>
      <c r="H34" s="27">
        <f t="shared" si="0"/>
        <v>5</v>
      </c>
      <c r="I34">
        <f>'Male Emergency'!H34+H34</f>
        <v>10</v>
      </c>
    </row>
    <row r="35" spans="1:9" x14ac:dyDescent="0.25">
      <c r="A35" s="26">
        <v>29</v>
      </c>
      <c r="B35" s="14">
        <v>6</v>
      </c>
      <c r="C35" s="14"/>
      <c r="D35" s="14"/>
      <c r="E35" s="14"/>
      <c r="F35" s="14"/>
      <c r="G35" s="14">
        <v>1</v>
      </c>
      <c r="H35" s="27">
        <f t="shared" si="0"/>
        <v>10</v>
      </c>
      <c r="I35">
        <f>'Male Emergency'!H35+H35</f>
        <v>13</v>
      </c>
    </row>
    <row r="36" spans="1:9" x14ac:dyDescent="0.25">
      <c r="A36" s="26">
        <v>30</v>
      </c>
      <c r="B36" s="14"/>
      <c r="C36" s="14"/>
      <c r="D36" s="14"/>
      <c r="E36" s="14"/>
      <c r="F36" s="14"/>
      <c r="G36" s="14">
        <v>1</v>
      </c>
      <c r="H36" s="27">
        <f t="shared" si="0"/>
        <v>9</v>
      </c>
      <c r="I36">
        <f>'Male Emergency'!H36+H36</f>
        <v>14</v>
      </c>
    </row>
    <row r="37" spans="1:9" ht="15.75" thickBot="1" x14ac:dyDescent="0.3">
      <c r="A37" s="28">
        <v>31</v>
      </c>
      <c r="B37" s="29">
        <v>4</v>
      </c>
      <c r="C37" s="29">
        <v>4</v>
      </c>
      <c r="D37" s="29"/>
      <c r="E37" s="29"/>
      <c r="F37" s="29"/>
      <c r="G37" s="29"/>
      <c r="H37" s="30">
        <f t="shared" si="0"/>
        <v>9</v>
      </c>
      <c r="I37">
        <f>'Male Emergency'!H37+H37</f>
        <v>15</v>
      </c>
    </row>
    <row r="38" spans="1:9" ht="15.75" thickBot="1" x14ac:dyDescent="0.3">
      <c r="A38" s="46" t="s">
        <v>35</v>
      </c>
      <c r="B38" s="47">
        <f>SUM(B7:B37)-E38</f>
        <v>93</v>
      </c>
      <c r="C38" s="47">
        <f t="shared" ref="C38:H38" si="1">SUM(C7:C37)</f>
        <v>28</v>
      </c>
      <c r="D38" s="47">
        <f t="shared" si="1"/>
        <v>3</v>
      </c>
      <c r="E38" s="47">
        <f t="shared" si="1"/>
        <v>6</v>
      </c>
      <c r="F38" s="47">
        <f t="shared" si="1"/>
        <v>0</v>
      </c>
      <c r="G38" s="47">
        <f t="shared" si="1"/>
        <v>54</v>
      </c>
      <c r="H38" s="48">
        <f t="shared" si="1"/>
        <v>188</v>
      </c>
      <c r="I38" s="169">
        <f>'Male Emergency'!H38+H38</f>
        <v>393</v>
      </c>
    </row>
    <row r="41" spans="1:9" ht="36" x14ac:dyDescent="0.55000000000000004">
      <c r="A41" s="273" t="s">
        <v>1</v>
      </c>
      <c r="B41" s="273"/>
      <c r="C41" s="273"/>
      <c r="D41" s="273"/>
      <c r="E41" s="273"/>
      <c r="F41" s="273"/>
      <c r="G41" s="273"/>
      <c r="H41" s="273"/>
    </row>
    <row r="42" spans="1:9" ht="27" thickBot="1" x14ac:dyDescent="0.45">
      <c r="A42" s="274" t="s">
        <v>0</v>
      </c>
      <c r="B42" s="274"/>
      <c r="C42" s="274"/>
      <c r="D42" s="274"/>
      <c r="E42" s="274"/>
      <c r="F42" s="274"/>
      <c r="G42" s="274"/>
      <c r="H42" s="274"/>
    </row>
    <row r="43" spans="1:9" ht="15.75" x14ac:dyDescent="0.25">
      <c r="A43" s="18" t="s">
        <v>19</v>
      </c>
      <c r="B43" s="19" t="s">
        <v>3</v>
      </c>
      <c r="C43" s="20"/>
      <c r="D43" s="21" t="s">
        <v>18</v>
      </c>
      <c r="E43" s="282"/>
      <c r="F43" s="283"/>
      <c r="G43" s="19" t="s">
        <v>16</v>
      </c>
      <c r="H43" s="22" t="s">
        <v>41</v>
      </c>
    </row>
    <row r="44" spans="1:9" ht="15.75" x14ac:dyDescent="0.25">
      <c r="A44" s="277" t="s">
        <v>6</v>
      </c>
      <c r="B44" s="278"/>
      <c r="C44" s="278"/>
      <c r="D44" s="278"/>
      <c r="E44" s="278"/>
      <c r="F44" s="278"/>
      <c r="G44" s="279"/>
      <c r="H44" s="2">
        <f>H37</f>
        <v>9</v>
      </c>
    </row>
    <row r="45" spans="1:9" ht="16.5" thickBot="1" x14ac:dyDescent="0.3">
      <c r="A45" s="23" t="s">
        <v>7</v>
      </c>
      <c r="B45" s="24"/>
      <c r="C45" s="24"/>
      <c r="D45" s="24"/>
      <c r="E45" s="24"/>
      <c r="F45" s="24"/>
      <c r="G45" s="24"/>
      <c r="H45" s="25">
        <v>10</v>
      </c>
    </row>
    <row r="46" spans="1:9" ht="51.75" thickBot="1" x14ac:dyDescent="0.3">
      <c r="A46" s="15" t="s">
        <v>8</v>
      </c>
      <c r="B46" s="16" t="s">
        <v>9</v>
      </c>
      <c r="C46" s="16" t="s">
        <v>10</v>
      </c>
      <c r="D46" s="16" t="s">
        <v>11</v>
      </c>
      <c r="E46" s="16" t="s">
        <v>12</v>
      </c>
      <c r="F46" s="16" t="s">
        <v>13</v>
      </c>
      <c r="G46" s="16" t="s">
        <v>14</v>
      </c>
      <c r="H46" s="17" t="s">
        <v>15</v>
      </c>
    </row>
    <row r="47" spans="1:9" x14ac:dyDescent="0.25">
      <c r="A47" s="43">
        <v>1</v>
      </c>
      <c r="B47" s="44">
        <v>3</v>
      </c>
      <c r="C47" s="44">
        <v>1</v>
      </c>
      <c r="D47" s="44"/>
      <c r="E47" s="44"/>
      <c r="F47" s="44"/>
      <c r="G47" s="44">
        <v>4</v>
      </c>
      <c r="H47" s="45">
        <f>H44+B47+F47-(C47+D47+G47)-E47</f>
        <v>7</v>
      </c>
      <c r="I47">
        <f>'Male Emergency'!H47+'Female Emergency'!H47</f>
        <v>13</v>
      </c>
    </row>
    <row r="48" spans="1:9" x14ac:dyDescent="0.25">
      <c r="A48" s="26">
        <v>2</v>
      </c>
      <c r="B48" s="14"/>
      <c r="C48" s="14"/>
      <c r="D48" s="14"/>
      <c r="E48" s="14"/>
      <c r="F48" s="14"/>
      <c r="G48" s="14">
        <v>2</v>
      </c>
      <c r="H48" s="27">
        <f>H47+B48+F48-(C48+D48+G48)-E48</f>
        <v>5</v>
      </c>
      <c r="I48">
        <f>'Male Emergency'!H48+'Female Emergency'!H48</f>
        <v>10</v>
      </c>
    </row>
    <row r="49" spans="1:9" x14ac:dyDescent="0.25">
      <c r="A49" s="26">
        <v>3</v>
      </c>
      <c r="B49" s="14">
        <v>2</v>
      </c>
      <c r="C49" s="14">
        <v>1</v>
      </c>
      <c r="D49" s="14"/>
      <c r="E49" s="14"/>
      <c r="F49" s="14"/>
      <c r="G49" s="14"/>
      <c r="H49" s="27">
        <f t="shared" ref="H49:H75" si="2">H48+B49+F49-(C49+D49+G49)-E49</f>
        <v>6</v>
      </c>
      <c r="I49">
        <f>'Male Emergency'!H49+'Female Emergency'!H49</f>
        <v>14</v>
      </c>
    </row>
    <row r="50" spans="1:9" x14ac:dyDescent="0.25">
      <c r="A50" s="26">
        <v>4</v>
      </c>
      <c r="B50" s="14">
        <v>1</v>
      </c>
      <c r="C50" s="14">
        <v>3</v>
      </c>
      <c r="D50" s="14"/>
      <c r="E50" s="14"/>
      <c r="F50" s="14"/>
      <c r="G50" s="14"/>
      <c r="H50" s="27">
        <f t="shared" si="2"/>
        <v>4</v>
      </c>
      <c r="I50">
        <f>'Male Emergency'!H50+'Female Emergency'!H50</f>
        <v>14</v>
      </c>
    </row>
    <row r="51" spans="1:9" x14ac:dyDescent="0.25">
      <c r="A51" s="26">
        <v>5</v>
      </c>
      <c r="B51" s="14"/>
      <c r="C51" s="14">
        <v>1</v>
      </c>
      <c r="D51" s="14"/>
      <c r="E51" s="14"/>
      <c r="F51" s="14"/>
      <c r="G51" s="14">
        <v>1</v>
      </c>
      <c r="H51" s="27">
        <f t="shared" si="2"/>
        <v>2</v>
      </c>
      <c r="I51">
        <f>'Male Emergency'!H51+'Female Emergency'!H51</f>
        <v>8</v>
      </c>
    </row>
    <row r="52" spans="1:9" x14ac:dyDescent="0.25">
      <c r="A52" s="26">
        <v>6</v>
      </c>
      <c r="B52" s="14">
        <v>4</v>
      </c>
      <c r="C52" s="14"/>
      <c r="D52" s="14"/>
      <c r="E52" s="14"/>
      <c r="F52" s="14"/>
      <c r="G52" s="14">
        <v>1</v>
      </c>
      <c r="H52" s="27">
        <f t="shared" si="2"/>
        <v>5</v>
      </c>
      <c r="I52">
        <f>'Male Emergency'!H52+'Female Emergency'!H52</f>
        <v>14</v>
      </c>
    </row>
    <row r="53" spans="1:9" x14ac:dyDescent="0.25">
      <c r="A53" s="26">
        <v>7</v>
      </c>
      <c r="B53" s="14">
        <v>1</v>
      </c>
      <c r="C53" s="14">
        <v>1</v>
      </c>
      <c r="D53" s="14"/>
      <c r="E53" s="14"/>
      <c r="F53" s="14"/>
      <c r="G53" s="14"/>
      <c r="H53" s="27">
        <f t="shared" si="2"/>
        <v>5</v>
      </c>
      <c r="I53">
        <f>'Male Emergency'!H53+'Female Emergency'!H53</f>
        <v>17</v>
      </c>
    </row>
    <row r="54" spans="1:9" x14ac:dyDescent="0.25">
      <c r="A54" s="26">
        <v>8</v>
      </c>
      <c r="B54" s="14"/>
      <c r="C54" s="14"/>
      <c r="D54" s="14"/>
      <c r="E54" s="14"/>
      <c r="F54" s="14"/>
      <c r="G54" s="14">
        <v>1</v>
      </c>
      <c r="H54" s="27">
        <f t="shared" si="2"/>
        <v>4</v>
      </c>
      <c r="I54">
        <f>'Male Emergency'!H54+'Female Emergency'!H54</f>
        <v>12</v>
      </c>
    </row>
    <row r="55" spans="1:9" x14ac:dyDescent="0.25">
      <c r="A55" s="26">
        <v>9</v>
      </c>
      <c r="B55" s="14">
        <v>1</v>
      </c>
      <c r="C55" s="14">
        <v>2</v>
      </c>
      <c r="D55" s="14"/>
      <c r="E55" s="14"/>
      <c r="F55" s="14"/>
      <c r="G55" s="14">
        <v>1</v>
      </c>
      <c r="H55" s="27">
        <f t="shared" si="2"/>
        <v>2</v>
      </c>
      <c r="I55">
        <f>'Male Emergency'!H55+'Female Emergency'!H55</f>
        <v>16</v>
      </c>
    </row>
    <row r="56" spans="1:9" x14ac:dyDescent="0.25">
      <c r="A56" s="26">
        <v>10</v>
      </c>
      <c r="B56" s="14">
        <v>2</v>
      </c>
      <c r="C56" s="14"/>
      <c r="D56" s="14"/>
      <c r="E56" s="14"/>
      <c r="F56" s="14"/>
      <c r="G56" s="14">
        <v>1</v>
      </c>
      <c r="H56" s="27">
        <f t="shared" si="2"/>
        <v>3</v>
      </c>
      <c r="I56">
        <f>'Male Emergency'!H56+'Female Emergency'!H56</f>
        <v>8</v>
      </c>
    </row>
    <row r="57" spans="1:9" x14ac:dyDescent="0.25">
      <c r="A57" s="26">
        <v>11</v>
      </c>
      <c r="B57" s="14">
        <v>1</v>
      </c>
      <c r="C57" s="14"/>
      <c r="D57" s="14"/>
      <c r="E57" s="14"/>
      <c r="F57" s="14"/>
      <c r="G57" s="14">
        <v>1</v>
      </c>
      <c r="H57" s="27">
        <f t="shared" si="2"/>
        <v>3</v>
      </c>
      <c r="I57">
        <f>'Male Emergency'!H57+'Female Emergency'!H57</f>
        <v>10</v>
      </c>
    </row>
    <row r="58" spans="1:9" x14ac:dyDescent="0.25">
      <c r="A58" s="26">
        <v>12</v>
      </c>
      <c r="B58" s="14">
        <v>3</v>
      </c>
      <c r="C58" s="14"/>
      <c r="D58" s="14"/>
      <c r="E58" s="14">
        <v>1</v>
      </c>
      <c r="F58" s="14"/>
      <c r="G58" s="14">
        <v>1</v>
      </c>
      <c r="H58" s="27">
        <f t="shared" si="2"/>
        <v>4</v>
      </c>
      <c r="I58">
        <f>'Male Emergency'!H58+'Female Emergency'!H58</f>
        <v>9</v>
      </c>
    </row>
    <row r="59" spans="1:9" x14ac:dyDescent="0.25">
      <c r="A59" s="26">
        <v>13</v>
      </c>
      <c r="B59" s="14">
        <v>4</v>
      </c>
      <c r="C59" s="14">
        <v>1</v>
      </c>
      <c r="D59" s="14"/>
      <c r="E59" s="14"/>
      <c r="F59" s="14"/>
      <c r="G59" s="14"/>
      <c r="H59" s="27">
        <f t="shared" si="2"/>
        <v>7</v>
      </c>
      <c r="I59">
        <f>'Male Emergency'!H59+'Female Emergency'!H59</f>
        <v>11</v>
      </c>
    </row>
    <row r="60" spans="1:9" x14ac:dyDescent="0.25">
      <c r="A60" s="26">
        <v>14</v>
      </c>
      <c r="B60" s="14">
        <v>4</v>
      </c>
      <c r="C60" s="14">
        <v>2</v>
      </c>
      <c r="D60" s="14"/>
      <c r="E60" s="14"/>
      <c r="F60" s="14"/>
      <c r="G60" s="14"/>
      <c r="H60" s="27">
        <f t="shared" si="2"/>
        <v>9</v>
      </c>
      <c r="I60">
        <f>'Male Emergency'!H60+'Female Emergency'!H60</f>
        <v>13</v>
      </c>
    </row>
    <row r="61" spans="1:9" x14ac:dyDescent="0.25">
      <c r="A61" s="26">
        <v>15</v>
      </c>
      <c r="B61" s="14">
        <v>4</v>
      </c>
      <c r="C61" s="14">
        <v>5</v>
      </c>
      <c r="D61" s="14"/>
      <c r="E61" s="14"/>
      <c r="F61" s="14"/>
      <c r="G61" s="14">
        <v>2</v>
      </c>
      <c r="H61" s="27">
        <f t="shared" si="2"/>
        <v>6</v>
      </c>
      <c r="I61">
        <f>'Male Emergency'!H61+'Female Emergency'!H61</f>
        <v>10</v>
      </c>
    </row>
    <row r="62" spans="1:9" x14ac:dyDescent="0.25">
      <c r="A62" s="26">
        <v>16</v>
      </c>
      <c r="B62" s="14">
        <v>3</v>
      </c>
      <c r="C62" s="14">
        <v>3</v>
      </c>
      <c r="D62" s="14"/>
      <c r="E62" s="14"/>
      <c r="F62" s="14"/>
      <c r="G62" s="14"/>
      <c r="H62" s="27">
        <f t="shared" si="2"/>
        <v>6</v>
      </c>
      <c r="I62">
        <f>'Male Emergency'!H62+'Female Emergency'!H62</f>
        <v>10</v>
      </c>
    </row>
    <row r="63" spans="1:9" x14ac:dyDescent="0.25">
      <c r="A63" s="26">
        <v>17</v>
      </c>
      <c r="B63" s="14">
        <v>1</v>
      </c>
      <c r="C63" s="14">
        <v>1</v>
      </c>
      <c r="D63" s="14"/>
      <c r="E63" s="14"/>
      <c r="F63" s="14"/>
      <c r="G63" s="14">
        <v>1</v>
      </c>
      <c r="H63" s="27">
        <f t="shared" si="2"/>
        <v>5</v>
      </c>
      <c r="I63">
        <f>'Male Emergency'!H63+'Female Emergency'!H63</f>
        <v>8</v>
      </c>
    </row>
    <row r="64" spans="1:9" x14ac:dyDescent="0.25">
      <c r="A64" s="26">
        <v>18</v>
      </c>
      <c r="B64" s="14">
        <v>1</v>
      </c>
      <c r="C64" s="14">
        <v>1</v>
      </c>
      <c r="D64" s="14"/>
      <c r="E64" s="14"/>
      <c r="F64" s="14"/>
      <c r="G64" s="14">
        <v>2</v>
      </c>
      <c r="H64" s="27">
        <f t="shared" si="2"/>
        <v>3</v>
      </c>
      <c r="I64">
        <f>'Male Emergency'!H64+'Female Emergency'!H64</f>
        <v>7</v>
      </c>
    </row>
    <row r="65" spans="1:9" x14ac:dyDescent="0.25">
      <c r="A65" s="26">
        <v>19</v>
      </c>
      <c r="B65" s="14">
        <v>1</v>
      </c>
      <c r="C65" s="14"/>
      <c r="D65" s="14"/>
      <c r="E65" s="14"/>
      <c r="F65" s="14"/>
      <c r="G65" s="14">
        <v>2</v>
      </c>
      <c r="H65" s="27">
        <f t="shared" si="2"/>
        <v>2</v>
      </c>
      <c r="I65">
        <f>'Male Emergency'!H65+'Female Emergency'!H65</f>
        <v>3</v>
      </c>
    </row>
    <row r="66" spans="1:9" x14ac:dyDescent="0.25">
      <c r="A66" s="26">
        <v>20</v>
      </c>
      <c r="B66" s="14">
        <v>2</v>
      </c>
      <c r="C66" s="14"/>
      <c r="D66" s="14"/>
      <c r="E66" s="14">
        <v>1</v>
      </c>
      <c r="F66" s="14"/>
      <c r="G66" s="14"/>
      <c r="H66" s="27">
        <f t="shared" si="2"/>
        <v>3</v>
      </c>
      <c r="I66">
        <f>'Male Emergency'!H66+'Female Emergency'!H66</f>
        <v>7</v>
      </c>
    </row>
    <row r="67" spans="1:9" x14ac:dyDescent="0.25">
      <c r="A67" s="26">
        <v>21</v>
      </c>
      <c r="B67" s="14">
        <v>1</v>
      </c>
      <c r="C67" s="14"/>
      <c r="D67" s="14"/>
      <c r="E67" s="14"/>
      <c r="F67" s="14"/>
      <c r="G67" s="14">
        <v>1</v>
      </c>
      <c r="H67" s="27">
        <f t="shared" si="2"/>
        <v>3</v>
      </c>
      <c r="I67">
        <f>'Male Emergency'!H67+'Female Emergency'!H67</f>
        <v>6</v>
      </c>
    </row>
    <row r="68" spans="1:9" x14ac:dyDescent="0.25">
      <c r="A68" s="26">
        <v>22</v>
      </c>
      <c r="B68" s="14">
        <v>4</v>
      </c>
      <c r="C68" s="14"/>
      <c r="D68" s="14"/>
      <c r="E68" s="14"/>
      <c r="F68" s="14"/>
      <c r="G68" s="14">
        <v>3</v>
      </c>
      <c r="H68" s="27">
        <f t="shared" si="2"/>
        <v>4</v>
      </c>
      <c r="I68">
        <f>'Male Emergency'!H68+'Female Emergency'!H68</f>
        <v>7</v>
      </c>
    </row>
    <row r="69" spans="1:9" x14ac:dyDescent="0.25">
      <c r="A69" s="26">
        <v>23</v>
      </c>
      <c r="B69" s="14">
        <v>2</v>
      </c>
      <c r="C69" s="14"/>
      <c r="D69" s="14"/>
      <c r="E69" s="14"/>
      <c r="F69" s="14"/>
      <c r="G69" s="14">
        <v>3</v>
      </c>
      <c r="H69" s="27">
        <f t="shared" si="2"/>
        <v>3</v>
      </c>
      <c r="I69">
        <f>'Male Emergency'!H69+'Female Emergency'!H69</f>
        <v>6</v>
      </c>
    </row>
    <row r="70" spans="1:9" x14ac:dyDescent="0.25">
      <c r="A70" s="26">
        <v>24</v>
      </c>
      <c r="B70" s="14">
        <v>3</v>
      </c>
      <c r="C70" s="14"/>
      <c r="D70" s="14"/>
      <c r="E70" s="14"/>
      <c r="F70" s="14"/>
      <c r="G70" s="14">
        <v>3</v>
      </c>
      <c r="H70" s="27">
        <f t="shared" si="2"/>
        <v>3</v>
      </c>
      <c r="I70">
        <f>'Male Emergency'!H70+'Female Emergency'!H70</f>
        <v>6</v>
      </c>
    </row>
    <row r="71" spans="1:9" x14ac:dyDescent="0.25">
      <c r="A71" s="26">
        <v>25</v>
      </c>
      <c r="B71" s="14">
        <v>1</v>
      </c>
      <c r="C71" s="14"/>
      <c r="D71" s="14">
        <v>1</v>
      </c>
      <c r="E71" s="14"/>
      <c r="F71" s="14"/>
      <c r="G71" s="14"/>
      <c r="H71" s="27">
        <f t="shared" si="2"/>
        <v>3</v>
      </c>
      <c r="I71">
        <f>'Male Emergency'!H71+'Female Emergency'!H71</f>
        <v>6</v>
      </c>
    </row>
    <row r="72" spans="1:9" x14ac:dyDescent="0.25">
      <c r="A72" s="26">
        <v>26</v>
      </c>
      <c r="B72" s="14">
        <v>1</v>
      </c>
      <c r="C72" s="14"/>
      <c r="D72" s="14"/>
      <c r="E72" s="14"/>
      <c r="F72" s="14"/>
      <c r="G72" s="14"/>
      <c r="H72" s="27">
        <f t="shared" si="2"/>
        <v>4</v>
      </c>
      <c r="I72">
        <f>'Male Emergency'!H72+'Female Emergency'!H72</f>
        <v>7</v>
      </c>
    </row>
    <row r="73" spans="1:9" x14ac:dyDescent="0.25">
      <c r="A73" s="26">
        <v>27</v>
      </c>
      <c r="B73" s="14">
        <v>4</v>
      </c>
      <c r="C73" s="14"/>
      <c r="D73" s="14"/>
      <c r="E73" s="14"/>
      <c r="F73" s="14"/>
      <c r="G73" s="14"/>
      <c r="H73" s="27">
        <f t="shared" si="2"/>
        <v>8</v>
      </c>
      <c r="I73">
        <f>'Male Emergency'!H73+'Female Emergency'!H73</f>
        <v>11</v>
      </c>
    </row>
    <row r="74" spans="1:9" x14ac:dyDescent="0.25">
      <c r="A74" s="26">
        <v>28</v>
      </c>
      <c r="B74" s="14">
        <v>2</v>
      </c>
      <c r="C74" s="14"/>
      <c r="D74" s="14"/>
      <c r="E74" s="14">
        <v>1</v>
      </c>
      <c r="F74" s="14"/>
      <c r="G74" s="14">
        <v>2</v>
      </c>
      <c r="H74" s="27">
        <f t="shared" si="2"/>
        <v>7</v>
      </c>
      <c r="I74">
        <f>'Male Emergency'!H74+'Female Emergency'!H74</f>
        <v>13</v>
      </c>
    </row>
    <row r="75" spans="1:9" ht="15.75" thickBot="1" x14ac:dyDescent="0.3">
      <c r="A75" s="26">
        <v>29</v>
      </c>
      <c r="B75" s="14"/>
      <c r="C75" s="14"/>
      <c r="D75" s="14"/>
      <c r="E75" s="14"/>
      <c r="F75" s="14"/>
      <c r="G75" s="14"/>
      <c r="H75" s="27">
        <f t="shared" si="2"/>
        <v>7</v>
      </c>
      <c r="I75">
        <f>'Male Emergency'!H75+'Female Emergency'!H75</f>
        <v>13</v>
      </c>
    </row>
    <row r="76" spans="1:9" ht="15.75" thickBot="1" x14ac:dyDescent="0.3">
      <c r="A76" s="46" t="s">
        <v>35</v>
      </c>
      <c r="B76" s="47">
        <f>SUM(B47:B75)-E76</f>
        <v>53</v>
      </c>
      <c r="C76" s="47">
        <f t="shared" ref="C76:H76" si="3">SUM(C47:C75)</f>
        <v>22</v>
      </c>
      <c r="D76" s="47">
        <f t="shared" si="3"/>
        <v>1</v>
      </c>
      <c r="E76" s="47">
        <f t="shared" si="3"/>
        <v>3</v>
      </c>
      <c r="F76" s="47">
        <f t="shared" si="3"/>
        <v>0</v>
      </c>
      <c r="G76" s="47">
        <f t="shared" si="3"/>
        <v>32</v>
      </c>
      <c r="H76" s="48">
        <f t="shared" si="3"/>
        <v>133</v>
      </c>
      <c r="I76">
        <f>'Male Emergency'!H76+'Female Emergency'!H76</f>
        <v>289</v>
      </c>
    </row>
    <row r="79" spans="1:9" ht="36" x14ac:dyDescent="0.55000000000000004">
      <c r="A79" s="273" t="s">
        <v>1</v>
      </c>
      <c r="B79" s="273"/>
      <c r="C79" s="273"/>
      <c r="D79" s="273"/>
      <c r="E79" s="273"/>
      <c r="F79" s="273"/>
      <c r="G79" s="273"/>
      <c r="H79" s="273"/>
    </row>
    <row r="80" spans="1:9" ht="27" thickBot="1" x14ac:dyDescent="0.45">
      <c r="A80" s="274" t="s">
        <v>0</v>
      </c>
      <c r="B80" s="274"/>
      <c r="C80" s="274"/>
      <c r="D80" s="274"/>
      <c r="E80" s="274"/>
      <c r="F80" s="274"/>
      <c r="G80" s="274"/>
      <c r="H80" s="274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82"/>
      <c r="F81" s="283"/>
      <c r="G81" s="19" t="s">
        <v>16</v>
      </c>
      <c r="H81" s="22" t="s">
        <v>42</v>
      </c>
    </row>
    <row r="82" spans="1:8" ht="15.75" x14ac:dyDescent="0.25">
      <c r="A82" s="277" t="s">
        <v>6</v>
      </c>
      <c r="B82" s="278"/>
      <c r="C82" s="278"/>
      <c r="D82" s="278"/>
      <c r="E82" s="278"/>
      <c r="F82" s="278"/>
      <c r="G82" s="279"/>
      <c r="H82" s="2">
        <f>H74</f>
        <v>7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10</v>
      </c>
    </row>
    <row r="84" spans="1:8" ht="51.75" thickBot="1" x14ac:dyDescent="0.3">
      <c r="A84" s="15" t="s">
        <v>8</v>
      </c>
      <c r="B84" s="16" t="s">
        <v>9</v>
      </c>
      <c r="C84" s="16" t="s">
        <v>10</v>
      </c>
      <c r="D84" s="16" t="s">
        <v>11</v>
      </c>
      <c r="E84" s="16" t="s">
        <v>12</v>
      </c>
      <c r="F84" s="16" t="s">
        <v>13</v>
      </c>
      <c r="G84" s="16" t="s">
        <v>14</v>
      </c>
      <c r="H84" s="17" t="s">
        <v>15</v>
      </c>
    </row>
    <row r="85" spans="1:8" x14ac:dyDescent="0.25">
      <c r="A85" s="43">
        <v>1</v>
      </c>
      <c r="B85" s="44">
        <v>3</v>
      </c>
      <c r="C85" s="44">
        <v>1</v>
      </c>
      <c r="D85" s="44"/>
      <c r="E85" s="44"/>
      <c r="F85" s="44"/>
      <c r="G85" s="44">
        <v>2</v>
      </c>
      <c r="H85" s="45">
        <f>H82+B85+F85-(C85+D85+G85)-E85</f>
        <v>7</v>
      </c>
    </row>
    <row r="86" spans="1:8" x14ac:dyDescent="0.25">
      <c r="A86" s="26">
        <v>2</v>
      </c>
      <c r="B86" s="14"/>
      <c r="C86" s="14"/>
      <c r="D86" s="14"/>
      <c r="E86" s="14"/>
      <c r="F86" s="14"/>
      <c r="G86" s="14">
        <v>3</v>
      </c>
      <c r="H86" s="27">
        <f>H85+B86+F86-(C86+D86+G86)-E86</f>
        <v>4</v>
      </c>
    </row>
    <row r="87" spans="1:8" x14ac:dyDescent="0.25">
      <c r="A87" s="26">
        <v>3</v>
      </c>
      <c r="B87" s="14">
        <v>1</v>
      </c>
      <c r="C87" s="14">
        <v>1</v>
      </c>
      <c r="D87" s="14">
        <v>1</v>
      </c>
      <c r="E87" s="14"/>
      <c r="F87" s="14"/>
      <c r="G87" s="14"/>
      <c r="H87" s="27">
        <f t="shared" ref="H87:H115" si="4">H86+B87+F87-(C87+D87+G87)-E87</f>
        <v>3</v>
      </c>
    </row>
    <row r="88" spans="1:8" x14ac:dyDescent="0.25">
      <c r="A88" s="26">
        <v>4</v>
      </c>
      <c r="B88" s="14">
        <v>1</v>
      </c>
      <c r="C88" s="14"/>
      <c r="D88" s="14"/>
      <c r="E88" s="14">
        <v>1</v>
      </c>
      <c r="F88" s="14"/>
      <c r="G88" s="14">
        <v>1</v>
      </c>
      <c r="H88" s="27">
        <f t="shared" si="4"/>
        <v>2</v>
      </c>
    </row>
    <row r="89" spans="1:8" x14ac:dyDescent="0.25">
      <c r="A89" s="26">
        <v>5</v>
      </c>
      <c r="B89" s="14">
        <v>1</v>
      </c>
      <c r="C89" s="14"/>
      <c r="D89" s="14"/>
      <c r="E89" s="14">
        <v>1</v>
      </c>
      <c r="F89" s="14"/>
      <c r="G89" s="14"/>
      <c r="H89" s="27">
        <f t="shared" si="4"/>
        <v>2</v>
      </c>
    </row>
    <row r="90" spans="1:8" x14ac:dyDescent="0.25">
      <c r="A90" s="26">
        <v>6</v>
      </c>
      <c r="B90" s="14">
        <v>1</v>
      </c>
      <c r="C90" s="14"/>
      <c r="D90" s="14"/>
      <c r="E90" s="14"/>
      <c r="F90" s="14"/>
      <c r="G90" s="14"/>
      <c r="H90" s="27">
        <f t="shared" si="4"/>
        <v>3</v>
      </c>
    </row>
    <row r="91" spans="1:8" x14ac:dyDescent="0.25">
      <c r="A91" s="26">
        <v>7</v>
      </c>
      <c r="B91" s="14">
        <v>1</v>
      </c>
      <c r="C91" s="14"/>
      <c r="D91" s="14"/>
      <c r="E91" s="14"/>
      <c r="F91" s="14"/>
      <c r="G91" s="14">
        <v>2</v>
      </c>
      <c r="H91" s="27">
        <f t="shared" si="4"/>
        <v>2</v>
      </c>
    </row>
    <row r="92" spans="1:8" x14ac:dyDescent="0.25">
      <c r="A92" s="26">
        <v>8</v>
      </c>
      <c r="B92" s="14">
        <v>3</v>
      </c>
      <c r="C92" s="14"/>
      <c r="D92" s="14"/>
      <c r="E92" s="14"/>
      <c r="F92" s="14"/>
      <c r="G92" s="14"/>
      <c r="H92" s="27">
        <f t="shared" si="4"/>
        <v>5</v>
      </c>
    </row>
    <row r="93" spans="1:8" x14ac:dyDescent="0.25">
      <c r="A93" s="26">
        <v>9</v>
      </c>
      <c r="B93" s="14">
        <v>4</v>
      </c>
      <c r="C93" s="14"/>
      <c r="D93" s="14"/>
      <c r="E93" s="14">
        <v>1</v>
      </c>
      <c r="F93" s="14"/>
      <c r="G93" s="14"/>
      <c r="H93" s="27">
        <f t="shared" si="4"/>
        <v>8</v>
      </c>
    </row>
    <row r="94" spans="1:8" x14ac:dyDescent="0.25">
      <c r="A94" s="26">
        <v>10</v>
      </c>
      <c r="B94" s="14">
        <v>1</v>
      </c>
      <c r="C94" s="14"/>
      <c r="D94" s="14">
        <v>1</v>
      </c>
      <c r="E94" s="14"/>
      <c r="F94" s="14"/>
      <c r="G94" s="14">
        <v>2</v>
      </c>
      <c r="H94" s="27">
        <f t="shared" si="4"/>
        <v>6</v>
      </c>
    </row>
    <row r="95" spans="1:8" x14ac:dyDescent="0.25">
      <c r="A95" s="26">
        <v>11</v>
      </c>
      <c r="B95" s="14">
        <v>1</v>
      </c>
      <c r="C95" s="14"/>
      <c r="D95" s="14"/>
      <c r="E95" s="14"/>
      <c r="F95" s="14"/>
      <c r="G95" s="14"/>
      <c r="H95" s="27">
        <f t="shared" si="4"/>
        <v>7</v>
      </c>
    </row>
    <row r="96" spans="1:8" x14ac:dyDescent="0.25">
      <c r="A96" s="26">
        <v>12</v>
      </c>
      <c r="B96" s="14"/>
      <c r="C96" s="14">
        <v>1</v>
      </c>
      <c r="D96" s="14"/>
      <c r="E96" s="14"/>
      <c r="F96" s="14"/>
      <c r="G96" s="14"/>
      <c r="H96" s="27">
        <f t="shared" si="4"/>
        <v>6</v>
      </c>
    </row>
    <row r="97" spans="1:8" x14ac:dyDescent="0.25">
      <c r="A97" s="26">
        <v>13</v>
      </c>
      <c r="B97" s="14">
        <v>4</v>
      </c>
      <c r="C97" s="14">
        <v>1</v>
      </c>
      <c r="D97" s="14"/>
      <c r="E97" s="14"/>
      <c r="F97" s="14"/>
      <c r="G97" s="14"/>
      <c r="H97" s="27">
        <f t="shared" si="4"/>
        <v>9</v>
      </c>
    </row>
    <row r="98" spans="1:8" x14ac:dyDescent="0.25">
      <c r="A98" s="26">
        <v>14</v>
      </c>
      <c r="B98" s="14">
        <v>3</v>
      </c>
      <c r="C98" s="14">
        <v>2</v>
      </c>
      <c r="D98" s="14"/>
      <c r="E98" s="14"/>
      <c r="F98" s="14"/>
      <c r="G98" s="14">
        <v>1</v>
      </c>
      <c r="H98" s="27">
        <f t="shared" si="4"/>
        <v>9</v>
      </c>
    </row>
    <row r="99" spans="1:8" x14ac:dyDescent="0.25">
      <c r="A99" s="26">
        <v>15</v>
      </c>
      <c r="B99" s="14">
        <v>2</v>
      </c>
      <c r="C99" s="14">
        <v>2</v>
      </c>
      <c r="D99" s="14"/>
      <c r="E99" s="14"/>
      <c r="F99" s="14"/>
      <c r="G99" s="14"/>
      <c r="H99" s="27">
        <f t="shared" si="4"/>
        <v>9</v>
      </c>
    </row>
    <row r="100" spans="1:8" x14ac:dyDescent="0.25">
      <c r="A100" s="26">
        <v>16</v>
      </c>
      <c r="B100" s="14">
        <v>1</v>
      </c>
      <c r="C100" s="14">
        <v>2</v>
      </c>
      <c r="D100" s="14"/>
      <c r="E100" s="14"/>
      <c r="F100" s="14"/>
      <c r="G100" s="14">
        <v>1</v>
      </c>
      <c r="H100" s="27">
        <f t="shared" si="4"/>
        <v>7</v>
      </c>
    </row>
    <row r="101" spans="1:8" x14ac:dyDescent="0.25">
      <c r="A101" s="26">
        <v>17</v>
      </c>
      <c r="B101" s="14"/>
      <c r="C101" s="14"/>
      <c r="D101" s="14"/>
      <c r="E101" s="14"/>
      <c r="F101" s="14"/>
      <c r="G101" s="14">
        <v>3</v>
      </c>
      <c r="H101" s="27">
        <f t="shared" si="4"/>
        <v>4</v>
      </c>
    </row>
    <row r="102" spans="1:8" x14ac:dyDescent="0.25">
      <c r="A102" s="26">
        <v>18</v>
      </c>
      <c r="B102" s="14"/>
      <c r="C102" s="14"/>
      <c r="D102" s="14"/>
      <c r="E102" s="14"/>
      <c r="F102" s="14"/>
      <c r="G102" s="14">
        <v>1</v>
      </c>
      <c r="H102" s="27">
        <f t="shared" si="4"/>
        <v>3</v>
      </c>
    </row>
    <row r="103" spans="1:8" x14ac:dyDescent="0.25">
      <c r="A103" s="26">
        <v>19</v>
      </c>
      <c r="B103" s="14">
        <v>1</v>
      </c>
      <c r="C103" s="14"/>
      <c r="D103" s="14"/>
      <c r="E103" s="14"/>
      <c r="F103" s="14"/>
      <c r="G103" s="14"/>
      <c r="H103" s="27">
        <f t="shared" si="4"/>
        <v>4</v>
      </c>
    </row>
    <row r="104" spans="1:8" x14ac:dyDescent="0.25">
      <c r="A104" s="26">
        <v>20</v>
      </c>
      <c r="B104" s="14">
        <v>2</v>
      </c>
      <c r="C104" s="14"/>
      <c r="D104" s="14"/>
      <c r="E104" s="14"/>
      <c r="F104" s="14"/>
      <c r="G104" s="14">
        <v>1</v>
      </c>
      <c r="H104" s="27">
        <f t="shared" si="4"/>
        <v>5</v>
      </c>
    </row>
    <row r="105" spans="1:8" x14ac:dyDescent="0.25">
      <c r="A105" s="26">
        <v>21</v>
      </c>
      <c r="B105" s="14">
        <v>1</v>
      </c>
      <c r="C105" s="14">
        <v>1</v>
      </c>
      <c r="D105" s="14"/>
      <c r="E105" s="14"/>
      <c r="F105" s="14"/>
      <c r="G105" s="14">
        <v>1</v>
      </c>
      <c r="H105" s="27">
        <f t="shared" si="4"/>
        <v>4</v>
      </c>
    </row>
    <row r="106" spans="1:8" x14ac:dyDescent="0.25">
      <c r="A106" s="26">
        <v>22</v>
      </c>
      <c r="B106" s="14"/>
      <c r="C106" s="14"/>
      <c r="D106" s="14">
        <v>1</v>
      </c>
      <c r="E106" s="14"/>
      <c r="F106" s="14"/>
      <c r="G106" s="14"/>
      <c r="H106" s="27">
        <f t="shared" si="4"/>
        <v>3</v>
      </c>
    </row>
    <row r="107" spans="1:8" x14ac:dyDescent="0.25">
      <c r="A107" s="26">
        <v>23</v>
      </c>
      <c r="B107" s="14"/>
      <c r="C107" s="14"/>
      <c r="D107" s="14"/>
      <c r="E107" s="14"/>
      <c r="F107" s="14"/>
      <c r="G107" s="14"/>
      <c r="H107" s="27">
        <f t="shared" si="4"/>
        <v>3</v>
      </c>
    </row>
    <row r="108" spans="1:8" x14ac:dyDescent="0.25">
      <c r="A108" s="26">
        <v>24</v>
      </c>
      <c r="B108" s="14">
        <v>1</v>
      </c>
      <c r="C108" s="14"/>
      <c r="D108" s="14"/>
      <c r="E108" s="14"/>
      <c r="F108" s="14"/>
      <c r="G108" s="14">
        <v>2</v>
      </c>
      <c r="H108" s="27">
        <f t="shared" si="4"/>
        <v>2</v>
      </c>
    </row>
    <row r="109" spans="1:8" x14ac:dyDescent="0.25">
      <c r="A109" s="26">
        <v>25</v>
      </c>
      <c r="B109" s="14">
        <v>3</v>
      </c>
      <c r="C109" s="14">
        <v>1</v>
      </c>
      <c r="D109" s="14"/>
      <c r="E109" s="14"/>
      <c r="F109" s="14"/>
      <c r="G109" s="14"/>
      <c r="H109" s="27">
        <f t="shared" si="4"/>
        <v>4</v>
      </c>
    </row>
    <row r="110" spans="1:8" x14ac:dyDescent="0.25">
      <c r="A110" s="26">
        <v>26</v>
      </c>
      <c r="B110" s="14">
        <v>3</v>
      </c>
      <c r="C110" s="14">
        <v>1</v>
      </c>
      <c r="D110" s="14"/>
      <c r="E110" s="14"/>
      <c r="F110" s="14"/>
      <c r="G110" s="14">
        <v>2</v>
      </c>
      <c r="H110" s="27">
        <f t="shared" si="4"/>
        <v>4</v>
      </c>
    </row>
    <row r="111" spans="1:8" x14ac:dyDescent="0.25">
      <c r="A111" s="26">
        <v>27</v>
      </c>
      <c r="B111" s="14">
        <v>1</v>
      </c>
      <c r="C111" s="14"/>
      <c r="D111" s="14">
        <v>2</v>
      </c>
      <c r="E111" s="14"/>
      <c r="F111" s="14"/>
      <c r="G111" s="14">
        <v>1</v>
      </c>
      <c r="H111" s="27">
        <f t="shared" si="4"/>
        <v>2</v>
      </c>
    </row>
    <row r="112" spans="1:8" x14ac:dyDescent="0.25">
      <c r="A112" s="26">
        <v>28</v>
      </c>
      <c r="B112" s="14">
        <v>1</v>
      </c>
      <c r="C112" s="14"/>
      <c r="D112" s="14"/>
      <c r="E112" s="14"/>
      <c r="F112" s="14"/>
      <c r="G112" s="14"/>
      <c r="H112" s="27">
        <f t="shared" si="4"/>
        <v>3</v>
      </c>
    </row>
    <row r="113" spans="1:8" x14ac:dyDescent="0.25">
      <c r="A113" s="26">
        <v>29</v>
      </c>
      <c r="B113" s="14">
        <v>2</v>
      </c>
      <c r="C113" s="14">
        <v>2</v>
      </c>
      <c r="D113" s="14"/>
      <c r="E113" s="14"/>
      <c r="F113" s="14"/>
      <c r="G113" s="14">
        <v>1</v>
      </c>
      <c r="H113" s="27">
        <f t="shared" si="4"/>
        <v>2</v>
      </c>
    </row>
    <row r="114" spans="1:8" x14ac:dyDescent="0.25">
      <c r="A114" s="26">
        <v>30</v>
      </c>
      <c r="B114" s="14">
        <v>2</v>
      </c>
      <c r="C114" s="14">
        <v>1</v>
      </c>
      <c r="D114" s="14"/>
      <c r="E114" s="14">
        <v>1</v>
      </c>
      <c r="F114" s="14"/>
      <c r="G114" s="14"/>
      <c r="H114" s="27">
        <f t="shared" si="4"/>
        <v>2</v>
      </c>
    </row>
    <row r="115" spans="1:8" ht="15.75" thickBot="1" x14ac:dyDescent="0.3">
      <c r="A115" s="28">
        <v>31</v>
      </c>
      <c r="B115" s="29">
        <v>1</v>
      </c>
      <c r="C115" s="29"/>
      <c r="D115" s="29"/>
      <c r="E115" s="29"/>
      <c r="F115" s="29"/>
      <c r="G115" s="29"/>
      <c r="H115" s="30">
        <f t="shared" si="4"/>
        <v>3</v>
      </c>
    </row>
    <row r="116" spans="1:8" ht="15.75" thickBot="1" x14ac:dyDescent="0.3">
      <c r="A116" s="46" t="s">
        <v>35</v>
      </c>
      <c r="B116" s="47">
        <f>SUM(B85:B115)-E116</f>
        <v>41</v>
      </c>
      <c r="C116" s="47">
        <f t="shared" ref="C116:H116" si="5">SUM(C85:C115)</f>
        <v>16</v>
      </c>
      <c r="D116" s="47">
        <f t="shared" si="5"/>
        <v>5</v>
      </c>
      <c r="E116" s="47">
        <f t="shared" si="5"/>
        <v>4</v>
      </c>
      <c r="F116" s="47">
        <f t="shared" si="5"/>
        <v>0</v>
      </c>
      <c r="G116" s="47">
        <f t="shared" si="5"/>
        <v>24</v>
      </c>
      <c r="H116" s="48">
        <f t="shared" si="5"/>
        <v>137</v>
      </c>
    </row>
    <row r="119" spans="1:8" ht="36" x14ac:dyDescent="0.55000000000000004">
      <c r="A119" s="273" t="s">
        <v>1</v>
      </c>
      <c r="B119" s="273"/>
      <c r="C119" s="273"/>
      <c r="D119" s="273"/>
      <c r="E119" s="273"/>
      <c r="F119" s="273"/>
      <c r="G119" s="273"/>
      <c r="H119" s="273"/>
    </row>
    <row r="120" spans="1:8" ht="27" thickBot="1" x14ac:dyDescent="0.45">
      <c r="A120" s="274" t="s">
        <v>0</v>
      </c>
      <c r="B120" s="274"/>
      <c r="C120" s="274"/>
      <c r="D120" s="274"/>
      <c r="E120" s="274"/>
      <c r="F120" s="274"/>
      <c r="G120" s="274"/>
      <c r="H120" s="274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84" t="s">
        <v>54</v>
      </c>
      <c r="F121" s="285"/>
      <c r="G121" s="19" t="s">
        <v>16</v>
      </c>
      <c r="H121" s="22" t="s">
        <v>50</v>
      </c>
    </row>
    <row r="122" spans="1:8" ht="15.75" x14ac:dyDescent="0.25">
      <c r="A122" s="277" t="s">
        <v>6</v>
      </c>
      <c r="B122" s="278"/>
      <c r="C122" s="278"/>
      <c r="D122" s="278"/>
      <c r="E122" s="278"/>
      <c r="F122" s="278"/>
      <c r="G122" s="279"/>
      <c r="H122" s="2">
        <f>H115</f>
        <v>3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10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1</v>
      </c>
      <c r="C125" s="37">
        <v>2</v>
      </c>
      <c r="D125" s="37"/>
      <c r="E125" s="37"/>
      <c r="F125" s="37"/>
      <c r="G125" s="37">
        <v>1</v>
      </c>
      <c r="H125" s="38">
        <f>H122+B125+F125-(C125+D125+G125)-E125</f>
        <v>1</v>
      </c>
    </row>
    <row r="126" spans="1:8" x14ac:dyDescent="0.25">
      <c r="A126" s="26">
        <v>2</v>
      </c>
      <c r="B126" s="5">
        <v>2</v>
      </c>
      <c r="C126" s="5">
        <v>1</v>
      </c>
      <c r="D126" s="5"/>
      <c r="E126" s="5"/>
      <c r="F126" s="5"/>
      <c r="G126" s="5"/>
      <c r="H126" s="2">
        <f>H125+B126+F126-(C126+D126+G126)-E126</f>
        <v>2</v>
      </c>
    </row>
    <row r="127" spans="1:8" x14ac:dyDescent="0.25">
      <c r="A127" s="26">
        <v>3</v>
      </c>
      <c r="B127" s="5">
        <v>1</v>
      </c>
      <c r="C127" s="5"/>
      <c r="D127" s="5"/>
      <c r="E127" s="5"/>
      <c r="F127" s="5"/>
      <c r="G127" s="5">
        <v>1</v>
      </c>
      <c r="H127" s="2">
        <f>H126+B127+F127-(C127+D127+G127)-E127</f>
        <v>2</v>
      </c>
    </row>
    <row r="128" spans="1:8" x14ac:dyDescent="0.25">
      <c r="A128" s="26">
        <v>4</v>
      </c>
      <c r="B128" s="5"/>
      <c r="C128" s="5"/>
      <c r="D128" s="5"/>
      <c r="E128" s="5"/>
      <c r="F128" s="5"/>
      <c r="G128" s="5"/>
      <c r="H128" s="2">
        <f t="shared" ref="H128:H154" si="6">H127+B128+F128-(C128+D128+G128)-E128</f>
        <v>2</v>
      </c>
    </row>
    <row r="129" spans="1:8" x14ac:dyDescent="0.25">
      <c r="A129" s="26">
        <v>5</v>
      </c>
      <c r="B129" s="5">
        <v>1</v>
      </c>
      <c r="C129" s="5"/>
      <c r="D129" s="5">
        <v>1</v>
      </c>
      <c r="E129" s="5"/>
      <c r="F129" s="5"/>
      <c r="G129" s="5">
        <v>1</v>
      </c>
      <c r="H129" s="2">
        <f t="shared" si="6"/>
        <v>1</v>
      </c>
    </row>
    <row r="130" spans="1:8" x14ac:dyDescent="0.25">
      <c r="A130" s="26">
        <v>6</v>
      </c>
      <c r="B130" s="5">
        <v>2</v>
      </c>
      <c r="C130" s="5"/>
      <c r="D130" s="5"/>
      <c r="E130" s="5"/>
      <c r="F130" s="5"/>
      <c r="G130" s="5"/>
      <c r="H130" s="2">
        <f>H129+B130+F130-(C130+D130+G130)-E130</f>
        <v>3</v>
      </c>
    </row>
    <row r="131" spans="1:8" x14ac:dyDescent="0.25">
      <c r="A131" s="26">
        <v>7</v>
      </c>
      <c r="B131" s="5">
        <v>3</v>
      </c>
      <c r="C131" s="5">
        <v>1</v>
      </c>
      <c r="D131" s="5"/>
      <c r="E131" s="5"/>
      <c r="F131" s="5"/>
      <c r="G131" s="5"/>
      <c r="H131" s="2">
        <f t="shared" si="6"/>
        <v>5</v>
      </c>
    </row>
    <row r="132" spans="1:8" x14ac:dyDescent="0.25">
      <c r="A132" s="26">
        <v>8</v>
      </c>
      <c r="B132" s="5">
        <v>1</v>
      </c>
      <c r="C132" s="5"/>
      <c r="D132" s="5"/>
      <c r="E132" s="5"/>
      <c r="F132" s="5"/>
      <c r="G132" s="5">
        <v>2</v>
      </c>
      <c r="H132" s="2">
        <f t="shared" si="6"/>
        <v>4</v>
      </c>
    </row>
    <row r="133" spans="1:8" x14ac:dyDescent="0.25">
      <c r="A133" s="26">
        <v>9</v>
      </c>
      <c r="B133" s="5">
        <v>4</v>
      </c>
      <c r="C133" s="5">
        <v>1</v>
      </c>
      <c r="D133" s="5"/>
      <c r="E133" s="5"/>
      <c r="F133" s="5"/>
      <c r="G133" s="5">
        <v>1</v>
      </c>
      <c r="H133" s="2">
        <f t="shared" si="6"/>
        <v>6</v>
      </c>
    </row>
    <row r="134" spans="1:8" x14ac:dyDescent="0.25">
      <c r="A134" s="26">
        <v>10</v>
      </c>
      <c r="B134" s="5">
        <v>2</v>
      </c>
      <c r="C134" s="5"/>
      <c r="D134" s="5"/>
      <c r="E134" s="5"/>
      <c r="F134" s="5"/>
      <c r="G134" s="5"/>
      <c r="H134" s="2">
        <f t="shared" si="6"/>
        <v>8</v>
      </c>
    </row>
    <row r="135" spans="1:8" x14ac:dyDescent="0.25">
      <c r="A135" s="26">
        <v>11</v>
      </c>
      <c r="B135" s="5">
        <v>4</v>
      </c>
      <c r="C135" s="5">
        <v>3</v>
      </c>
      <c r="D135" s="5">
        <v>1</v>
      </c>
      <c r="E135" s="5">
        <v>2</v>
      </c>
      <c r="F135" s="5"/>
      <c r="G135" s="5">
        <v>1</v>
      </c>
      <c r="H135" s="2">
        <f t="shared" si="6"/>
        <v>5</v>
      </c>
    </row>
    <row r="136" spans="1:8" x14ac:dyDescent="0.25">
      <c r="A136" s="26">
        <v>12</v>
      </c>
      <c r="B136" s="5">
        <v>4</v>
      </c>
      <c r="C136" s="5"/>
      <c r="D136" s="5">
        <v>1</v>
      </c>
      <c r="E136" s="5"/>
      <c r="F136" s="5"/>
      <c r="G136" s="5"/>
      <c r="H136" s="2">
        <f t="shared" si="6"/>
        <v>8</v>
      </c>
    </row>
    <row r="137" spans="1:8" x14ac:dyDescent="0.25">
      <c r="A137" s="26">
        <v>13</v>
      </c>
      <c r="B137" s="5">
        <v>3</v>
      </c>
      <c r="C137" s="5">
        <v>2</v>
      </c>
      <c r="D137" s="5"/>
      <c r="E137" s="5"/>
      <c r="F137" s="5"/>
      <c r="G137" s="5"/>
      <c r="H137" s="2">
        <f t="shared" si="6"/>
        <v>9</v>
      </c>
    </row>
    <row r="138" spans="1:8" x14ac:dyDescent="0.25">
      <c r="A138" s="26">
        <v>14</v>
      </c>
      <c r="B138" s="5">
        <v>2</v>
      </c>
      <c r="C138" s="5">
        <v>1</v>
      </c>
      <c r="D138" s="5">
        <v>1</v>
      </c>
      <c r="E138" s="5"/>
      <c r="F138" s="5"/>
      <c r="G138" s="5">
        <v>2</v>
      </c>
      <c r="H138" s="2">
        <f t="shared" si="6"/>
        <v>7</v>
      </c>
    </row>
    <row r="139" spans="1:8" x14ac:dyDescent="0.25">
      <c r="A139" s="26">
        <v>15</v>
      </c>
      <c r="B139" s="5">
        <v>3</v>
      </c>
      <c r="C139" s="5">
        <v>3</v>
      </c>
      <c r="D139" s="5"/>
      <c r="E139" s="5">
        <v>1</v>
      </c>
      <c r="F139" s="5"/>
      <c r="G139" s="5">
        <v>1</v>
      </c>
      <c r="H139" s="2">
        <f t="shared" si="6"/>
        <v>5</v>
      </c>
    </row>
    <row r="140" spans="1:8" x14ac:dyDescent="0.25">
      <c r="A140" s="26">
        <v>16</v>
      </c>
      <c r="B140" s="5">
        <v>3</v>
      </c>
      <c r="C140" s="5">
        <v>1</v>
      </c>
      <c r="D140" s="5"/>
      <c r="E140" s="5">
        <v>1</v>
      </c>
      <c r="F140" s="5"/>
      <c r="G140" s="5"/>
      <c r="H140" s="2">
        <f t="shared" si="6"/>
        <v>6</v>
      </c>
    </row>
    <row r="141" spans="1:8" x14ac:dyDescent="0.25">
      <c r="A141" s="26">
        <v>17</v>
      </c>
      <c r="B141" s="5">
        <v>1</v>
      </c>
      <c r="C141" s="5"/>
      <c r="D141" s="5">
        <v>1</v>
      </c>
      <c r="E141" s="5"/>
      <c r="F141" s="5"/>
      <c r="G141" s="5"/>
      <c r="H141" s="2">
        <f t="shared" si="6"/>
        <v>6</v>
      </c>
    </row>
    <row r="142" spans="1:8" x14ac:dyDescent="0.25">
      <c r="A142" s="26">
        <v>18</v>
      </c>
      <c r="B142" s="5"/>
      <c r="C142" s="5"/>
      <c r="D142" s="5"/>
      <c r="E142" s="5"/>
      <c r="F142" s="5"/>
      <c r="G142" s="5"/>
      <c r="H142" s="2">
        <f t="shared" si="6"/>
        <v>6</v>
      </c>
    </row>
    <row r="143" spans="1:8" x14ac:dyDescent="0.25">
      <c r="A143" s="26">
        <v>19</v>
      </c>
      <c r="B143" s="5">
        <v>5</v>
      </c>
      <c r="C143" s="5">
        <v>1</v>
      </c>
      <c r="D143" s="5"/>
      <c r="E143" s="5">
        <v>1</v>
      </c>
      <c r="F143" s="5"/>
      <c r="G143" s="5">
        <v>1</v>
      </c>
      <c r="H143" s="2">
        <f t="shared" si="6"/>
        <v>8</v>
      </c>
    </row>
    <row r="144" spans="1:8" x14ac:dyDescent="0.25">
      <c r="A144" s="26">
        <v>20</v>
      </c>
      <c r="B144" s="5">
        <v>3</v>
      </c>
      <c r="C144" s="5">
        <v>1</v>
      </c>
      <c r="D144" s="5"/>
      <c r="E144" s="5"/>
      <c r="F144" s="5"/>
      <c r="G144" s="5">
        <v>3</v>
      </c>
      <c r="H144" s="2">
        <f t="shared" si="6"/>
        <v>7</v>
      </c>
    </row>
    <row r="145" spans="1:8" x14ac:dyDescent="0.25">
      <c r="A145" s="26">
        <v>21</v>
      </c>
      <c r="B145" s="5">
        <v>3</v>
      </c>
      <c r="C145" s="5"/>
      <c r="D145" s="5">
        <v>1</v>
      </c>
      <c r="E145" s="5"/>
      <c r="F145" s="5"/>
      <c r="G145" s="5">
        <v>4</v>
      </c>
      <c r="H145" s="2">
        <f t="shared" si="6"/>
        <v>5</v>
      </c>
    </row>
    <row r="146" spans="1:8" x14ac:dyDescent="0.25">
      <c r="A146" s="26">
        <v>22</v>
      </c>
      <c r="B146" s="5">
        <v>3</v>
      </c>
      <c r="C146" s="5">
        <v>1</v>
      </c>
      <c r="D146" s="5"/>
      <c r="E146" s="5"/>
      <c r="F146" s="5"/>
      <c r="G146" s="5">
        <v>1</v>
      </c>
      <c r="H146" s="2">
        <f t="shared" si="6"/>
        <v>6</v>
      </c>
    </row>
    <row r="147" spans="1:8" x14ac:dyDescent="0.25">
      <c r="A147" s="26">
        <v>23</v>
      </c>
      <c r="B147" s="5">
        <v>2</v>
      </c>
      <c r="C147" s="5">
        <v>1</v>
      </c>
      <c r="D147" s="5"/>
      <c r="E147" s="5"/>
      <c r="F147" s="5"/>
      <c r="G147" s="5"/>
      <c r="H147" s="2">
        <f t="shared" si="6"/>
        <v>7</v>
      </c>
    </row>
    <row r="148" spans="1:8" x14ac:dyDescent="0.25">
      <c r="A148" s="26">
        <v>24</v>
      </c>
      <c r="B148" s="5">
        <v>5</v>
      </c>
      <c r="C148" s="5"/>
      <c r="D148" s="5"/>
      <c r="E148" s="5"/>
      <c r="F148" s="5"/>
      <c r="G148" s="5">
        <v>5</v>
      </c>
      <c r="H148" s="2">
        <f t="shared" si="6"/>
        <v>7</v>
      </c>
    </row>
    <row r="149" spans="1:8" x14ac:dyDescent="0.25">
      <c r="A149" s="26">
        <v>25</v>
      </c>
      <c r="B149" s="5">
        <v>3</v>
      </c>
      <c r="C149" s="5">
        <v>1</v>
      </c>
      <c r="D149" s="5"/>
      <c r="E149" s="5">
        <v>1</v>
      </c>
      <c r="F149" s="5"/>
      <c r="G149" s="5"/>
      <c r="H149" s="2">
        <f t="shared" si="6"/>
        <v>8</v>
      </c>
    </row>
    <row r="150" spans="1:8" x14ac:dyDescent="0.25">
      <c r="A150" s="26">
        <v>26</v>
      </c>
      <c r="B150" s="5">
        <v>1</v>
      </c>
      <c r="C150" s="5"/>
      <c r="D150" s="5">
        <v>2</v>
      </c>
      <c r="E150" s="5"/>
      <c r="F150" s="5"/>
      <c r="G150" s="5">
        <v>1</v>
      </c>
      <c r="H150" s="2">
        <f t="shared" si="6"/>
        <v>6</v>
      </c>
    </row>
    <row r="151" spans="1:8" x14ac:dyDescent="0.25">
      <c r="A151" s="26">
        <v>27</v>
      </c>
      <c r="B151" s="5">
        <v>1</v>
      </c>
      <c r="C151" s="5">
        <v>1</v>
      </c>
      <c r="D151" s="5"/>
      <c r="E151" s="5"/>
      <c r="F151" s="5"/>
      <c r="G151" s="5">
        <v>2</v>
      </c>
      <c r="H151" s="2">
        <f t="shared" si="6"/>
        <v>4</v>
      </c>
    </row>
    <row r="152" spans="1:8" x14ac:dyDescent="0.25">
      <c r="A152" s="26">
        <v>28</v>
      </c>
      <c r="B152" s="5">
        <v>4</v>
      </c>
      <c r="C152" s="5">
        <v>1</v>
      </c>
      <c r="D152" s="5"/>
      <c r="E152" s="5"/>
      <c r="F152" s="5"/>
      <c r="G152" s="5"/>
      <c r="H152" s="2">
        <f t="shared" si="6"/>
        <v>7</v>
      </c>
    </row>
    <row r="153" spans="1:8" x14ac:dyDescent="0.25">
      <c r="A153" s="26">
        <v>29</v>
      </c>
      <c r="B153" s="5">
        <v>2</v>
      </c>
      <c r="C153" s="5">
        <v>1</v>
      </c>
      <c r="D153" s="5"/>
      <c r="E153" s="5"/>
      <c r="F153" s="5"/>
      <c r="G153" s="5">
        <v>4</v>
      </c>
      <c r="H153" s="2">
        <f t="shared" si="6"/>
        <v>4</v>
      </c>
    </row>
    <row r="154" spans="1:8" ht="15.75" thickBot="1" x14ac:dyDescent="0.3">
      <c r="A154" s="28">
        <v>30</v>
      </c>
      <c r="B154" s="29">
        <v>2</v>
      </c>
      <c r="C154" s="29"/>
      <c r="D154" s="29">
        <v>1</v>
      </c>
      <c r="E154" s="29"/>
      <c r="F154" s="29"/>
      <c r="G154" s="29">
        <v>1</v>
      </c>
      <c r="H154" s="57">
        <f t="shared" si="6"/>
        <v>4</v>
      </c>
    </row>
    <row r="155" spans="1:8" ht="15.75" thickBot="1" x14ac:dyDescent="0.3">
      <c r="A155" s="60" t="s">
        <v>35</v>
      </c>
      <c r="B155" s="58">
        <f>SUM(B125:B154)-E155</f>
        <v>65</v>
      </c>
      <c r="C155" s="58">
        <f t="shared" ref="C155:H155" si="7">SUM(C125:C154)</f>
        <v>23</v>
      </c>
      <c r="D155" s="58">
        <f t="shared" si="7"/>
        <v>9</v>
      </c>
      <c r="E155" s="58">
        <f t="shared" si="7"/>
        <v>6</v>
      </c>
      <c r="F155" s="58">
        <f t="shared" si="7"/>
        <v>0</v>
      </c>
      <c r="G155" s="58">
        <f t="shared" si="7"/>
        <v>32</v>
      </c>
      <c r="H155" s="59">
        <f t="shared" si="7"/>
        <v>159</v>
      </c>
    </row>
    <row r="158" spans="1:8" ht="36" x14ac:dyDescent="0.55000000000000004">
      <c r="A158" s="273" t="s">
        <v>1</v>
      </c>
      <c r="B158" s="273"/>
      <c r="C158" s="273"/>
      <c r="D158" s="273"/>
      <c r="E158" s="273"/>
      <c r="F158" s="273"/>
      <c r="G158" s="273"/>
      <c r="H158" s="273"/>
    </row>
    <row r="159" spans="1:8" ht="27" thickBot="1" x14ac:dyDescent="0.45">
      <c r="A159" s="274" t="s">
        <v>0</v>
      </c>
      <c r="B159" s="274"/>
      <c r="C159" s="274"/>
      <c r="D159" s="274"/>
      <c r="E159" s="274"/>
      <c r="F159" s="274"/>
      <c r="G159" s="274"/>
      <c r="H159" s="274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5" t="s">
        <v>59</v>
      </c>
      <c r="F160" s="276"/>
      <c r="G160" s="19" t="s">
        <v>16</v>
      </c>
      <c r="H160" s="32" t="s">
        <v>58</v>
      </c>
    </row>
    <row r="161" spans="1:8" ht="15.75" x14ac:dyDescent="0.25">
      <c r="A161" s="277" t="s">
        <v>6</v>
      </c>
      <c r="B161" s="278"/>
      <c r="C161" s="278"/>
      <c r="D161" s="278"/>
      <c r="E161" s="278"/>
      <c r="F161" s="278"/>
      <c r="G161" s="279"/>
      <c r="H161" s="2">
        <f>H154</f>
        <v>4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10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43">
        <v>1</v>
      </c>
      <c r="B164" s="20">
        <v>1</v>
      </c>
      <c r="C164" s="20">
        <v>1</v>
      </c>
      <c r="D164" s="20"/>
      <c r="E164" s="20"/>
      <c r="F164" s="20"/>
      <c r="G164" s="20">
        <v>1</v>
      </c>
      <c r="H164" s="51">
        <f>H161+B164+F164-(C164+D164+G164)-E164</f>
        <v>3</v>
      </c>
    </row>
    <row r="165" spans="1:8" x14ac:dyDescent="0.25">
      <c r="A165" s="26">
        <v>2</v>
      </c>
      <c r="B165" s="5">
        <v>2</v>
      </c>
      <c r="C165" s="5">
        <v>3</v>
      </c>
      <c r="D165" s="5"/>
      <c r="E165" s="5"/>
      <c r="F165" s="5"/>
      <c r="G165" s="5">
        <v>1</v>
      </c>
      <c r="H165" s="2">
        <f>H164+B165+F165-(C165+D165+G165)-E165</f>
        <v>1</v>
      </c>
    </row>
    <row r="166" spans="1:8" x14ac:dyDescent="0.25">
      <c r="A166" s="26">
        <v>3</v>
      </c>
      <c r="B166" s="5">
        <v>5</v>
      </c>
      <c r="C166" s="5"/>
      <c r="D166" s="5">
        <v>1</v>
      </c>
      <c r="E166" s="5"/>
      <c r="F166" s="5"/>
      <c r="G166" s="5"/>
      <c r="H166" s="2">
        <f>H165+B166+F166-(C166+D166+G166)-E166</f>
        <v>5</v>
      </c>
    </row>
    <row r="167" spans="1:8" x14ac:dyDescent="0.25">
      <c r="A167" s="26">
        <v>4</v>
      </c>
      <c r="B167" s="5">
        <v>2</v>
      </c>
      <c r="C167" s="5"/>
      <c r="D167" s="5"/>
      <c r="E167" s="5"/>
      <c r="F167" s="5"/>
      <c r="G167" s="5">
        <v>2</v>
      </c>
      <c r="H167" s="2">
        <f t="shared" ref="H167:H194" si="8">H166+B167+F167-(C167+D167+G167)-E167</f>
        <v>5</v>
      </c>
    </row>
    <row r="168" spans="1:8" x14ac:dyDescent="0.25">
      <c r="A168" s="26">
        <v>5</v>
      </c>
      <c r="B168" s="5">
        <v>4</v>
      </c>
      <c r="C168" s="5">
        <v>2</v>
      </c>
      <c r="D168" s="5"/>
      <c r="E168" s="5"/>
      <c r="F168" s="5"/>
      <c r="G168" s="5">
        <v>2</v>
      </c>
      <c r="H168" s="2">
        <f t="shared" si="8"/>
        <v>5</v>
      </c>
    </row>
    <row r="169" spans="1:8" x14ac:dyDescent="0.25">
      <c r="A169" s="26">
        <v>6</v>
      </c>
      <c r="B169" s="5">
        <v>4</v>
      </c>
      <c r="C169" s="5">
        <v>1</v>
      </c>
      <c r="D169" s="5"/>
      <c r="E169" s="5"/>
      <c r="F169" s="5"/>
      <c r="G169" s="5">
        <v>1</v>
      </c>
      <c r="H169" s="2">
        <f t="shared" si="8"/>
        <v>7</v>
      </c>
    </row>
    <row r="170" spans="1:8" x14ac:dyDescent="0.25">
      <c r="A170" s="26">
        <v>7</v>
      </c>
      <c r="B170" s="5">
        <v>3</v>
      </c>
      <c r="C170" s="5">
        <v>5</v>
      </c>
      <c r="D170" s="5"/>
      <c r="E170" s="5"/>
      <c r="F170" s="5"/>
      <c r="G170" s="5"/>
      <c r="H170" s="2">
        <f t="shared" si="8"/>
        <v>5</v>
      </c>
    </row>
    <row r="171" spans="1:8" x14ac:dyDescent="0.25">
      <c r="A171" s="26">
        <v>8</v>
      </c>
      <c r="B171" s="5">
        <v>2</v>
      </c>
      <c r="C171" s="5">
        <v>2</v>
      </c>
      <c r="D171" s="5"/>
      <c r="E171" s="5"/>
      <c r="F171" s="5"/>
      <c r="G171" s="5"/>
      <c r="H171" s="2">
        <f t="shared" si="8"/>
        <v>5</v>
      </c>
    </row>
    <row r="172" spans="1:8" x14ac:dyDescent="0.25">
      <c r="A172" s="26">
        <v>9</v>
      </c>
      <c r="B172" s="5">
        <v>3</v>
      </c>
      <c r="C172" s="5"/>
      <c r="D172" s="5"/>
      <c r="E172" s="5">
        <v>1</v>
      </c>
      <c r="F172" s="5"/>
      <c r="G172" s="5"/>
      <c r="H172" s="2">
        <f t="shared" si="8"/>
        <v>7</v>
      </c>
    </row>
    <row r="173" spans="1:8" x14ac:dyDescent="0.25">
      <c r="A173" s="26">
        <v>10</v>
      </c>
      <c r="B173" s="5">
        <v>5</v>
      </c>
      <c r="C173" s="5">
        <v>5</v>
      </c>
      <c r="D173" s="5"/>
      <c r="E173" s="5"/>
      <c r="F173" s="5"/>
      <c r="G173" s="5">
        <v>5</v>
      </c>
      <c r="H173" s="2">
        <f t="shared" si="8"/>
        <v>2</v>
      </c>
    </row>
    <row r="174" spans="1:8" x14ac:dyDescent="0.25">
      <c r="A174" s="26">
        <v>11</v>
      </c>
      <c r="B174" s="5">
        <v>6</v>
      </c>
      <c r="C174" s="5"/>
      <c r="D174" s="5"/>
      <c r="E174" s="5">
        <v>1</v>
      </c>
      <c r="F174" s="5"/>
      <c r="G174" s="5">
        <v>2</v>
      </c>
      <c r="H174" s="2">
        <f t="shared" si="8"/>
        <v>5</v>
      </c>
    </row>
    <row r="175" spans="1:8" x14ac:dyDescent="0.25">
      <c r="A175" s="26">
        <v>12</v>
      </c>
      <c r="B175" s="5">
        <v>2</v>
      </c>
      <c r="C175" s="5">
        <v>2</v>
      </c>
      <c r="D175" s="5"/>
      <c r="E175" s="5">
        <v>1</v>
      </c>
      <c r="F175" s="5"/>
      <c r="G175" s="5">
        <v>1</v>
      </c>
      <c r="H175" s="2">
        <f t="shared" si="8"/>
        <v>3</v>
      </c>
    </row>
    <row r="176" spans="1:8" x14ac:dyDescent="0.25">
      <c r="A176" s="26">
        <v>13</v>
      </c>
      <c r="B176" s="5">
        <v>4</v>
      </c>
      <c r="C176" s="5">
        <v>1</v>
      </c>
      <c r="D176" s="5"/>
      <c r="E176" s="5">
        <v>1</v>
      </c>
      <c r="F176" s="5"/>
      <c r="G176" s="5">
        <v>1</v>
      </c>
      <c r="H176" s="2">
        <f t="shared" si="8"/>
        <v>4</v>
      </c>
    </row>
    <row r="177" spans="1:8" x14ac:dyDescent="0.25">
      <c r="A177" s="26">
        <v>14</v>
      </c>
      <c r="B177" s="5">
        <v>5</v>
      </c>
      <c r="C177" s="5">
        <v>1</v>
      </c>
      <c r="D177" s="5"/>
      <c r="E177" s="5"/>
      <c r="F177" s="5"/>
      <c r="G177" s="5">
        <v>1</v>
      </c>
      <c r="H177" s="2">
        <f t="shared" si="8"/>
        <v>7</v>
      </c>
    </row>
    <row r="178" spans="1:8" x14ac:dyDescent="0.25">
      <c r="A178" s="26">
        <v>15</v>
      </c>
      <c r="B178" s="5"/>
      <c r="C178" s="5">
        <v>2</v>
      </c>
      <c r="D178" s="5"/>
      <c r="E178" s="5"/>
      <c r="F178" s="5"/>
      <c r="G178" s="5">
        <v>3</v>
      </c>
      <c r="H178" s="2">
        <f t="shared" si="8"/>
        <v>2</v>
      </c>
    </row>
    <row r="179" spans="1:8" x14ac:dyDescent="0.25">
      <c r="A179" s="26">
        <v>16</v>
      </c>
      <c r="B179" s="5">
        <v>1</v>
      </c>
      <c r="C179" s="5"/>
      <c r="D179" s="5"/>
      <c r="E179" s="5"/>
      <c r="F179" s="5"/>
      <c r="G179" s="5">
        <v>1</v>
      </c>
      <c r="H179" s="2">
        <f t="shared" si="8"/>
        <v>2</v>
      </c>
    </row>
    <row r="180" spans="1:8" x14ac:dyDescent="0.25">
      <c r="A180" s="26">
        <v>17</v>
      </c>
      <c r="B180" s="5">
        <v>3</v>
      </c>
      <c r="C180" s="5"/>
      <c r="D180" s="5"/>
      <c r="E180" s="5"/>
      <c r="F180" s="5"/>
      <c r="G180" s="5"/>
      <c r="H180" s="2">
        <f t="shared" si="8"/>
        <v>5</v>
      </c>
    </row>
    <row r="181" spans="1:8" x14ac:dyDescent="0.25">
      <c r="A181" s="26">
        <v>18</v>
      </c>
      <c r="B181" s="5"/>
      <c r="C181" s="5">
        <v>1</v>
      </c>
      <c r="D181" s="5"/>
      <c r="E181" s="5"/>
      <c r="F181" s="5"/>
      <c r="G181" s="5"/>
      <c r="H181" s="2">
        <f t="shared" si="8"/>
        <v>4</v>
      </c>
    </row>
    <row r="182" spans="1:8" x14ac:dyDescent="0.25">
      <c r="A182" s="26">
        <v>19</v>
      </c>
      <c r="B182" s="5"/>
      <c r="C182" s="5"/>
      <c r="D182" s="5"/>
      <c r="E182" s="5"/>
      <c r="F182" s="5"/>
      <c r="G182" s="5"/>
      <c r="H182" s="2">
        <f t="shared" si="8"/>
        <v>4</v>
      </c>
    </row>
    <row r="183" spans="1:8" x14ac:dyDescent="0.25">
      <c r="A183" s="26">
        <v>20</v>
      </c>
      <c r="B183" s="5">
        <v>5</v>
      </c>
      <c r="C183" s="5">
        <v>1</v>
      </c>
      <c r="D183" s="5"/>
      <c r="E183" s="5">
        <v>1</v>
      </c>
      <c r="F183" s="5"/>
      <c r="G183" s="5">
        <v>1</v>
      </c>
      <c r="H183" s="2">
        <f t="shared" si="8"/>
        <v>6</v>
      </c>
    </row>
    <row r="184" spans="1:8" x14ac:dyDescent="0.25">
      <c r="A184" s="26">
        <v>21</v>
      </c>
      <c r="B184" s="5">
        <v>3</v>
      </c>
      <c r="C184" s="5">
        <v>0</v>
      </c>
      <c r="D184" s="5">
        <v>1</v>
      </c>
      <c r="E184" s="5">
        <v>1</v>
      </c>
      <c r="F184" s="5"/>
      <c r="G184" s="5"/>
      <c r="H184" s="2">
        <f t="shared" si="8"/>
        <v>7</v>
      </c>
    </row>
    <row r="185" spans="1:8" x14ac:dyDescent="0.25">
      <c r="A185" s="26">
        <v>22</v>
      </c>
      <c r="B185" s="5">
        <v>3</v>
      </c>
      <c r="C185" s="5">
        <v>1</v>
      </c>
      <c r="D185" s="5"/>
      <c r="E185" s="5"/>
      <c r="F185" s="5"/>
      <c r="G185" s="5">
        <v>2</v>
      </c>
      <c r="H185" s="2">
        <f t="shared" si="8"/>
        <v>7</v>
      </c>
    </row>
    <row r="186" spans="1:8" x14ac:dyDescent="0.25">
      <c r="A186" s="26">
        <v>23</v>
      </c>
      <c r="B186" s="5">
        <v>1</v>
      </c>
      <c r="C186" s="5"/>
      <c r="D186" s="5"/>
      <c r="E186" s="5">
        <v>1</v>
      </c>
      <c r="F186" s="5"/>
      <c r="G186" s="5">
        <v>1</v>
      </c>
      <c r="H186" s="2">
        <f t="shared" si="8"/>
        <v>6</v>
      </c>
    </row>
    <row r="187" spans="1:8" x14ac:dyDescent="0.25">
      <c r="A187" s="26">
        <v>24</v>
      </c>
      <c r="B187" s="5"/>
      <c r="C187" s="5">
        <v>2</v>
      </c>
      <c r="D187" s="5"/>
      <c r="E187" s="5"/>
      <c r="F187" s="5"/>
      <c r="G187" s="5">
        <v>1</v>
      </c>
      <c r="H187" s="2">
        <f t="shared" si="8"/>
        <v>3</v>
      </c>
    </row>
    <row r="188" spans="1:8" x14ac:dyDescent="0.25">
      <c r="A188" s="26">
        <v>25</v>
      </c>
      <c r="B188" s="5">
        <v>2</v>
      </c>
      <c r="C188" s="5"/>
      <c r="D188" s="5"/>
      <c r="E188" s="5"/>
      <c r="F188" s="5"/>
      <c r="G188" s="5"/>
      <c r="H188" s="2">
        <f t="shared" si="8"/>
        <v>5</v>
      </c>
    </row>
    <row r="189" spans="1:8" x14ac:dyDescent="0.25">
      <c r="A189" s="26">
        <v>26</v>
      </c>
      <c r="B189" s="5">
        <v>5</v>
      </c>
      <c r="C189" s="5"/>
      <c r="D189" s="5"/>
      <c r="E189" s="5">
        <v>1</v>
      </c>
      <c r="F189" s="5"/>
      <c r="G189" s="5">
        <v>2</v>
      </c>
      <c r="H189" s="2">
        <f t="shared" si="8"/>
        <v>7</v>
      </c>
    </row>
    <row r="190" spans="1:8" x14ac:dyDescent="0.25">
      <c r="A190" s="26">
        <v>27</v>
      </c>
      <c r="B190" s="5">
        <v>2</v>
      </c>
      <c r="C190" s="5">
        <v>2</v>
      </c>
      <c r="D190" s="5"/>
      <c r="E190" s="5">
        <v>1</v>
      </c>
      <c r="F190" s="5"/>
      <c r="G190" s="5">
        <v>1</v>
      </c>
      <c r="H190" s="2">
        <f t="shared" si="8"/>
        <v>5</v>
      </c>
    </row>
    <row r="191" spans="1:8" x14ac:dyDescent="0.25">
      <c r="A191" s="26">
        <v>28</v>
      </c>
      <c r="B191" s="5">
        <v>4</v>
      </c>
      <c r="C191" s="5">
        <v>2</v>
      </c>
      <c r="D191" s="5"/>
      <c r="E191" s="5"/>
      <c r="F191" s="5"/>
      <c r="G191" s="5">
        <v>1</v>
      </c>
      <c r="H191" s="2">
        <f t="shared" si="8"/>
        <v>6</v>
      </c>
    </row>
    <row r="192" spans="1:8" x14ac:dyDescent="0.25">
      <c r="A192" s="26">
        <v>29</v>
      </c>
      <c r="B192" s="5">
        <v>2</v>
      </c>
      <c r="C192" s="5">
        <v>1</v>
      </c>
      <c r="D192" s="5"/>
      <c r="E192" s="5"/>
      <c r="F192" s="5"/>
      <c r="G192" s="5">
        <v>1</v>
      </c>
      <c r="H192" s="2">
        <f t="shared" si="8"/>
        <v>6</v>
      </c>
    </row>
    <row r="193" spans="1:8" x14ac:dyDescent="0.25">
      <c r="A193" s="28">
        <v>30</v>
      </c>
      <c r="B193" s="29">
        <v>1</v>
      </c>
      <c r="C193" s="29"/>
      <c r="D193" s="29"/>
      <c r="E193" s="29"/>
      <c r="F193" s="29"/>
      <c r="G193" s="29">
        <v>1</v>
      </c>
      <c r="H193" s="57">
        <f t="shared" si="8"/>
        <v>6</v>
      </c>
    </row>
    <row r="194" spans="1:8" ht="15.75" thickBot="1" x14ac:dyDescent="0.3">
      <c r="A194" s="28">
        <v>31</v>
      </c>
      <c r="B194" s="29">
        <v>3</v>
      </c>
      <c r="C194" s="29"/>
      <c r="D194" s="29"/>
      <c r="E194" s="29"/>
      <c r="F194" s="29"/>
      <c r="G194" s="29">
        <v>1</v>
      </c>
      <c r="H194" s="57">
        <f t="shared" si="8"/>
        <v>8</v>
      </c>
    </row>
    <row r="195" spans="1:8" ht="15.75" thickBot="1" x14ac:dyDescent="0.3">
      <c r="A195" s="60" t="s">
        <v>35</v>
      </c>
      <c r="B195" s="58">
        <f>SUM(B164:B194)-E195</f>
        <v>74</v>
      </c>
      <c r="C195" s="58">
        <f t="shared" ref="C195:H195" si="9">SUM(C164:C194)</f>
        <v>35</v>
      </c>
      <c r="D195" s="58">
        <f t="shared" si="9"/>
        <v>2</v>
      </c>
      <c r="E195" s="58">
        <f t="shared" si="9"/>
        <v>9</v>
      </c>
      <c r="F195" s="58">
        <f t="shared" si="9"/>
        <v>0</v>
      </c>
      <c r="G195" s="58">
        <f t="shared" si="9"/>
        <v>33</v>
      </c>
      <c r="H195" s="59">
        <f t="shared" si="9"/>
        <v>153</v>
      </c>
    </row>
    <row r="198" spans="1:8" ht="36" x14ac:dyDescent="0.55000000000000004">
      <c r="A198" s="273" t="s">
        <v>1</v>
      </c>
      <c r="B198" s="273"/>
      <c r="C198" s="273"/>
      <c r="D198" s="273"/>
      <c r="E198" s="273"/>
      <c r="F198" s="273"/>
      <c r="G198" s="273"/>
      <c r="H198" s="273"/>
    </row>
    <row r="199" spans="1:8" ht="27" thickBot="1" x14ac:dyDescent="0.45">
      <c r="A199" s="274" t="s">
        <v>0</v>
      </c>
      <c r="B199" s="274"/>
      <c r="C199" s="274"/>
      <c r="D199" s="274"/>
      <c r="E199" s="274"/>
      <c r="F199" s="274"/>
      <c r="G199" s="274"/>
      <c r="H199" s="274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5" t="s">
        <v>59</v>
      </c>
      <c r="F200" s="276"/>
      <c r="G200" s="19" t="s">
        <v>16</v>
      </c>
      <c r="H200" s="32" t="s">
        <v>60</v>
      </c>
    </row>
    <row r="201" spans="1:8" ht="15.75" x14ac:dyDescent="0.25">
      <c r="A201" s="277" t="s">
        <v>6</v>
      </c>
      <c r="B201" s="278"/>
      <c r="C201" s="278"/>
      <c r="D201" s="278"/>
      <c r="E201" s="278"/>
      <c r="F201" s="278"/>
      <c r="G201" s="279"/>
      <c r="H201" s="2">
        <f>H194</f>
        <v>8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10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3</v>
      </c>
      <c r="C204" s="37"/>
      <c r="D204" s="37"/>
      <c r="E204" s="37"/>
      <c r="F204" s="37"/>
      <c r="G204" s="37">
        <v>3</v>
      </c>
      <c r="H204" s="38">
        <f>H201+B204+F204-(C204+D204+G204)-E204</f>
        <v>8</v>
      </c>
    </row>
    <row r="205" spans="1:8" x14ac:dyDescent="0.25">
      <c r="A205" s="26">
        <v>2</v>
      </c>
      <c r="B205" s="5">
        <v>5</v>
      </c>
      <c r="C205" s="5">
        <v>3</v>
      </c>
      <c r="D205" s="5"/>
      <c r="E205" s="5"/>
      <c r="F205" s="5"/>
      <c r="G205" s="5">
        <v>1</v>
      </c>
      <c r="H205" s="2">
        <f>H204+B205+F205-(C205+D205+G205)-E205</f>
        <v>9</v>
      </c>
    </row>
    <row r="206" spans="1:8" x14ac:dyDescent="0.25">
      <c r="A206" s="26">
        <v>3</v>
      </c>
      <c r="B206" s="5">
        <v>3</v>
      </c>
      <c r="C206" s="5">
        <v>2</v>
      </c>
      <c r="D206" s="5"/>
      <c r="E206" s="5"/>
      <c r="F206" s="5"/>
      <c r="G206" s="5"/>
      <c r="H206" s="2">
        <f>H205+B206+F206-(C206+D206+G206)-E206</f>
        <v>10</v>
      </c>
    </row>
    <row r="207" spans="1:8" x14ac:dyDescent="0.25">
      <c r="A207" s="26">
        <v>4</v>
      </c>
      <c r="B207" s="5">
        <v>3</v>
      </c>
      <c r="C207" s="5">
        <v>1</v>
      </c>
      <c r="D207" s="5"/>
      <c r="E207" s="5"/>
      <c r="F207" s="5"/>
      <c r="G207" s="5">
        <v>2</v>
      </c>
      <c r="H207" s="2">
        <f t="shared" ref="H207:H233" si="10">H206+B207+F207-(C207+D207+G207)-E207</f>
        <v>10</v>
      </c>
    </row>
    <row r="208" spans="1:8" x14ac:dyDescent="0.25">
      <c r="A208" s="26">
        <v>5</v>
      </c>
      <c r="B208" s="5">
        <v>3</v>
      </c>
      <c r="C208" s="5">
        <v>1</v>
      </c>
      <c r="D208" s="5"/>
      <c r="E208" s="5"/>
      <c r="F208" s="5"/>
      <c r="G208" s="5">
        <v>2</v>
      </c>
      <c r="H208" s="2">
        <f t="shared" si="10"/>
        <v>10</v>
      </c>
    </row>
    <row r="209" spans="1:8" x14ac:dyDescent="0.25">
      <c r="A209" s="26">
        <v>6</v>
      </c>
      <c r="B209" s="5">
        <v>2</v>
      </c>
      <c r="C209" s="5">
        <v>1</v>
      </c>
      <c r="D209" s="5"/>
      <c r="E209" s="5"/>
      <c r="F209" s="5"/>
      <c r="G209" s="5">
        <v>4</v>
      </c>
      <c r="H209" s="2">
        <f t="shared" si="10"/>
        <v>7</v>
      </c>
    </row>
    <row r="210" spans="1:8" x14ac:dyDescent="0.25">
      <c r="A210" s="26">
        <v>7</v>
      </c>
      <c r="B210" s="5">
        <v>4</v>
      </c>
      <c r="C210" s="5">
        <v>1</v>
      </c>
      <c r="D210" s="5">
        <v>1</v>
      </c>
      <c r="E210" s="5">
        <v>1</v>
      </c>
      <c r="F210" s="5"/>
      <c r="G210" s="5">
        <v>1</v>
      </c>
      <c r="H210" s="2">
        <f t="shared" si="10"/>
        <v>7</v>
      </c>
    </row>
    <row r="211" spans="1:8" x14ac:dyDescent="0.25">
      <c r="A211" s="26">
        <v>8</v>
      </c>
      <c r="B211" s="5">
        <v>5</v>
      </c>
      <c r="C211" s="5">
        <v>3</v>
      </c>
      <c r="D211" s="5"/>
      <c r="E211" s="5">
        <v>1</v>
      </c>
      <c r="F211" s="5"/>
      <c r="G211" s="5">
        <v>1</v>
      </c>
      <c r="H211" s="2">
        <f t="shared" si="10"/>
        <v>7</v>
      </c>
    </row>
    <row r="212" spans="1:8" x14ac:dyDescent="0.25">
      <c r="A212" s="26">
        <v>9</v>
      </c>
      <c r="B212" s="5">
        <v>6</v>
      </c>
      <c r="C212" s="5">
        <v>2</v>
      </c>
      <c r="D212" s="5"/>
      <c r="E212" s="5"/>
      <c r="F212" s="5"/>
      <c r="G212" s="5">
        <v>1</v>
      </c>
      <c r="H212" s="2">
        <f t="shared" si="10"/>
        <v>10</v>
      </c>
    </row>
    <row r="213" spans="1:8" x14ac:dyDescent="0.25">
      <c r="A213" s="26">
        <v>10</v>
      </c>
      <c r="B213" s="5"/>
      <c r="C213" s="5">
        <v>2</v>
      </c>
      <c r="D213" s="5">
        <v>1</v>
      </c>
      <c r="E213" s="5"/>
      <c r="F213" s="5"/>
      <c r="G213" s="5"/>
      <c r="H213" s="2">
        <f t="shared" si="10"/>
        <v>7</v>
      </c>
    </row>
    <row r="214" spans="1:8" x14ac:dyDescent="0.25">
      <c r="A214" s="26">
        <v>11</v>
      </c>
      <c r="B214" s="5">
        <v>4</v>
      </c>
      <c r="C214" s="5">
        <v>1</v>
      </c>
      <c r="D214" s="5"/>
      <c r="E214" s="5">
        <v>1</v>
      </c>
      <c r="F214" s="5"/>
      <c r="G214" s="5">
        <v>4</v>
      </c>
      <c r="H214" s="2">
        <f t="shared" si="10"/>
        <v>5</v>
      </c>
    </row>
    <row r="215" spans="1:8" x14ac:dyDescent="0.25">
      <c r="A215" s="26">
        <v>12</v>
      </c>
      <c r="B215" s="5">
        <v>1</v>
      </c>
      <c r="C215" s="5"/>
      <c r="D215" s="5"/>
      <c r="E215" s="5">
        <v>1</v>
      </c>
      <c r="F215" s="5"/>
      <c r="G215" s="5"/>
      <c r="H215" s="2">
        <f t="shared" si="10"/>
        <v>5</v>
      </c>
    </row>
    <row r="216" spans="1:8" x14ac:dyDescent="0.25">
      <c r="A216" s="26">
        <v>13</v>
      </c>
      <c r="B216" s="5">
        <v>4</v>
      </c>
      <c r="C216" s="5">
        <v>2</v>
      </c>
      <c r="D216" s="5">
        <v>1</v>
      </c>
      <c r="E216" s="5"/>
      <c r="F216" s="5"/>
      <c r="G216" s="5">
        <v>1</v>
      </c>
      <c r="H216" s="2">
        <f t="shared" si="10"/>
        <v>5</v>
      </c>
    </row>
    <row r="217" spans="1:8" x14ac:dyDescent="0.25">
      <c r="A217" s="26">
        <v>14</v>
      </c>
      <c r="B217" s="5">
        <v>3</v>
      </c>
      <c r="C217" s="5"/>
      <c r="D217" s="5"/>
      <c r="E217" s="5"/>
      <c r="F217" s="5"/>
      <c r="G217" s="5">
        <v>3</v>
      </c>
      <c r="H217" s="2">
        <f t="shared" si="10"/>
        <v>5</v>
      </c>
    </row>
    <row r="218" spans="1:8" x14ac:dyDescent="0.25">
      <c r="A218" s="26">
        <v>15</v>
      </c>
      <c r="B218" s="5">
        <v>2</v>
      </c>
      <c r="C218" s="5"/>
      <c r="D218" s="5"/>
      <c r="E218" s="5"/>
      <c r="F218" s="5"/>
      <c r="G218" s="5"/>
      <c r="H218" s="2">
        <f t="shared" si="10"/>
        <v>7</v>
      </c>
    </row>
    <row r="219" spans="1:8" x14ac:dyDescent="0.25">
      <c r="A219" s="26">
        <v>16</v>
      </c>
      <c r="B219" s="5">
        <v>2</v>
      </c>
      <c r="C219" s="5"/>
      <c r="D219" s="5">
        <v>1</v>
      </c>
      <c r="E219" s="5"/>
      <c r="F219" s="5"/>
      <c r="G219" s="5">
        <v>2</v>
      </c>
      <c r="H219" s="2">
        <f t="shared" si="10"/>
        <v>6</v>
      </c>
    </row>
    <row r="220" spans="1:8" x14ac:dyDescent="0.25">
      <c r="A220" s="26">
        <v>17</v>
      </c>
      <c r="B220" s="5"/>
      <c r="C220" s="5">
        <v>2</v>
      </c>
      <c r="D220" s="5"/>
      <c r="E220" s="5"/>
      <c r="F220" s="5"/>
      <c r="G220" s="5">
        <v>1</v>
      </c>
      <c r="H220" s="2">
        <f t="shared" si="10"/>
        <v>3</v>
      </c>
    </row>
    <row r="221" spans="1:8" x14ac:dyDescent="0.25">
      <c r="A221" s="26">
        <v>18</v>
      </c>
      <c r="B221" s="5">
        <v>1</v>
      </c>
      <c r="C221" s="5">
        <v>2</v>
      </c>
      <c r="D221" s="5"/>
      <c r="E221" s="5">
        <v>1</v>
      </c>
      <c r="F221" s="5"/>
      <c r="G221" s="5"/>
      <c r="H221" s="2">
        <f t="shared" si="10"/>
        <v>1</v>
      </c>
    </row>
    <row r="222" spans="1:8" x14ac:dyDescent="0.25">
      <c r="A222" s="26">
        <v>19</v>
      </c>
      <c r="B222" s="5">
        <v>5</v>
      </c>
      <c r="C222" s="5"/>
      <c r="D222" s="5"/>
      <c r="E222" s="5"/>
      <c r="F222" s="5"/>
      <c r="G222" s="5">
        <v>1</v>
      </c>
      <c r="H222" s="2">
        <f t="shared" si="10"/>
        <v>5</v>
      </c>
    </row>
    <row r="223" spans="1:8" x14ac:dyDescent="0.25">
      <c r="A223" s="26">
        <v>20</v>
      </c>
      <c r="B223" s="5">
        <v>2</v>
      </c>
      <c r="C223" s="5"/>
      <c r="D223" s="5"/>
      <c r="E223" s="5"/>
      <c r="F223" s="5"/>
      <c r="G223" s="5">
        <v>3</v>
      </c>
      <c r="H223" s="2">
        <f t="shared" si="10"/>
        <v>4</v>
      </c>
    </row>
    <row r="224" spans="1:8" x14ac:dyDescent="0.25">
      <c r="A224" s="26">
        <v>21</v>
      </c>
      <c r="B224" s="5">
        <v>4</v>
      </c>
      <c r="C224" s="5">
        <v>3</v>
      </c>
      <c r="D224" s="5"/>
      <c r="E224" s="5"/>
      <c r="F224" s="5"/>
      <c r="G224" s="5"/>
      <c r="H224" s="2">
        <f t="shared" si="10"/>
        <v>5</v>
      </c>
    </row>
    <row r="225" spans="1:8" x14ac:dyDescent="0.25">
      <c r="A225" s="26">
        <v>22</v>
      </c>
      <c r="B225" s="5">
        <v>3</v>
      </c>
      <c r="C225" s="5"/>
      <c r="D225" s="5"/>
      <c r="E225" s="5"/>
      <c r="F225" s="5"/>
      <c r="G225" s="5">
        <v>3</v>
      </c>
      <c r="H225" s="2">
        <f t="shared" si="10"/>
        <v>5</v>
      </c>
    </row>
    <row r="226" spans="1:8" x14ac:dyDescent="0.25">
      <c r="A226" s="26">
        <v>23</v>
      </c>
      <c r="B226" s="5">
        <v>1</v>
      </c>
      <c r="C226" s="5"/>
      <c r="D226" s="5"/>
      <c r="E226" s="5"/>
      <c r="F226" s="5"/>
      <c r="G226" s="5">
        <v>2</v>
      </c>
      <c r="H226" s="2">
        <f t="shared" si="10"/>
        <v>4</v>
      </c>
    </row>
    <row r="227" spans="1:8" x14ac:dyDescent="0.25">
      <c r="A227" s="26">
        <v>24</v>
      </c>
      <c r="B227" s="5">
        <v>5</v>
      </c>
      <c r="C227" s="5">
        <v>1</v>
      </c>
      <c r="D227" s="5"/>
      <c r="E227" s="5"/>
      <c r="F227" s="5"/>
      <c r="G227" s="5"/>
      <c r="H227" s="2">
        <f t="shared" si="10"/>
        <v>8</v>
      </c>
    </row>
    <row r="228" spans="1:8" x14ac:dyDescent="0.25">
      <c r="A228" s="26">
        <v>25</v>
      </c>
      <c r="B228" s="5">
        <v>5</v>
      </c>
      <c r="C228" s="5">
        <v>2</v>
      </c>
      <c r="D228" s="5"/>
      <c r="E228" s="5">
        <v>1</v>
      </c>
      <c r="F228" s="5"/>
      <c r="G228" s="5">
        <v>2</v>
      </c>
      <c r="H228" s="2">
        <f t="shared" si="10"/>
        <v>8</v>
      </c>
    </row>
    <row r="229" spans="1:8" x14ac:dyDescent="0.25">
      <c r="A229" s="26">
        <v>26</v>
      </c>
      <c r="B229" s="5">
        <v>3</v>
      </c>
      <c r="C229" s="5">
        <v>3</v>
      </c>
      <c r="D229" s="5"/>
      <c r="E229" s="5"/>
      <c r="F229" s="5"/>
      <c r="G229" s="5">
        <v>1</v>
      </c>
      <c r="H229" s="2">
        <f t="shared" si="10"/>
        <v>7</v>
      </c>
    </row>
    <row r="230" spans="1:8" x14ac:dyDescent="0.25">
      <c r="A230" s="26">
        <v>27</v>
      </c>
      <c r="B230" s="5">
        <v>4</v>
      </c>
      <c r="C230" s="5">
        <v>1</v>
      </c>
      <c r="D230" s="5"/>
      <c r="E230" s="5"/>
      <c r="F230" s="5"/>
      <c r="G230" s="5"/>
      <c r="H230" s="2">
        <f t="shared" si="10"/>
        <v>10</v>
      </c>
    </row>
    <row r="231" spans="1:8" x14ac:dyDescent="0.25">
      <c r="A231" s="26">
        <v>28</v>
      </c>
      <c r="B231" s="5">
        <v>4</v>
      </c>
      <c r="C231" s="5">
        <v>1</v>
      </c>
      <c r="D231" s="5"/>
      <c r="E231" s="5"/>
      <c r="F231" s="5"/>
      <c r="G231" s="5">
        <v>5</v>
      </c>
      <c r="H231" s="2">
        <f t="shared" si="10"/>
        <v>8</v>
      </c>
    </row>
    <row r="232" spans="1:8" x14ac:dyDescent="0.25">
      <c r="A232" s="26">
        <v>29</v>
      </c>
      <c r="B232" s="5">
        <v>2</v>
      </c>
      <c r="C232" s="5">
        <v>2</v>
      </c>
      <c r="D232" s="5"/>
      <c r="E232" s="5"/>
      <c r="F232" s="5"/>
      <c r="G232" s="5">
        <v>3</v>
      </c>
      <c r="H232" s="2">
        <f t="shared" si="10"/>
        <v>5</v>
      </c>
    </row>
    <row r="233" spans="1:8" ht="15.75" thickBot="1" x14ac:dyDescent="0.3">
      <c r="A233" s="28">
        <v>30</v>
      </c>
      <c r="B233" s="29"/>
      <c r="C233" s="29"/>
      <c r="D233" s="29"/>
      <c r="E233" s="29"/>
      <c r="F233" s="29"/>
      <c r="G233" s="29"/>
      <c r="H233" s="57">
        <f t="shared" si="10"/>
        <v>5</v>
      </c>
    </row>
    <row r="234" spans="1:8" ht="15.75" thickBot="1" x14ac:dyDescent="0.3">
      <c r="A234" s="60" t="s">
        <v>35</v>
      </c>
      <c r="B234" s="58">
        <f>SUM(B204:B233)-E234</f>
        <v>83</v>
      </c>
      <c r="C234" s="58">
        <f t="shared" ref="C234:H234" si="11">SUM(C204:C233)</f>
        <v>36</v>
      </c>
      <c r="D234" s="58">
        <f t="shared" si="11"/>
        <v>4</v>
      </c>
      <c r="E234" s="58">
        <f t="shared" si="11"/>
        <v>6</v>
      </c>
      <c r="F234" s="58">
        <f t="shared" si="11"/>
        <v>0</v>
      </c>
      <c r="G234" s="58">
        <f t="shared" si="11"/>
        <v>46</v>
      </c>
      <c r="H234" s="59">
        <f t="shared" si="11"/>
        <v>196</v>
      </c>
    </row>
    <row r="237" spans="1:8" ht="36" x14ac:dyDescent="0.55000000000000004">
      <c r="A237" s="273" t="s">
        <v>1</v>
      </c>
      <c r="B237" s="273"/>
      <c r="C237" s="273"/>
      <c r="D237" s="273"/>
      <c r="E237" s="273"/>
      <c r="F237" s="273"/>
      <c r="G237" s="273"/>
      <c r="H237" s="273"/>
    </row>
    <row r="238" spans="1:8" ht="27" thickBot="1" x14ac:dyDescent="0.45">
      <c r="A238" s="274" t="s">
        <v>0</v>
      </c>
      <c r="B238" s="274"/>
      <c r="C238" s="274"/>
      <c r="D238" s="274"/>
      <c r="E238" s="274"/>
      <c r="F238" s="274"/>
      <c r="G238" s="274"/>
      <c r="H238" s="274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5" t="s">
        <v>59</v>
      </c>
      <c r="F239" s="276"/>
      <c r="G239" s="19" t="s">
        <v>16</v>
      </c>
      <c r="H239" s="32" t="s">
        <v>61</v>
      </c>
    </row>
    <row r="240" spans="1:8" ht="15.75" x14ac:dyDescent="0.25">
      <c r="A240" s="277" t="s">
        <v>6</v>
      </c>
      <c r="B240" s="278"/>
      <c r="C240" s="278"/>
      <c r="D240" s="278"/>
      <c r="E240" s="278"/>
      <c r="F240" s="278"/>
      <c r="G240" s="279"/>
      <c r="H240" s="2">
        <f>H233</f>
        <v>5</v>
      </c>
    </row>
    <row r="241" spans="1:9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10</v>
      </c>
    </row>
    <row r="242" spans="1:9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9" x14ac:dyDescent="0.25">
      <c r="A243" s="36">
        <v>1</v>
      </c>
      <c r="B243" s="37">
        <v>3</v>
      </c>
      <c r="C243" s="37">
        <v>1</v>
      </c>
      <c r="D243" s="37"/>
      <c r="E243" s="37"/>
      <c r="F243" s="37"/>
      <c r="G243" s="37">
        <v>2</v>
      </c>
      <c r="H243" s="38">
        <f>H240+B243+F243-(C243+D243+G243)-E243</f>
        <v>5</v>
      </c>
      <c r="I243">
        <f>H243+'Male Emergency'!H243</f>
        <v>14</v>
      </c>
    </row>
    <row r="244" spans="1:9" x14ac:dyDescent="0.25">
      <c r="A244" s="26">
        <v>2</v>
      </c>
      <c r="B244" s="5">
        <v>3</v>
      </c>
      <c r="C244" s="5"/>
      <c r="D244" s="5"/>
      <c r="E244" s="5"/>
      <c r="F244" s="5"/>
      <c r="G244" s="5"/>
      <c r="H244" s="2">
        <f>H243+B244+F244-(C244+D244+G244)-E244</f>
        <v>8</v>
      </c>
      <c r="I244">
        <f>H244+'Male Emergency'!H244</f>
        <v>16</v>
      </c>
    </row>
    <row r="245" spans="1:9" x14ac:dyDescent="0.25">
      <c r="A245" s="26">
        <v>3</v>
      </c>
      <c r="B245" s="5">
        <v>7</v>
      </c>
      <c r="C245" s="5">
        <v>2</v>
      </c>
      <c r="D245" s="5"/>
      <c r="E245" s="5"/>
      <c r="F245" s="5"/>
      <c r="G245" s="5"/>
      <c r="H245" s="2">
        <f>H244+B245+F245-(C245+D245+G245)-E245</f>
        <v>13</v>
      </c>
      <c r="I245">
        <f>H245+'Male Emergency'!H245</f>
        <v>23</v>
      </c>
    </row>
    <row r="246" spans="1:9" x14ac:dyDescent="0.25">
      <c r="A246" s="26">
        <v>4</v>
      </c>
      <c r="B246" s="5">
        <v>2</v>
      </c>
      <c r="C246" s="5">
        <v>2</v>
      </c>
      <c r="D246" s="5"/>
      <c r="E246" s="5"/>
      <c r="F246" s="5"/>
      <c r="G246" s="5">
        <v>1</v>
      </c>
      <c r="H246" s="2">
        <f t="shared" ref="H246:H273" si="12">H245+B246+F246-(C246+D246+G246)-E246</f>
        <v>12</v>
      </c>
      <c r="I246">
        <f>H246+'Male Emergency'!H246</f>
        <v>21</v>
      </c>
    </row>
    <row r="247" spans="1:9" x14ac:dyDescent="0.25">
      <c r="A247" s="26">
        <v>5</v>
      </c>
      <c r="B247" s="5">
        <v>8</v>
      </c>
      <c r="C247" s="5">
        <v>3</v>
      </c>
      <c r="D247" s="5"/>
      <c r="E247" s="5"/>
      <c r="F247" s="5"/>
      <c r="G247" s="5">
        <v>4</v>
      </c>
      <c r="H247" s="2">
        <f t="shared" si="12"/>
        <v>13</v>
      </c>
      <c r="I247">
        <f>H247+'Male Emergency'!H247</f>
        <v>19</v>
      </c>
    </row>
    <row r="248" spans="1:9" x14ac:dyDescent="0.25">
      <c r="A248" s="26">
        <v>6</v>
      </c>
      <c r="B248" s="5">
        <v>4</v>
      </c>
      <c r="C248" s="5">
        <v>2</v>
      </c>
      <c r="D248" s="5"/>
      <c r="E248" s="5"/>
      <c r="F248" s="5"/>
      <c r="G248" s="5"/>
      <c r="H248" s="2">
        <f t="shared" si="12"/>
        <v>15</v>
      </c>
      <c r="I248">
        <f>H248+'Male Emergency'!H248</f>
        <v>21</v>
      </c>
    </row>
    <row r="249" spans="1:9" x14ac:dyDescent="0.25">
      <c r="A249" s="26">
        <v>7</v>
      </c>
      <c r="B249" s="5">
        <v>3</v>
      </c>
      <c r="C249" s="5">
        <v>5</v>
      </c>
      <c r="D249" s="5"/>
      <c r="E249" s="5"/>
      <c r="F249" s="5"/>
      <c r="G249" s="5">
        <v>1</v>
      </c>
      <c r="H249" s="2">
        <f t="shared" si="12"/>
        <v>12</v>
      </c>
      <c r="I249">
        <f>H249+'Male Emergency'!H249</f>
        <v>19</v>
      </c>
    </row>
    <row r="250" spans="1:9" x14ac:dyDescent="0.25">
      <c r="A250" s="26">
        <v>8</v>
      </c>
      <c r="B250" s="5">
        <v>2</v>
      </c>
      <c r="C250" s="5">
        <v>3</v>
      </c>
      <c r="D250" s="5">
        <v>1</v>
      </c>
      <c r="E250" s="5"/>
      <c r="F250" s="5"/>
      <c r="G250" s="5">
        <v>1</v>
      </c>
      <c r="H250" s="2">
        <f t="shared" si="12"/>
        <v>9</v>
      </c>
      <c r="I250">
        <f>H250+'Male Emergency'!H250</f>
        <v>15</v>
      </c>
    </row>
    <row r="251" spans="1:9" x14ac:dyDescent="0.25">
      <c r="A251" s="26">
        <v>9</v>
      </c>
      <c r="B251" s="5">
        <v>4</v>
      </c>
      <c r="C251" s="5">
        <v>2</v>
      </c>
      <c r="D251" s="5"/>
      <c r="E251" s="5">
        <v>1</v>
      </c>
      <c r="F251" s="5"/>
      <c r="G251" s="5"/>
      <c r="H251" s="2">
        <f t="shared" si="12"/>
        <v>10</v>
      </c>
      <c r="I251">
        <f>H251+'Male Emergency'!H251</f>
        <v>13</v>
      </c>
    </row>
    <row r="252" spans="1:9" x14ac:dyDescent="0.25">
      <c r="A252" s="26">
        <v>10</v>
      </c>
      <c r="B252" s="5">
        <v>4</v>
      </c>
      <c r="C252" s="5">
        <v>4</v>
      </c>
      <c r="D252" s="5"/>
      <c r="E252" s="5"/>
      <c r="F252" s="5"/>
      <c r="G252" s="5">
        <v>2</v>
      </c>
      <c r="H252" s="2">
        <f t="shared" si="12"/>
        <v>8</v>
      </c>
      <c r="I252">
        <f>H252+'Male Emergency'!H252</f>
        <v>11</v>
      </c>
    </row>
    <row r="253" spans="1:9" x14ac:dyDescent="0.25">
      <c r="A253" s="26">
        <v>11</v>
      </c>
      <c r="B253" s="5"/>
      <c r="C253" s="5">
        <v>1</v>
      </c>
      <c r="D253" s="5"/>
      <c r="E253" s="5"/>
      <c r="F253" s="5"/>
      <c r="G253" s="5"/>
      <c r="H253" s="2">
        <f t="shared" si="12"/>
        <v>7</v>
      </c>
      <c r="I253">
        <f>H253+'Male Emergency'!H253</f>
        <v>17</v>
      </c>
    </row>
    <row r="254" spans="1:9" x14ac:dyDescent="0.25">
      <c r="A254" s="26">
        <v>12</v>
      </c>
      <c r="B254" s="5">
        <v>6</v>
      </c>
      <c r="C254" s="5">
        <v>1</v>
      </c>
      <c r="D254" s="5"/>
      <c r="E254" s="5"/>
      <c r="F254" s="5"/>
      <c r="G254" s="5">
        <v>4</v>
      </c>
      <c r="H254" s="2">
        <f t="shared" si="12"/>
        <v>8</v>
      </c>
      <c r="I254">
        <f>H254+'Male Emergency'!H254</f>
        <v>15</v>
      </c>
    </row>
    <row r="255" spans="1:9" x14ac:dyDescent="0.25">
      <c r="A255" s="26">
        <v>13</v>
      </c>
      <c r="B255" s="5">
        <v>5</v>
      </c>
      <c r="C255" s="5"/>
      <c r="D255" s="5">
        <v>1</v>
      </c>
      <c r="E255" s="5">
        <v>1</v>
      </c>
      <c r="F255" s="5"/>
      <c r="G255" s="5">
        <v>2</v>
      </c>
      <c r="H255" s="2">
        <f t="shared" si="12"/>
        <v>9</v>
      </c>
      <c r="I255">
        <f>H255+'Male Emergency'!H255</f>
        <v>14</v>
      </c>
    </row>
    <row r="256" spans="1:9" x14ac:dyDescent="0.25">
      <c r="A256" s="26">
        <v>14</v>
      </c>
      <c r="B256" s="5">
        <v>5</v>
      </c>
      <c r="C256" s="5">
        <v>2</v>
      </c>
      <c r="D256" s="5"/>
      <c r="E256" s="5"/>
      <c r="F256" s="5"/>
      <c r="G256" s="5">
        <v>3</v>
      </c>
      <c r="H256" s="2">
        <f t="shared" si="12"/>
        <v>9</v>
      </c>
      <c r="I256">
        <f>H256+'Male Emergency'!H256</f>
        <v>17</v>
      </c>
    </row>
    <row r="257" spans="1:9" x14ac:dyDescent="0.25">
      <c r="A257" s="26">
        <v>15</v>
      </c>
      <c r="B257" s="270">
        <v>5</v>
      </c>
      <c r="C257" s="5">
        <v>3</v>
      </c>
      <c r="D257" s="5"/>
      <c r="E257" s="5"/>
      <c r="F257" s="5"/>
      <c r="G257" s="5">
        <v>1</v>
      </c>
      <c r="H257" s="2">
        <f t="shared" si="12"/>
        <v>10</v>
      </c>
      <c r="I257">
        <f>H257+'Male Emergency'!H257</f>
        <v>17</v>
      </c>
    </row>
    <row r="258" spans="1:9" x14ac:dyDescent="0.25">
      <c r="A258" s="26">
        <v>16</v>
      </c>
      <c r="B258" s="270">
        <v>1</v>
      </c>
      <c r="C258" s="5">
        <v>3</v>
      </c>
      <c r="D258" s="5">
        <v>1</v>
      </c>
      <c r="E258" s="5"/>
      <c r="F258" s="5"/>
      <c r="G258" s="5"/>
      <c r="H258" s="2">
        <f t="shared" si="12"/>
        <v>7</v>
      </c>
      <c r="I258">
        <f>H258+'Male Emergency'!H258</f>
        <v>15</v>
      </c>
    </row>
    <row r="259" spans="1:9" x14ac:dyDescent="0.25">
      <c r="A259" s="26">
        <v>17</v>
      </c>
      <c r="B259" s="5">
        <v>3</v>
      </c>
      <c r="C259" s="5">
        <v>1</v>
      </c>
      <c r="D259" s="5"/>
      <c r="E259" s="5"/>
      <c r="F259" s="5"/>
      <c r="G259" s="5">
        <v>1</v>
      </c>
      <c r="H259" s="2">
        <f t="shared" si="12"/>
        <v>8</v>
      </c>
      <c r="I259">
        <f>H259+'Male Emergency'!H259</f>
        <v>16</v>
      </c>
    </row>
    <row r="260" spans="1:9" x14ac:dyDescent="0.25">
      <c r="A260" s="26">
        <v>18</v>
      </c>
      <c r="B260" s="5">
        <v>11</v>
      </c>
      <c r="C260" s="5">
        <v>1</v>
      </c>
      <c r="D260" s="5"/>
      <c r="E260" s="5"/>
      <c r="F260" s="5"/>
      <c r="G260" s="5"/>
      <c r="H260" s="2">
        <f t="shared" si="12"/>
        <v>18</v>
      </c>
      <c r="I260">
        <f>H260+'Male Emergency'!H260</f>
        <v>29</v>
      </c>
    </row>
    <row r="261" spans="1:9" x14ac:dyDescent="0.25">
      <c r="A261" s="26">
        <v>19</v>
      </c>
      <c r="B261" s="5">
        <v>4</v>
      </c>
      <c r="C261" s="5">
        <v>9</v>
      </c>
      <c r="D261" s="5"/>
      <c r="E261" s="5">
        <v>1</v>
      </c>
      <c r="F261" s="5"/>
      <c r="G261" s="5">
        <v>1</v>
      </c>
      <c r="H261" s="2">
        <f t="shared" si="12"/>
        <v>11</v>
      </c>
      <c r="I261">
        <f>H261+'Male Emergency'!H261</f>
        <v>20</v>
      </c>
    </row>
    <row r="262" spans="1:9" x14ac:dyDescent="0.25">
      <c r="A262" s="26">
        <v>20</v>
      </c>
      <c r="B262" s="5">
        <v>2</v>
      </c>
      <c r="C262" s="5">
        <v>4</v>
      </c>
      <c r="D262" s="5"/>
      <c r="E262" s="5"/>
      <c r="F262" s="5"/>
      <c r="G262" s="5">
        <v>1</v>
      </c>
      <c r="H262" s="2">
        <f t="shared" si="12"/>
        <v>8</v>
      </c>
      <c r="I262">
        <f>H262+'Male Emergency'!H262</f>
        <v>20</v>
      </c>
    </row>
    <row r="263" spans="1:9" x14ac:dyDescent="0.25">
      <c r="A263" s="26">
        <v>21</v>
      </c>
      <c r="B263" s="5">
        <v>2</v>
      </c>
      <c r="C263" s="5">
        <v>1</v>
      </c>
      <c r="D263" s="5">
        <v>1</v>
      </c>
      <c r="E263" s="5">
        <v>1</v>
      </c>
      <c r="F263" s="5"/>
      <c r="G263" s="5"/>
      <c r="H263" s="2">
        <f t="shared" si="12"/>
        <v>7</v>
      </c>
      <c r="I263">
        <f>H263+'Male Emergency'!H263</f>
        <v>16</v>
      </c>
    </row>
    <row r="264" spans="1:9" x14ac:dyDescent="0.25">
      <c r="A264" s="26">
        <v>22</v>
      </c>
      <c r="B264" s="5"/>
      <c r="C264" s="5"/>
      <c r="D264" s="5"/>
      <c r="E264" s="5"/>
      <c r="F264" s="5"/>
      <c r="G264" s="5">
        <v>2</v>
      </c>
      <c r="H264" s="2">
        <f t="shared" si="12"/>
        <v>5</v>
      </c>
      <c r="I264">
        <f>H264+'Male Emergency'!H264</f>
        <v>13</v>
      </c>
    </row>
    <row r="265" spans="1:9" x14ac:dyDescent="0.25">
      <c r="A265" s="26">
        <v>23</v>
      </c>
      <c r="B265" s="5">
        <v>4</v>
      </c>
      <c r="C265" s="5"/>
      <c r="D265" s="5"/>
      <c r="E265" s="5"/>
      <c r="F265" s="5"/>
      <c r="G265" s="5">
        <v>2</v>
      </c>
      <c r="H265" s="2">
        <f t="shared" si="12"/>
        <v>7</v>
      </c>
      <c r="I265">
        <f>H265+'Male Emergency'!H265</f>
        <v>14</v>
      </c>
    </row>
    <row r="266" spans="1:9" x14ac:dyDescent="0.25">
      <c r="A266" s="26">
        <v>24</v>
      </c>
      <c r="B266" s="5">
        <v>3</v>
      </c>
      <c r="C266" s="5">
        <v>1</v>
      </c>
      <c r="D266" s="5"/>
      <c r="E266" s="5"/>
      <c r="F266" s="5"/>
      <c r="G266" s="5">
        <v>1</v>
      </c>
      <c r="H266" s="2">
        <f t="shared" si="12"/>
        <v>8</v>
      </c>
      <c r="I266">
        <f>H266+'Male Emergency'!H266</f>
        <v>15</v>
      </c>
    </row>
    <row r="267" spans="1:9" x14ac:dyDescent="0.25">
      <c r="A267" s="26">
        <v>25</v>
      </c>
      <c r="B267" s="5">
        <v>2</v>
      </c>
      <c r="C267" s="5"/>
      <c r="D267" s="5">
        <v>1</v>
      </c>
      <c r="E267" s="5"/>
      <c r="F267" s="5"/>
      <c r="G267" s="5"/>
      <c r="H267" s="2">
        <f t="shared" si="12"/>
        <v>9</v>
      </c>
      <c r="I267">
        <f>H267+'Male Emergency'!H267</f>
        <v>16</v>
      </c>
    </row>
    <row r="268" spans="1:9" x14ac:dyDescent="0.25">
      <c r="A268" s="26">
        <v>26</v>
      </c>
      <c r="B268" s="5">
        <v>7</v>
      </c>
      <c r="C268" s="5">
        <v>4</v>
      </c>
      <c r="D268" s="5"/>
      <c r="E268" s="5"/>
      <c r="F268" s="5"/>
      <c r="G268" s="5"/>
      <c r="H268" s="2">
        <f t="shared" si="12"/>
        <v>12</v>
      </c>
      <c r="I268">
        <f>H268+'Male Emergency'!H268</f>
        <v>18</v>
      </c>
    </row>
    <row r="269" spans="1:9" x14ac:dyDescent="0.25">
      <c r="A269" s="26">
        <v>27</v>
      </c>
      <c r="B269" s="5">
        <v>4</v>
      </c>
      <c r="C269" s="5">
        <v>3</v>
      </c>
      <c r="D269" s="5"/>
      <c r="E269" s="5"/>
      <c r="F269" s="5"/>
      <c r="G269" s="5">
        <v>1</v>
      </c>
      <c r="H269" s="2">
        <f t="shared" si="12"/>
        <v>12</v>
      </c>
      <c r="I269">
        <f>H269+'Male Emergency'!H269</f>
        <v>15</v>
      </c>
    </row>
    <row r="270" spans="1:9" x14ac:dyDescent="0.25">
      <c r="A270" s="26">
        <v>28</v>
      </c>
      <c r="B270" s="5">
        <v>4</v>
      </c>
      <c r="C270" s="5">
        <v>4</v>
      </c>
      <c r="D270" s="5"/>
      <c r="E270" s="5"/>
      <c r="F270" s="5"/>
      <c r="G270" s="5">
        <v>1</v>
      </c>
      <c r="H270" s="2">
        <f t="shared" si="12"/>
        <v>11</v>
      </c>
      <c r="I270">
        <f>H270+'Male Emergency'!H270</f>
        <v>13</v>
      </c>
    </row>
    <row r="271" spans="1:9" x14ac:dyDescent="0.25">
      <c r="A271" s="26">
        <v>29</v>
      </c>
      <c r="B271" s="5">
        <v>1</v>
      </c>
      <c r="C271" s="5">
        <v>2</v>
      </c>
      <c r="D271" s="5"/>
      <c r="E271" s="5"/>
      <c r="F271" s="5"/>
      <c r="G271" s="5"/>
      <c r="H271" s="2">
        <f t="shared" si="12"/>
        <v>10</v>
      </c>
      <c r="I271">
        <f>H271+'Male Emergency'!H271</f>
        <v>12</v>
      </c>
    </row>
    <row r="272" spans="1:9" x14ac:dyDescent="0.25">
      <c r="A272" s="26">
        <v>30</v>
      </c>
      <c r="B272" s="5">
        <v>2</v>
      </c>
      <c r="C272" s="5">
        <v>3</v>
      </c>
      <c r="D272" s="5"/>
      <c r="E272" s="5"/>
      <c r="F272" s="5"/>
      <c r="G272" s="5"/>
      <c r="H272" s="2">
        <f t="shared" si="12"/>
        <v>9</v>
      </c>
      <c r="I272">
        <f>H272+'Male Emergency'!H272</f>
        <v>9</v>
      </c>
    </row>
    <row r="273" spans="1:9" ht="15.75" thickBot="1" x14ac:dyDescent="0.3">
      <c r="A273" s="28">
        <v>31</v>
      </c>
      <c r="B273" s="29">
        <v>3</v>
      </c>
      <c r="C273" s="29">
        <v>2</v>
      </c>
      <c r="D273" s="29"/>
      <c r="E273" s="29"/>
      <c r="F273" s="29"/>
      <c r="G273" s="29">
        <v>1</v>
      </c>
      <c r="H273" s="2">
        <f t="shared" si="12"/>
        <v>9</v>
      </c>
      <c r="I273">
        <f>H273+'Male Emergency'!H273</f>
        <v>11</v>
      </c>
    </row>
    <row r="274" spans="1:9" ht="15.75" thickBot="1" x14ac:dyDescent="0.3">
      <c r="A274" s="60" t="s">
        <v>35</v>
      </c>
      <c r="B274" s="58">
        <f>SUM(B243:B273)-E274</f>
        <v>110</v>
      </c>
      <c r="C274" s="58">
        <f t="shared" ref="C274:H274" si="13">SUM(C243:C273)</f>
        <v>69</v>
      </c>
      <c r="D274" s="58">
        <f t="shared" si="13"/>
        <v>5</v>
      </c>
      <c r="E274" s="58">
        <f t="shared" si="13"/>
        <v>4</v>
      </c>
      <c r="F274" s="58">
        <f t="shared" si="13"/>
        <v>0</v>
      </c>
      <c r="G274" s="58">
        <f t="shared" si="13"/>
        <v>32</v>
      </c>
      <c r="H274" s="59">
        <f t="shared" si="13"/>
        <v>299</v>
      </c>
    </row>
    <row r="277" spans="1:9" ht="36" x14ac:dyDescent="0.55000000000000004">
      <c r="A277" s="273" t="s">
        <v>1</v>
      </c>
      <c r="B277" s="273"/>
      <c r="C277" s="273"/>
      <c r="D277" s="273"/>
      <c r="E277" s="273"/>
      <c r="F277" s="273"/>
      <c r="G277" s="273"/>
      <c r="H277" s="273"/>
    </row>
    <row r="278" spans="1:9" ht="27" thickBot="1" x14ac:dyDescent="0.45">
      <c r="A278" s="274" t="s">
        <v>0</v>
      </c>
      <c r="B278" s="274"/>
      <c r="C278" s="274"/>
      <c r="D278" s="274"/>
      <c r="E278" s="274"/>
      <c r="F278" s="274"/>
      <c r="G278" s="274"/>
      <c r="H278" s="274"/>
    </row>
    <row r="279" spans="1:9" ht="15.75" x14ac:dyDescent="0.25">
      <c r="A279" s="39" t="s">
        <v>2</v>
      </c>
      <c r="B279" s="19" t="s">
        <v>3</v>
      </c>
      <c r="C279" s="20"/>
      <c r="D279" s="21" t="s">
        <v>52</v>
      </c>
      <c r="E279" s="275" t="s">
        <v>59</v>
      </c>
      <c r="F279" s="276"/>
      <c r="G279" s="19" t="s">
        <v>16</v>
      </c>
      <c r="H279" s="32" t="s">
        <v>62</v>
      </c>
    </row>
    <row r="280" spans="1:9" ht="15.75" x14ac:dyDescent="0.25">
      <c r="A280" s="277" t="s">
        <v>6</v>
      </c>
      <c r="B280" s="278"/>
      <c r="C280" s="278"/>
      <c r="D280" s="278"/>
      <c r="E280" s="278"/>
      <c r="F280" s="278"/>
      <c r="G280" s="279"/>
      <c r="H280" s="2">
        <f>H273</f>
        <v>9</v>
      </c>
    </row>
    <row r="281" spans="1:9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10</v>
      </c>
    </row>
    <row r="282" spans="1:9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9" x14ac:dyDescent="0.25">
      <c r="A283" s="36">
        <v>1</v>
      </c>
      <c r="B283" s="37">
        <v>2</v>
      </c>
      <c r="C283" s="37">
        <v>1</v>
      </c>
      <c r="D283" s="37"/>
      <c r="E283" s="37"/>
      <c r="F283" s="37"/>
      <c r="G283" s="37">
        <v>1</v>
      </c>
      <c r="H283" s="38">
        <f>H280+B283+F283-(C283+D283+G283)-E283</f>
        <v>9</v>
      </c>
    </row>
    <row r="284" spans="1:9" x14ac:dyDescent="0.25">
      <c r="A284" s="26">
        <v>2</v>
      </c>
      <c r="B284" s="5">
        <v>5</v>
      </c>
      <c r="C284" s="5"/>
      <c r="D284" s="5">
        <v>1</v>
      </c>
      <c r="E284" s="5">
        <v>2</v>
      </c>
      <c r="F284" s="5"/>
      <c r="G284" s="5">
        <v>1</v>
      </c>
      <c r="H284" s="2">
        <f>H283+B284+F284-(C284+D284+G284)-E284</f>
        <v>10</v>
      </c>
    </row>
    <row r="285" spans="1:9" x14ac:dyDescent="0.25">
      <c r="A285" s="26">
        <v>3</v>
      </c>
      <c r="B285" s="5">
        <v>3</v>
      </c>
      <c r="C285" s="5">
        <v>1</v>
      </c>
      <c r="D285" s="5"/>
      <c r="E285" s="5"/>
      <c r="F285" s="5"/>
      <c r="G285" s="5"/>
      <c r="H285" s="2">
        <f>H284+B285+F285-(C285+D285+G285)-E285</f>
        <v>12</v>
      </c>
    </row>
    <row r="286" spans="1:9" x14ac:dyDescent="0.25">
      <c r="A286" s="26">
        <v>4</v>
      </c>
      <c r="B286" s="5">
        <v>4</v>
      </c>
      <c r="C286" s="5">
        <v>4</v>
      </c>
      <c r="D286" s="5"/>
      <c r="E286" s="5"/>
      <c r="F286" s="5"/>
      <c r="G286" s="5">
        <v>2</v>
      </c>
      <c r="H286" s="2">
        <f t="shared" ref="H286:H313" si="14">H285+B286+F286-(C286+D286+G286)-E286</f>
        <v>10</v>
      </c>
    </row>
    <row r="287" spans="1:9" x14ac:dyDescent="0.25">
      <c r="A287" s="26">
        <v>5</v>
      </c>
      <c r="B287" s="5">
        <v>2</v>
      </c>
      <c r="C287" s="5">
        <v>1</v>
      </c>
      <c r="D287" s="5"/>
      <c r="E287" s="5"/>
      <c r="F287" s="5"/>
      <c r="G287" s="5">
        <v>3</v>
      </c>
      <c r="H287" s="2">
        <f t="shared" si="14"/>
        <v>8</v>
      </c>
    </row>
    <row r="288" spans="1:9" x14ac:dyDescent="0.25">
      <c r="A288" s="26">
        <v>6</v>
      </c>
      <c r="B288" s="5">
        <v>6</v>
      </c>
      <c r="C288" s="5">
        <v>1</v>
      </c>
      <c r="D288" s="5"/>
      <c r="E288" s="5"/>
      <c r="F288" s="5"/>
      <c r="G288" s="5">
        <v>4</v>
      </c>
      <c r="H288" s="2">
        <f t="shared" si="14"/>
        <v>9</v>
      </c>
    </row>
    <row r="289" spans="1:8" x14ac:dyDescent="0.25">
      <c r="A289" s="26">
        <v>7</v>
      </c>
      <c r="B289" s="5">
        <v>4</v>
      </c>
      <c r="C289" s="5">
        <v>2</v>
      </c>
      <c r="D289" s="5"/>
      <c r="E289" s="5">
        <v>1</v>
      </c>
      <c r="F289" s="5"/>
      <c r="G289" s="5">
        <v>1</v>
      </c>
      <c r="H289" s="2">
        <f t="shared" si="14"/>
        <v>9</v>
      </c>
    </row>
    <row r="290" spans="1:8" x14ac:dyDescent="0.25">
      <c r="A290" s="26">
        <v>8</v>
      </c>
      <c r="B290" s="5">
        <v>5</v>
      </c>
      <c r="C290" s="5"/>
      <c r="D290" s="5">
        <v>1</v>
      </c>
      <c r="E290" s="5"/>
      <c r="F290" s="5"/>
      <c r="G290" s="5">
        <v>1</v>
      </c>
      <c r="H290" s="2">
        <f t="shared" si="14"/>
        <v>12</v>
      </c>
    </row>
    <row r="291" spans="1:8" x14ac:dyDescent="0.25">
      <c r="A291" s="26">
        <v>9</v>
      </c>
      <c r="B291" s="5">
        <v>2</v>
      </c>
      <c r="C291" s="5">
        <v>1</v>
      </c>
      <c r="D291" s="5"/>
      <c r="E291" s="5"/>
      <c r="F291" s="5"/>
      <c r="G291" s="5">
        <v>2</v>
      </c>
      <c r="H291" s="2">
        <f t="shared" si="14"/>
        <v>11</v>
      </c>
    </row>
    <row r="292" spans="1:8" x14ac:dyDescent="0.25">
      <c r="A292" s="26">
        <v>10</v>
      </c>
      <c r="B292" s="5"/>
      <c r="C292" s="5"/>
      <c r="D292" s="5"/>
      <c r="E292" s="5"/>
      <c r="F292" s="5"/>
      <c r="G292" s="5">
        <v>1</v>
      </c>
      <c r="H292" s="2">
        <f t="shared" si="14"/>
        <v>10</v>
      </c>
    </row>
    <row r="293" spans="1:8" x14ac:dyDescent="0.25">
      <c r="A293" s="26">
        <v>11</v>
      </c>
      <c r="B293" s="5">
        <v>9</v>
      </c>
      <c r="C293" s="5">
        <v>1</v>
      </c>
      <c r="D293" s="5"/>
      <c r="E293" s="5"/>
      <c r="F293" s="5"/>
      <c r="G293" s="5"/>
      <c r="H293" s="2">
        <f t="shared" si="14"/>
        <v>18</v>
      </c>
    </row>
    <row r="294" spans="1:8" x14ac:dyDescent="0.25">
      <c r="A294" s="26">
        <v>12</v>
      </c>
      <c r="B294" s="5">
        <v>1</v>
      </c>
      <c r="C294" s="5">
        <v>2</v>
      </c>
      <c r="D294" s="5">
        <v>1</v>
      </c>
      <c r="E294" s="5"/>
      <c r="F294" s="5"/>
      <c r="G294" s="5"/>
      <c r="H294" s="2">
        <f t="shared" si="14"/>
        <v>16</v>
      </c>
    </row>
    <row r="295" spans="1:8" x14ac:dyDescent="0.25">
      <c r="A295" s="26">
        <v>13</v>
      </c>
      <c r="B295" s="5">
        <v>3</v>
      </c>
      <c r="C295" s="5">
        <v>4</v>
      </c>
      <c r="D295" s="5"/>
      <c r="E295" s="5"/>
      <c r="F295" s="5"/>
      <c r="G295" s="5"/>
      <c r="H295" s="2">
        <f t="shared" si="14"/>
        <v>15</v>
      </c>
    </row>
    <row r="296" spans="1:8" x14ac:dyDescent="0.25">
      <c r="A296" s="26">
        <v>14</v>
      </c>
      <c r="B296" s="5">
        <v>6</v>
      </c>
      <c r="C296" s="5">
        <v>1</v>
      </c>
      <c r="D296" s="5"/>
      <c r="E296" s="5"/>
      <c r="F296" s="5"/>
      <c r="G296" s="5">
        <v>2</v>
      </c>
      <c r="H296" s="2">
        <f t="shared" si="14"/>
        <v>18</v>
      </c>
    </row>
    <row r="297" spans="1:8" x14ac:dyDescent="0.25">
      <c r="A297" s="26">
        <v>15</v>
      </c>
      <c r="B297" s="5">
        <v>6</v>
      </c>
      <c r="C297" s="5">
        <v>3</v>
      </c>
      <c r="D297" s="5"/>
      <c r="E297" s="5"/>
      <c r="F297" s="5"/>
      <c r="G297" s="5"/>
      <c r="H297" s="2">
        <f t="shared" si="14"/>
        <v>21</v>
      </c>
    </row>
    <row r="298" spans="1:8" x14ac:dyDescent="0.25">
      <c r="A298" s="26">
        <v>16</v>
      </c>
      <c r="B298" s="5">
        <v>1</v>
      </c>
      <c r="C298" s="5">
        <v>8</v>
      </c>
      <c r="D298" s="5"/>
      <c r="E298" s="5"/>
      <c r="F298" s="5"/>
      <c r="G298" s="5">
        <v>1</v>
      </c>
      <c r="H298" s="2">
        <f t="shared" si="14"/>
        <v>13</v>
      </c>
    </row>
    <row r="299" spans="1:8" x14ac:dyDescent="0.25">
      <c r="A299" s="26">
        <v>17</v>
      </c>
      <c r="B299" s="5"/>
      <c r="C299" s="5">
        <v>5</v>
      </c>
      <c r="D299" s="5"/>
      <c r="E299" s="5"/>
      <c r="F299" s="5"/>
      <c r="G299" s="5">
        <v>3</v>
      </c>
      <c r="H299" s="2">
        <f t="shared" si="14"/>
        <v>5</v>
      </c>
    </row>
    <row r="300" spans="1:8" x14ac:dyDescent="0.25">
      <c r="A300" s="26">
        <v>18</v>
      </c>
      <c r="B300" s="5"/>
      <c r="C300" s="5"/>
      <c r="D300" s="5"/>
      <c r="E300" s="5"/>
      <c r="F300" s="5"/>
      <c r="G300" s="5"/>
      <c r="H300" s="2">
        <f t="shared" si="14"/>
        <v>5</v>
      </c>
    </row>
    <row r="301" spans="1:8" x14ac:dyDescent="0.25">
      <c r="A301" s="26">
        <v>19</v>
      </c>
      <c r="B301" s="5">
        <v>5</v>
      </c>
      <c r="C301" s="5"/>
      <c r="D301" s="5"/>
      <c r="E301" s="5">
        <v>1</v>
      </c>
      <c r="F301" s="5"/>
      <c r="G301" s="5"/>
      <c r="H301" s="2">
        <f t="shared" si="14"/>
        <v>9</v>
      </c>
    </row>
    <row r="302" spans="1:8" x14ac:dyDescent="0.25">
      <c r="A302" s="26">
        <v>20</v>
      </c>
      <c r="B302" s="5">
        <v>6</v>
      </c>
      <c r="C302" s="5"/>
      <c r="D302" s="5"/>
      <c r="E302" s="5"/>
      <c r="F302" s="5"/>
      <c r="G302" s="5">
        <v>1</v>
      </c>
      <c r="H302" s="2">
        <f t="shared" si="14"/>
        <v>14</v>
      </c>
    </row>
    <row r="303" spans="1:8" x14ac:dyDescent="0.25">
      <c r="A303" s="26">
        <v>21</v>
      </c>
      <c r="B303" s="5">
        <v>1</v>
      </c>
      <c r="C303" s="5">
        <v>3</v>
      </c>
      <c r="D303" s="5"/>
      <c r="E303" s="5"/>
      <c r="F303" s="5"/>
      <c r="G303" s="5">
        <v>3</v>
      </c>
      <c r="H303" s="2">
        <f t="shared" si="14"/>
        <v>9</v>
      </c>
    </row>
    <row r="304" spans="1:8" x14ac:dyDescent="0.25">
      <c r="A304" s="26">
        <v>22</v>
      </c>
      <c r="B304" s="5">
        <v>10</v>
      </c>
      <c r="C304" s="5">
        <v>1</v>
      </c>
      <c r="D304" s="5">
        <v>1</v>
      </c>
      <c r="E304" s="5"/>
      <c r="F304" s="5"/>
      <c r="G304" s="5">
        <v>2</v>
      </c>
      <c r="H304" s="2">
        <f t="shared" si="14"/>
        <v>15</v>
      </c>
    </row>
    <row r="305" spans="1:8" x14ac:dyDescent="0.25">
      <c r="A305" s="26">
        <v>23</v>
      </c>
      <c r="B305" s="5">
        <v>2</v>
      </c>
      <c r="C305" s="5">
        <v>1</v>
      </c>
      <c r="D305" s="5"/>
      <c r="E305" s="5"/>
      <c r="F305" s="5"/>
      <c r="G305" s="5">
        <v>2</v>
      </c>
      <c r="H305" s="2">
        <f t="shared" si="14"/>
        <v>14</v>
      </c>
    </row>
    <row r="306" spans="1:8" x14ac:dyDescent="0.25">
      <c r="A306" s="26">
        <v>24</v>
      </c>
      <c r="B306" s="5">
        <v>3</v>
      </c>
      <c r="C306" s="5">
        <v>6</v>
      </c>
      <c r="D306" s="5"/>
      <c r="E306" s="5">
        <v>1</v>
      </c>
      <c r="F306" s="5"/>
      <c r="G306" s="5">
        <v>3</v>
      </c>
      <c r="H306" s="2">
        <f t="shared" si="14"/>
        <v>7</v>
      </c>
    </row>
    <row r="307" spans="1:8" x14ac:dyDescent="0.25">
      <c r="A307" s="26">
        <v>25</v>
      </c>
      <c r="B307" s="5">
        <v>2</v>
      </c>
      <c r="C307" s="5"/>
      <c r="D307" s="5">
        <v>1</v>
      </c>
      <c r="E307" s="5"/>
      <c r="F307" s="5"/>
      <c r="G307" s="5">
        <v>1</v>
      </c>
      <c r="H307" s="2">
        <f t="shared" si="14"/>
        <v>7</v>
      </c>
    </row>
    <row r="308" spans="1:8" x14ac:dyDescent="0.25">
      <c r="A308" s="26">
        <v>26</v>
      </c>
      <c r="B308" s="5">
        <v>4</v>
      </c>
      <c r="C308" s="5">
        <v>1</v>
      </c>
      <c r="D308" s="5"/>
      <c r="E308" s="5"/>
      <c r="F308" s="5"/>
      <c r="G308" s="5">
        <v>1</v>
      </c>
      <c r="H308" s="2">
        <f t="shared" si="14"/>
        <v>9</v>
      </c>
    </row>
    <row r="309" spans="1:8" x14ac:dyDescent="0.25">
      <c r="A309" s="26">
        <v>27</v>
      </c>
      <c r="B309" s="5">
        <v>2</v>
      </c>
      <c r="C309" s="5">
        <v>1</v>
      </c>
      <c r="D309" s="5"/>
      <c r="E309" s="5"/>
      <c r="F309" s="5"/>
      <c r="G309" s="5"/>
      <c r="H309" s="2">
        <f t="shared" si="14"/>
        <v>10</v>
      </c>
    </row>
    <row r="310" spans="1:8" x14ac:dyDescent="0.25">
      <c r="A310" s="26">
        <v>28</v>
      </c>
      <c r="B310" s="5">
        <v>4</v>
      </c>
      <c r="C310" s="5">
        <v>1</v>
      </c>
      <c r="D310" s="5"/>
      <c r="E310" s="5"/>
      <c r="F310" s="5"/>
      <c r="G310" s="5">
        <v>2</v>
      </c>
      <c r="H310" s="2">
        <f t="shared" si="14"/>
        <v>11</v>
      </c>
    </row>
    <row r="311" spans="1:8" x14ac:dyDescent="0.25">
      <c r="A311" s="26">
        <v>29</v>
      </c>
      <c r="B311" s="5">
        <v>4</v>
      </c>
      <c r="C311" s="5"/>
      <c r="D311" s="5">
        <v>1</v>
      </c>
      <c r="E311" s="5">
        <v>1</v>
      </c>
      <c r="F311" s="5"/>
      <c r="G311" s="5">
        <v>3</v>
      </c>
      <c r="H311" s="2">
        <f t="shared" si="14"/>
        <v>10</v>
      </c>
    </row>
    <row r="312" spans="1:8" x14ac:dyDescent="0.25">
      <c r="A312" s="26">
        <v>30</v>
      </c>
      <c r="B312" s="5">
        <v>3</v>
      </c>
      <c r="C312" s="5"/>
      <c r="D312" s="5"/>
      <c r="E312" s="5"/>
      <c r="F312" s="5"/>
      <c r="G312" s="5">
        <v>2</v>
      </c>
      <c r="H312" s="2">
        <f t="shared" si="14"/>
        <v>11</v>
      </c>
    </row>
    <row r="313" spans="1:8" ht="15.75" thickBot="1" x14ac:dyDescent="0.3">
      <c r="A313" s="28">
        <v>31</v>
      </c>
      <c r="B313" s="29">
        <v>1</v>
      </c>
      <c r="C313" s="29">
        <v>1</v>
      </c>
      <c r="D313" s="29">
        <v>1</v>
      </c>
      <c r="E313" s="29"/>
      <c r="F313" s="29"/>
      <c r="G313" s="29">
        <v>3</v>
      </c>
      <c r="H313" s="2">
        <f t="shared" si="14"/>
        <v>7</v>
      </c>
    </row>
    <row r="314" spans="1:8" ht="15.75" thickBot="1" x14ac:dyDescent="0.3">
      <c r="A314" s="60" t="s">
        <v>35</v>
      </c>
      <c r="B314" s="58">
        <f>SUM(B283:B313)-E314</f>
        <v>100</v>
      </c>
      <c r="C314" s="58">
        <f t="shared" ref="C314:H314" si="15">SUM(C283:C313)</f>
        <v>50</v>
      </c>
      <c r="D314" s="58">
        <f t="shared" si="15"/>
        <v>7</v>
      </c>
      <c r="E314" s="58">
        <f t="shared" si="15"/>
        <v>6</v>
      </c>
      <c r="F314" s="58">
        <f t="shared" si="15"/>
        <v>0</v>
      </c>
      <c r="G314" s="58">
        <f t="shared" si="15"/>
        <v>45</v>
      </c>
      <c r="H314" s="59">
        <f t="shared" si="15"/>
        <v>344</v>
      </c>
    </row>
    <row r="317" spans="1:8" ht="36" x14ac:dyDescent="0.55000000000000004">
      <c r="A317" s="273" t="s">
        <v>1</v>
      </c>
      <c r="B317" s="273"/>
      <c r="C317" s="273"/>
      <c r="D317" s="273"/>
      <c r="E317" s="273"/>
      <c r="F317" s="273"/>
      <c r="G317" s="273"/>
      <c r="H317" s="273"/>
    </row>
    <row r="318" spans="1:8" ht="27" thickBot="1" x14ac:dyDescent="0.45">
      <c r="A318" s="274" t="s">
        <v>0</v>
      </c>
      <c r="B318" s="274"/>
      <c r="C318" s="274"/>
      <c r="D318" s="274"/>
      <c r="E318" s="274"/>
      <c r="F318" s="274"/>
      <c r="G318" s="274"/>
      <c r="H318" s="274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5" t="s">
        <v>59</v>
      </c>
      <c r="F319" s="276"/>
      <c r="G319" s="19" t="s">
        <v>16</v>
      </c>
      <c r="H319" s="32" t="s">
        <v>63</v>
      </c>
    </row>
    <row r="320" spans="1:8" ht="15.75" x14ac:dyDescent="0.25">
      <c r="A320" s="277" t="s">
        <v>6</v>
      </c>
      <c r="B320" s="278"/>
      <c r="C320" s="278"/>
      <c r="D320" s="278"/>
      <c r="E320" s="278"/>
      <c r="F320" s="278"/>
      <c r="G320" s="279"/>
      <c r="H320" s="2">
        <f>H313</f>
        <v>7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10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/>
      <c r="C323" s="37">
        <v>2</v>
      </c>
      <c r="D323" s="37"/>
      <c r="E323" s="37"/>
      <c r="F323" s="37"/>
      <c r="G323" s="37">
        <v>1</v>
      </c>
      <c r="H323" s="38">
        <f>H320+B323+F323-(C323+D323+G323)-E323</f>
        <v>4</v>
      </c>
    </row>
    <row r="324" spans="1:8" x14ac:dyDescent="0.25">
      <c r="A324" s="26">
        <v>2</v>
      </c>
      <c r="B324" s="5">
        <v>1</v>
      </c>
      <c r="C324" s="5"/>
      <c r="D324" s="5"/>
      <c r="E324" s="5"/>
      <c r="F324" s="5"/>
      <c r="G324" s="5"/>
      <c r="H324" s="2">
        <f>H323+B324+F324-(C324+D324+G324)-E324</f>
        <v>5</v>
      </c>
    </row>
    <row r="325" spans="1:8" x14ac:dyDescent="0.25">
      <c r="A325" s="26">
        <v>3</v>
      </c>
      <c r="B325" s="5"/>
      <c r="C325" s="5">
        <v>1</v>
      </c>
      <c r="D325" s="5"/>
      <c r="E325" s="5"/>
      <c r="F325" s="5"/>
      <c r="G325" s="5"/>
      <c r="H325" s="2">
        <f>H324+B325+F325-(C325+D325+G325)-E325</f>
        <v>4</v>
      </c>
    </row>
    <row r="326" spans="1:8" x14ac:dyDescent="0.25">
      <c r="A326" s="26">
        <v>4</v>
      </c>
      <c r="B326" s="5">
        <v>3</v>
      </c>
      <c r="C326" s="5"/>
      <c r="D326" s="5"/>
      <c r="E326" s="5"/>
      <c r="F326" s="5"/>
      <c r="G326" s="5"/>
      <c r="H326" s="2">
        <f t="shared" ref="H326:H352" si="16">H325+B326+F326-(C326+D326+G326)-E326</f>
        <v>7</v>
      </c>
    </row>
    <row r="327" spans="1:8" x14ac:dyDescent="0.25">
      <c r="A327" s="26">
        <v>5</v>
      </c>
      <c r="B327" s="5">
        <v>2</v>
      </c>
      <c r="C327" s="5"/>
      <c r="D327" s="5">
        <v>1</v>
      </c>
      <c r="E327" s="5"/>
      <c r="F327" s="5"/>
      <c r="G327" s="5">
        <v>2</v>
      </c>
      <c r="H327" s="2">
        <f t="shared" si="16"/>
        <v>6</v>
      </c>
    </row>
    <row r="328" spans="1:8" x14ac:dyDescent="0.25">
      <c r="A328" s="26">
        <v>6</v>
      </c>
      <c r="B328" s="5">
        <v>2</v>
      </c>
      <c r="C328" s="5"/>
      <c r="D328" s="5"/>
      <c r="E328" s="5"/>
      <c r="F328" s="5"/>
      <c r="G328" s="5">
        <v>1</v>
      </c>
      <c r="H328" s="2">
        <f t="shared" si="16"/>
        <v>7</v>
      </c>
    </row>
    <row r="329" spans="1:8" x14ac:dyDescent="0.25">
      <c r="A329" s="26">
        <v>7</v>
      </c>
      <c r="B329" s="5">
        <v>1</v>
      </c>
      <c r="C329" s="5"/>
      <c r="D329" s="5">
        <v>1</v>
      </c>
      <c r="E329" s="5"/>
      <c r="F329" s="5"/>
      <c r="G329" s="5">
        <v>1</v>
      </c>
      <c r="H329" s="2">
        <f t="shared" si="16"/>
        <v>6</v>
      </c>
    </row>
    <row r="330" spans="1:8" x14ac:dyDescent="0.25">
      <c r="A330" s="26">
        <v>8</v>
      </c>
      <c r="B330" s="5">
        <v>4</v>
      </c>
      <c r="C330" s="5"/>
      <c r="D330" s="5"/>
      <c r="E330" s="5"/>
      <c r="F330" s="5"/>
      <c r="G330" s="5">
        <v>1</v>
      </c>
      <c r="H330" s="2">
        <f t="shared" si="16"/>
        <v>9</v>
      </c>
    </row>
    <row r="331" spans="1:8" x14ac:dyDescent="0.25">
      <c r="A331" s="26">
        <v>9</v>
      </c>
      <c r="B331" s="5"/>
      <c r="C331" s="5">
        <v>1</v>
      </c>
      <c r="D331" s="5">
        <v>1</v>
      </c>
      <c r="E331" s="5"/>
      <c r="F331" s="5"/>
      <c r="G331" s="5">
        <v>3</v>
      </c>
      <c r="H331" s="2">
        <f t="shared" si="16"/>
        <v>4</v>
      </c>
    </row>
    <row r="332" spans="1:8" x14ac:dyDescent="0.25">
      <c r="A332" s="26">
        <v>10</v>
      </c>
      <c r="B332" s="5">
        <v>2</v>
      </c>
      <c r="C332" s="5"/>
      <c r="D332" s="5"/>
      <c r="E332" s="5"/>
      <c r="F332" s="5"/>
      <c r="G332" s="5">
        <v>1</v>
      </c>
      <c r="H332" s="2">
        <f t="shared" si="16"/>
        <v>5</v>
      </c>
    </row>
    <row r="333" spans="1:8" x14ac:dyDescent="0.25">
      <c r="A333" s="26">
        <v>11</v>
      </c>
      <c r="B333" s="5">
        <v>1</v>
      </c>
      <c r="C333" s="5">
        <v>1</v>
      </c>
      <c r="D333" s="5"/>
      <c r="E333" s="5"/>
      <c r="F333" s="5"/>
      <c r="G333" s="5">
        <v>2</v>
      </c>
      <c r="H333" s="2">
        <f t="shared" si="16"/>
        <v>3</v>
      </c>
    </row>
    <row r="334" spans="1:8" x14ac:dyDescent="0.25">
      <c r="A334" s="26">
        <v>12</v>
      </c>
      <c r="B334" s="5">
        <v>1</v>
      </c>
      <c r="C334" s="5"/>
      <c r="D334" s="5"/>
      <c r="E334" s="5"/>
      <c r="F334" s="5"/>
      <c r="G334" s="5"/>
      <c r="H334" s="2">
        <f t="shared" si="16"/>
        <v>4</v>
      </c>
    </row>
    <row r="335" spans="1:8" x14ac:dyDescent="0.25">
      <c r="A335" s="26">
        <v>13</v>
      </c>
      <c r="B335" s="5">
        <v>9</v>
      </c>
      <c r="C335" s="5"/>
      <c r="D335" s="5"/>
      <c r="E335" s="5"/>
      <c r="F335" s="5"/>
      <c r="G335" s="5"/>
      <c r="H335" s="2">
        <f t="shared" si="16"/>
        <v>13</v>
      </c>
    </row>
    <row r="336" spans="1:8" x14ac:dyDescent="0.25">
      <c r="A336" s="26">
        <v>14</v>
      </c>
      <c r="B336" s="5">
        <v>1</v>
      </c>
      <c r="C336" s="5"/>
      <c r="D336" s="5"/>
      <c r="E336" s="5"/>
      <c r="F336" s="5"/>
      <c r="G336" s="5">
        <v>3</v>
      </c>
      <c r="H336" s="2">
        <f t="shared" si="16"/>
        <v>11</v>
      </c>
    </row>
    <row r="337" spans="1:8" x14ac:dyDescent="0.25">
      <c r="A337" s="26">
        <v>15</v>
      </c>
      <c r="B337" s="5">
        <v>4</v>
      </c>
      <c r="C337" s="5">
        <v>2</v>
      </c>
      <c r="D337" s="5">
        <v>1</v>
      </c>
      <c r="E337" s="5"/>
      <c r="F337" s="5"/>
      <c r="G337" s="5">
        <v>3</v>
      </c>
      <c r="H337" s="2">
        <f t="shared" si="16"/>
        <v>9</v>
      </c>
    </row>
    <row r="338" spans="1:8" x14ac:dyDescent="0.25">
      <c r="A338" s="26">
        <v>16</v>
      </c>
      <c r="B338" s="5">
        <v>8</v>
      </c>
      <c r="C338" s="5">
        <v>4</v>
      </c>
      <c r="D338" s="5"/>
      <c r="E338" s="5"/>
      <c r="F338" s="5"/>
      <c r="G338" s="5">
        <v>1</v>
      </c>
      <c r="H338" s="2">
        <f t="shared" si="16"/>
        <v>12</v>
      </c>
    </row>
    <row r="339" spans="1:8" x14ac:dyDescent="0.25">
      <c r="A339" s="26">
        <v>17</v>
      </c>
      <c r="B339" s="5">
        <v>2</v>
      </c>
      <c r="C339" s="5">
        <v>6</v>
      </c>
      <c r="D339" s="5"/>
      <c r="E339" s="5"/>
      <c r="F339" s="5"/>
      <c r="G339" s="5"/>
      <c r="H339" s="2">
        <f t="shared" si="16"/>
        <v>8</v>
      </c>
    </row>
    <row r="340" spans="1:8" x14ac:dyDescent="0.25">
      <c r="A340" s="26">
        <v>18</v>
      </c>
      <c r="B340" s="5">
        <v>4</v>
      </c>
      <c r="C340" s="5">
        <v>1</v>
      </c>
      <c r="D340" s="5"/>
      <c r="E340" s="5"/>
      <c r="F340" s="5"/>
      <c r="G340" s="5">
        <v>3</v>
      </c>
      <c r="H340" s="2">
        <f t="shared" si="16"/>
        <v>8</v>
      </c>
    </row>
    <row r="341" spans="1:8" x14ac:dyDescent="0.25">
      <c r="A341" s="26">
        <v>19</v>
      </c>
      <c r="B341" s="5">
        <v>2</v>
      </c>
      <c r="C341" s="5"/>
      <c r="D341" s="5"/>
      <c r="E341" s="5"/>
      <c r="F341" s="5"/>
      <c r="G341" s="5">
        <v>1</v>
      </c>
      <c r="H341" s="2">
        <f t="shared" si="16"/>
        <v>9</v>
      </c>
    </row>
    <row r="342" spans="1:8" x14ac:dyDescent="0.25">
      <c r="A342" s="26">
        <v>20</v>
      </c>
      <c r="B342" s="5">
        <v>1</v>
      </c>
      <c r="C342" s="5"/>
      <c r="D342" s="5">
        <v>1</v>
      </c>
      <c r="E342" s="5">
        <v>1</v>
      </c>
      <c r="F342" s="5"/>
      <c r="G342" s="5">
        <v>3</v>
      </c>
      <c r="H342" s="2">
        <f t="shared" si="16"/>
        <v>5</v>
      </c>
    </row>
    <row r="343" spans="1:8" x14ac:dyDescent="0.25">
      <c r="A343" s="26">
        <v>21</v>
      </c>
      <c r="B343" s="5">
        <v>2</v>
      </c>
      <c r="C343" s="5"/>
      <c r="D343" s="5"/>
      <c r="E343" s="5"/>
      <c r="F343" s="5"/>
      <c r="G343" s="5">
        <v>1</v>
      </c>
      <c r="H343" s="2">
        <f t="shared" si="16"/>
        <v>6</v>
      </c>
    </row>
    <row r="344" spans="1:8" x14ac:dyDescent="0.25">
      <c r="A344" s="26">
        <v>22</v>
      </c>
      <c r="B344" s="5">
        <v>4</v>
      </c>
      <c r="C344" s="5"/>
      <c r="D344" s="5"/>
      <c r="E344" s="5"/>
      <c r="F344" s="5"/>
      <c r="G344" s="5">
        <v>1</v>
      </c>
      <c r="H344" s="2">
        <f t="shared" si="16"/>
        <v>9</v>
      </c>
    </row>
    <row r="345" spans="1:8" x14ac:dyDescent="0.25">
      <c r="A345" s="26">
        <v>23</v>
      </c>
      <c r="B345" s="5"/>
      <c r="C345" s="5"/>
      <c r="D345" s="5"/>
      <c r="E345" s="5"/>
      <c r="F345" s="5"/>
      <c r="G345" s="5">
        <v>3</v>
      </c>
      <c r="H345" s="2">
        <f t="shared" si="16"/>
        <v>6</v>
      </c>
    </row>
    <row r="346" spans="1:8" x14ac:dyDescent="0.25">
      <c r="A346" s="26">
        <v>24</v>
      </c>
      <c r="B346" s="5">
        <v>4</v>
      </c>
      <c r="C346" s="5">
        <v>1</v>
      </c>
      <c r="D346" s="5"/>
      <c r="E346" s="5"/>
      <c r="F346" s="5"/>
      <c r="G346" s="5"/>
      <c r="H346" s="2">
        <f t="shared" si="16"/>
        <v>9</v>
      </c>
    </row>
    <row r="347" spans="1:8" x14ac:dyDescent="0.25">
      <c r="A347" s="26">
        <v>25</v>
      </c>
      <c r="B347" s="5">
        <v>3</v>
      </c>
      <c r="C347" s="5">
        <v>1</v>
      </c>
      <c r="D347" s="5"/>
      <c r="E347" s="5">
        <v>1</v>
      </c>
      <c r="F347" s="5"/>
      <c r="G347" s="5">
        <v>1</v>
      </c>
      <c r="H347" s="2">
        <f t="shared" si="16"/>
        <v>9</v>
      </c>
    </row>
    <row r="348" spans="1:8" x14ac:dyDescent="0.25">
      <c r="A348" s="26">
        <v>26</v>
      </c>
      <c r="B348" s="5">
        <v>1</v>
      </c>
      <c r="C348" s="5"/>
      <c r="D348" s="5"/>
      <c r="E348" s="5">
        <v>1</v>
      </c>
      <c r="F348" s="5"/>
      <c r="G348" s="5">
        <v>2</v>
      </c>
      <c r="H348" s="2">
        <f t="shared" si="16"/>
        <v>7</v>
      </c>
    </row>
    <row r="349" spans="1:8" x14ac:dyDescent="0.25">
      <c r="A349" s="26">
        <v>27</v>
      </c>
      <c r="B349" s="5">
        <v>1</v>
      </c>
      <c r="C349" s="5"/>
      <c r="D349" s="5">
        <v>1</v>
      </c>
      <c r="E349" s="5"/>
      <c r="F349" s="5"/>
      <c r="G349" s="5">
        <v>1</v>
      </c>
      <c r="H349" s="2">
        <f t="shared" si="16"/>
        <v>6</v>
      </c>
    </row>
    <row r="350" spans="1:8" x14ac:dyDescent="0.25">
      <c r="A350" s="26">
        <v>28</v>
      </c>
      <c r="B350" s="5">
        <v>1</v>
      </c>
      <c r="C350" s="5"/>
      <c r="D350" s="5"/>
      <c r="E350" s="5"/>
      <c r="F350" s="5"/>
      <c r="G350" s="5">
        <v>1</v>
      </c>
      <c r="H350" s="2">
        <f t="shared" si="16"/>
        <v>6</v>
      </c>
    </row>
    <row r="351" spans="1:8" x14ac:dyDescent="0.25">
      <c r="A351" s="26">
        <v>29</v>
      </c>
      <c r="B351" s="5">
        <v>4</v>
      </c>
      <c r="C351" s="5">
        <v>3</v>
      </c>
      <c r="D351" s="5"/>
      <c r="E351" s="5">
        <v>1</v>
      </c>
      <c r="F351" s="5"/>
      <c r="G351" s="5">
        <v>1</v>
      </c>
      <c r="H351" s="2">
        <f t="shared" si="16"/>
        <v>5</v>
      </c>
    </row>
    <row r="352" spans="1:8" ht="15.75" thickBot="1" x14ac:dyDescent="0.3">
      <c r="A352" s="26">
        <v>30</v>
      </c>
      <c r="B352" s="5">
        <v>1</v>
      </c>
      <c r="C352" s="5"/>
      <c r="D352" s="5">
        <v>1</v>
      </c>
      <c r="E352" s="5"/>
      <c r="F352" s="5"/>
      <c r="G352" s="5"/>
      <c r="H352" s="2">
        <f t="shared" si="16"/>
        <v>5</v>
      </c>
    </row>
    <row r="353" spans="1:10" ht="15.75" thickBot="1" x14ac:dyDescent="0.3">
      <c r="A353" s="60" t="s">
        <v>35</v>
      </c>
      <c r="B353" s="58">
        <f>SUM(B323:B352)-E353</f>
        <v>65</v>
      </c>
      <c r="C353" s="58">
        <f t="shared" ref="C353:H353" si="17">SUM(C323:C352)</f>
        <v>23</v>
      </c>
      <c r="D353" s="58">
        <f t="shared" si="17"/>
        <v>7</v>
      </c>
      <c r="E353" s="58">
        <f t="shared" si="17"/>
        <v>4</v>
      </c>
      <c r="F353" s="58">
        <f t="shared" si="17"/>
        <v>0</v>
      </c>
      <c r="G353" s="58">
        <f t="shared" si="17"/>
        <v>37</v>
      </c>
      <c r="H353" s="59">
        <f t="shared" si="17"/>
        <v>207</v>
      </c>
    </row>
    <row r="356" spans="1:10" ht="36" x14ac:dyDescent="0.55000000000000004">
      <c r="A356" s="273" t="s">
        <v>1</v>
      </c>
      <c r="B356" s="273"/>
      <c r="C356" s="273"/>
      <c r="D356" s="273"/>
      <c r="E356" s="273"/>
      <c r="F356" s="273"/>
      <c r="G356" s="273"/>
      <c r="H356" s="273"/>
    </row>
    <row r="357" spans="1:10" ht="27" thickBot="1" x14ac:dyDescent="0.45">
      <c r="A357" s="274" t="s">
        <v>0</v>
      </c>
      <c r="B357" s="274"/>
      <c r="C357" s="274"/>
      <c r="D357" s="274"/>
      <c r="E357" s="274"/>
      <c r="F357" s="274"/>
      <c r="G357" s="274"/>
      <c r="H357" s="274"/>
    </row>
    <row r="358" spans="1:10" ht="15.75" x14ac:dyDescent="0.25">
      <c r="A358" s="39" t="s">
        <v>2</v>
      </c>
      <c r="B358" s="19" t="s">
        <v>3</v>
      </c>
      <c r="C358" s="20"/>
      <c r="D358" s="21" t="s">
        <v>52</v>
      </c>
      <c r="E358" s="275" t="s">
        <v>59</v>
      </c>
      <c r="F358" s="276"/>
      <c r="G358" s="19" t="s">
        <v>16</v>
      </c>
      <c r="H358" s="32" t="s">
        <v>64</v>
      </c>
    </row>
    <row r="359" spans="1:10" ht="15.75" x14ac:dyDescent="0.25">
      <c r="A359" s="277" t="s">
        <v>6</v>
      </c>
      <c r="B359" s="278"/>
      <c r="C359" s="278"/>
      <c r="D359" s="278"/>
      <c r="E359" s="278"/>
      <c r="F359" s="278"/>
      <c r="G359" s="279"/>
      <c r="H359" s="2">
        <f>H352</f>
        <v>5</v>
      </c>
    </row>
    <row r="360" spans="1:10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10</v>
      </c>
    </row>
    <row r="361" spans="1:10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10" x14ac:dyDescent="0.25">
      <c r="A362" s="36">
        <v>1</v>
      </c>
      <c r="B362" s="37">
        <v>1</v>
      </c>
      <c r="C362" s="37"/>
      <c r="D362" s="37"/>
      <c r="E362" s="37">
        <v>1</v>
      </c>
      <c r="F362" s="37"/>
      <c r="G362" s="37">
        <v>1</v>
      </c>
      <c r="H362" s="38">
        <f>H359+B362+F362-(C362+D362+G362)-E362</f>
        <v>4</v>
      </c>
      <c r="I362">
        <f>'Male Emergency'!H362</f>
        <v>4</v>
      </c>
      <c r="J362" s="178">
        <f>H362+I362</f>
        <v>8</v>
      </c>
    </row>
    <row r="363" spans="1:10" x14ac:dyDescent="0.25">
      <c r="A363" s="26">
        <v>2</v>
      </c>
      <c r="B363" s="5">
        <v>3</v>
      </c>
      <c r="C363" s="5"/>
      <c r="D363" s="5"/>
      <c r="E363" s="5"/>
      <c r="F363" s="5"/>
      <c r="G363" s="5">
        <v>1</v>
      </c>
      <c r="H363" s="2">
        <f>H362+B363+F363-(C363+D363+G363)-E363</f>
        <v>6</v>
      </c>
      <c r="I363">
        <f>'Male Emergency'!H363</f>
        <v>5</v>
      </c>
      <c r="J363" s="178">
        <f t="shared" ref="J363:J392" si="18">H363+I363</f>
        <v>11</v>
      </c>
    </row>
    <row r="364" spans="1:10" x14ac:dyDescent="0.25">
      <c r="A364" s="26">
        <v>3</v>
      </c>
      <c r="B364" s="5">
        <v>2</v>
      </c>
      <c r="C364" s="5"/>
      <c r="D364" s="5"/>
      <c r="E364" s="5"/>
      <c r="F364" s="5"/>
      <c r="G364" s="5">
        <v>1</v>
      </c>
      <c r="H364" s="2">
        <f>H363+B364+F364-(C364+D364+G364)-E364</f>
        <v>7</v>
      </c>
      <c r="I364">
        <f>'Male Emergency'!H364</f>
        <v>6</v>
      </c>
      <c r="J364" s="178">
        <f t="shared" si="18"/>
        <v>13</v>
      </c>
    </row>
    <row r="365" spans="1:10" x14ac:dyDescent="0.25">
      <c r="A365" s="26">
        <v>4</v>
      </c>
      <c r="B365" s="5">
        <v>2</v>
      </c>
      <c r="C365" s="5">
        <v>1</v>
      </c>
      <c r="D365" s="5"/>
      <c r="E365" s="5"/>
      <c r="F365" s="5"/>
      <c r="G365" s="5">
        <v>3</v>
      </c>
      <c r="H365" s="2">
        <f t="shared" ref="H365:H392" si="19">H364+B365+F365-(C365+D365+G365)-E365</f>
        <v>5</v>
      </c>
      <c r="I365">
        <f>'Male Emergency'!H365</f>
        <v>7</v>
      </c>
      <c r="J365" s="178">
        <f t="shared" si="18"/>
        <v>12</v>
      </c>
    </row>
    <row r="366" spans="1:10" x14ac:dyDescent="0.25">
      <c r="A366" s="26">
        <v>5</v>
      </c>
      <c r="B366" s="5">
        <v>4</v>
      </c>
      <c r="C366" s="5"/>
      <c r="D366" s="5"/>
      <c r="E366" s="5"/>
      <c r="F366" s="5"/>
      <c r="G366" s="5"/>
      <c r="H366" s="2">
        <f t="shared" si="19"/>
        <v>9</v>
      </c>
      <c r="I366">
        <f>'Male Emergency'!H366</f>
        <v>6</v>
      </c>
      <c r="J366" s="178">
        <f t="shared" si="18"/>
        <v>15</v>
      </c>
    </row>
    <row r="367" spans="1:10" x14ac:dyDescent="0.25">
      <c r="A367" s="26">
        <v>6</v>
      </c>
      <c r="B367" s="5">
        <v>2</v>
      </c>
      <c r="C367" s="5">
        <v>2</v>
      </c>
      <c r="D367" s="5"/>
      <c r="E367" s="5"/>
      <c r="F367" s="5"/>
      <c r="G367" s="5"/>
      <c r="H367" s="2">
        <f t="shared" si="19"/>
        <v>9</v>
      </c>
      <c r="I367">
        <f>'Male Emergency'!H367</f>
        <v>11</v>
      </c>
      <c r="J367" s="178">
        <f t="shared" si="18"/>
        <v>20</v>
      </c>
    </row>
    <row r="368" spans="1:10" x14ac:dyDescent="0.25">
      <c r="A368" s="26">
        <v>7</v>
      </c>
      <c r="B368" s="5">
        <v>4</v>
      </c>
      <c r="C368" s="5">
        <v>2</v>
      </c>
      <c r="D368" s="5"/>
      <c r="E368" s="5"/>
      <c r="F368" s="5"/>
      <c r="G368" s="5">
        <v>1</v>
      </c>
      <c r="H368" s="2">
        <f t="shared" si="19"/>
        <v>10</v>
      </c>
      <c r="I368">
        <f>'Male Emergency'!H368</f>
        <v>9</v>
      </c>
      <c r="J368" s="178">
        <f t="shared" si="18"/>
        <v>19</v>
      </c>
    </row>
    <row r="369" spans="1:10" x14ac:dyDescent="0.25">
      <c r="A369" s="26">
        <v>8</v>
      </c>
      <c r="B369" s="5">
        <v>4</v>
      </c>
      <c r="C369" s="5">
        <v>1</v>
      </c>
      <c r="D369" s="5"/>
      <c r="E369" s="5"/>
      <c r="F369" s="5"/>
      <c r="G369" s="5">
        <v>1</v>
      </c>
      <c r="H369" s="2">
        <f t="shared" si="19"/>
        <v>12</v>
      </c>
      <c r="I369">
        <f>'Male Emergency'!H369</f>
        <v>8</v>
      </c>
      <c r="J369" s="178">
        <f t="shared" si="18"/>
        <v>20</v>
      </c>
    </row>
    <row r="370" spans="1:10" x14ac:dyDescent="0.25">
      <c r="A370" s="26">
        <v>9</v>
      </c>
      <c r="B370" s="5">
        <v>5</v>
      </c>
      <c r="C370" s="5">
        <v>1</v>
      </c>
      <c r="D370" s="5"/>
      <c r="E370" s="5"/>
      <c r="F370" s="5"/>
      <c r="G370" s="5">
        <v>4</v>
      </c>
      <c r="H370" s="2">
        <f t="shared" si="19"/>
        <v>12</v>
      </c>
      <c r="I370">
        <f>'Male Emergency'!H370</f>
        <v>6</v>
      </c>
      <c r="J370" s="178">
        <f t="shared" si="18"/>
        <v>18</v>
      </c>
    </row>
    <row r="371" spans="1:10" x14ac:dyDescent="0.25">
      <c r="A371" s="26">
        <v>10</v>
      </c>
      <c r="B371" s="5">
        <v>4</v>
      </c>
      <c r="C371" s="5">
        <v>2</v>
      </c>
      <c r="D371" s="5"/>
      <c r="E371" s="5"/>
      <c r="F371" s="5"/>
      <c r="G371" s="5"/>
      <c r="H371" s="2">
        <f t="shared" si="19"/>
        <v>14</v>
      </c>
      <c r="I371">
        <f>'Male Emergency'!H371</f>
        <v>6</v>
      </c>
      <c r="J371" s="178">
        <f t="shared" si="18"/>
        <v>20</v>
      </c>
    </row>
    <row r="372" spans="1:10" x14ac:dyDescent="0.25">
      <c r="A372" s="26">
        <v>11</v>
      </c>
      <c r="B372" s="5">
        <v>4</v>
      </c>
      <c r="C372" s="5"/>
      <c r="D372" s="5"/>
      <c r="E372" s="5">
        <v>1</v>
      </c>
      <c r="F372" s="5"/>
      <c r="G372" s="5">
        <v>3</v>
      </c>
      <c r="H372" s="2">
        <f t="shared" si="19"/>
        <v>14</v>
      </c>
      <c r="I372">
        <f>'Male Emergency'!H372</f>
        <v>6</v>
      </c>
      <c r="J372" s="178">
        <f t="shared" si="18"/>
        <v>20</v>
      </c>
    </row>
    <row r="373" spans="1:10" x14ac:dyDescent="0.25">
      <c r="A373" s="26">
        <v>12</v>
      </c>
      <c r="B373" s="5">
        <v>2</v>
      </c>
      <c r="C373" s="5"/>
      <c r="D373" s="5"/>
      <c r="E373" s="5"/>
      <c r="F373" s="5"/>
      <c r="G373" s="5"/>
      <c r="H373" s="2">
        <f t="shared" si="19"/>
        <v>16</v>
      </c>
      <c r="I373">
        <f>'Male Emergency'!H373</f>
        <v>5</v>
      </c>
      <c r="J373" s="178">
        <f t="shared" si="18"/>
        <v>21</v>
      </c>
    </row>
    <row r="374" spans="1:10" x14ac:dyDescent="0.25">
      <c r="A374" s="26">
        <v>13</v>
      </c>
      <c r="B374" s="5"/>
      <c r="C374" s="5">
        <v>3</v>
      </c>
      <c r="D374" s="5"/>
      <c r="E374" s="5"/>
      <c r="F374" s="5"/>
      <c r="G374" s="5">
        <v>1</v>
      </c>
      <c r="H374" s="2">
        <f t="shared" si="19"/>
        <v>12</v>
      </c>
      <c r="I374">
        <f>'Male Emergency'!H374</f>
        <v>3</v>
      </c>
      <c r="J374" s="178">
        <f t="shared" si="18"/>
        <v>15</v>
      </c>
    </row>
    <row r="375" spans="1:10" x14ac:dyDescent="0.25">
      <c r="A375" s="26">
        <v>14</v>
      </c>
      <c r="B375" s="5">
        <v>3</v>
      </c>
      <c r="C375" s="5"/>
      <c r="D375" s="5"/>
      <c r="E375" s="5"/>
      <c r="F375" s="5"/>
      <c r="G375" s="5"/>
      <c r="H375" s="2">
        <f t="shared" si="19"/>
        <v>15</v>
      </c>
      <c r="I375">
        <f>'Male Emergency'!H375</f>
        <v>6</v>
      </c>
      <c r="J375" s="178">
        <f t="shared" si="18"/>
        <v>21</v>
      </c>
    </row>
    <row r="376" spans="1:10" x14ac:dyDescent="0.25">
      <c r="A376" s="26">
        <v>15</v>
      </c>
      <c r="B376" s="5">
        <v>1</v>
      </c>
      <c r="C376" s="5">
        <v>3</v>
      </c>
      <c r="D376" s="5"/>
      <c r="E376" s="5"/>
      <c r="F376" s="5"/>
      <c r="G376" s="5"/>
      <c r="H376" s="2">
        <f t="shared" si="19"/>
        <v>13</v>
      </c>
      <c r="I376">
        <f>'Male Emergency'!H376</f>
        <v>0</v>
      </c>
      <c r="J376" s="178">
        <f t="shared" si="18"/>
        <v>13</v>
      </c>
    </row>
    <row r="377" spans="1:10" x14ac:dyDescent="0.25">
      <c r="A377" s="26">
        <v>16</v>
      </c>
      <c r="B377" s="5">
        <v>1</v>
      </c>
      <c r="C377" s="5">
        <v>1</v>
      </c>
      <c r="D377" s="5"/>
      <c r="E377" s="5"/>
      <c r="F377" s="5"/>
      <c r="G377" s="5"/>
      <c r="H377" s="2">
        <f t="shared" si="19"/>
        <v>13</v>
      </c>
      <c r="I377">
        <f>'Male Emergency'!H377</f>
        <v>0</v>
      </c>
      <c r="J377" s="178">
        <f t="shared" si="18"/>
        <v>13</v>
      </c>
    </row>
    <row r="378" spans="1:10" x14ac:dyDescent="0.25">
      <c r="A378" s="26">
        <v>17</v>
      </c>
      <c r="B378" s="5">
        <v>3</v>
      </c>
      <c r="C378" s="5">
        <v>1</v>
      </c>
      <c r="D378" s="5"/>
      <c r="E378" s="5"/>
      <c r="F378" s="5"/>
      <c r="G378" s="5">
        <v>1</v>
      </c>
      <c r="H378" s="2">
        <f t="shared" si="19"/>
        <v>14</v>
      </c>
      <c r="I378">
        <f>'Male Emergency'!H378</f>
        <v>0</v>
      </c>
      <c r="J378" s="178">
        <f t="shared" si="18"/>
        <v>14</v>
      </c>
    </row>
    <row r="379" spans="1:10" x14ac:dyDescent="0.25">
      <c r="A379" s="26">
        <v>18</v>
      </c>
      <c r="B379" s="5">
        <v>6</v>
      </c>
      <c r="C379" s="5">
        <v>1</v>
      </c>
      <c r="D379" s="5"/>
      <c r="E379" s="5"/>
      <c r="F379" s="5"/>
      <c r="G379" s="5">
        <v>2</v>
      </c>
      <c r="H379" s="2">
        <f t="shared" si="19"/>
        <v>17</v>
      </c>
      <c r="I379">
        <f>'Male Emergency'!H379</f>
        <v>3</v>
      </c>
      <c r="J379" s="178">
        <f t="shared" si="18"/>
        <v>20</v>
      </c>
    </row>
    <row r="380" spans="1:10" x14ac:dyDescent="0.25">
      <c r="A380" s="26">
        <v>19</v>
      </c>
      <c r="B380" s="5">
        <v>3</v>
      </c>
      <c r="C380" s="5">
        <v>2</v>
      </c>
      <c r="D380" s="5"/>
      <c r="E380" s="5"/>
      <c r="F380" s="5"/>
      <c r="G380" s="5">
        <v>3</v>
      </c>
      <c r="H380" s="2">
        <f t="shared" si="19"/>
        <v>15</v>
      </c>
      <c r="I380">
        <f>'Male Emergency'!H380</f>
        <v>5</v>
      </c>
      <c r="J380" s="178">
        <f t="shared" si="18"/>
        <v>20</v>
      </c>
    </row>
    <row r="381" spans="1:10" x14ac:dyDescent="0.25">
      <c r="A381" s="26">
        <v>20</v>
      </c>
      <c r="B381" s="5">
        <v>2</v>
      </c>
      <c r="C381" s="5">
        <v>1</v>
      </c>
      <c r="D381" s="5"/>
      <c r="E381" s="5"/>
      <c r="F381" s="5"/>
      <c r="G381" s="5">
        <v>3</v>
      </c>
      <c r="H381" s="2">
        <f t="shared" si="19"/>
        <v>13</v>
      </c>
      <c r="I381">
        <f>'Male Emergency'!H381</f>
        <v>8</v>
      </c>
      <c r="J381" s="178">
        <f t="shared" si="18"/>
        <v>21</v>
      </c>
    </row>
    <row r="382" spans="1:10" x14ac:dyDescent="0.25">
      <c r="A382" s="26">
        <v>21</v>
      </c>
      <c r="B382" s="5">
        <v>2</v>
      </c>
      <c r="C382" s="5">
        <v>3</v>
      </c>
      <c r="D382" s="5"/>
      <c r="E382" s="5"/>
      <c r="F382" s="5"/>
      <c r="G382" s="5"/>
      <c r="H382" s="2">
        <f t="shared" si="19"/>
        <v>12</v>
      </c>
      <c r="I382">
        <f>'Male Emergency'!H382</f>
        <v>4</v>
      </c>
      <c r="J382" s="178">
        <f t="shared" si="18"/>
        <v>16</v>
      </c>
    </row>
    <row r="383" spans="1:10" x14ac:dyDescent="0.25">
      <c r="A383" s="26">
        <v>22</v>
      </c>
      <c r="B383" s="5">
        <v>3</v>
      </c>
      <c r="C383" s="5">
        <v>1</v>
      </c>
      <c r="D383" s="5"/>
      <c r="E383" s="5">
        <v>1</v>
      </c>
      <c r="F383" s="5"/>
      <c r="G383" s="5">
        <v>1</v>
      </c>
      <c r="H383" s="2">
        <f t="shared" si="19"/>
        <v>12</v>
      </c>
      <c r="I383">
        <f>'Male Emergency'!H383</f>
        <v>5</v>
      </c>
      <c r="J383" s="178">
        <f t="shared" si="18"/>
        <v>17</v>
      </c>
    </row>
    <row r="384" spans="1:10" x14ac:dyDescent="0.25">
      <c r="A384" s="26">
        <v>23</v>
      </c>
      <c r="B384" s="5">
        <v>5</v>
      </c>
      <c r="C384" s="5"/>
      <c r="D384" s="5"/>
      <c r="E384" s="5">
        <v>2</v>
      </c>
      <c r="F384" s="5"/>
      <c r="G384" s="5"/>
      <c r="H384" s="2">
        <f t="shared" si="19"/>
        <v>15</v>
      </c>
      <c r="I384">
        <f>'Male Emergency'!H384</f>
        <v>4</v>
      </c>
      <c r="J384" s="178">
        <f t="shared" si="18"/>
        <v>19</v>
      </c>
    </row>
    <row r="385" spans="1:10" x14ac:dyDescent="0.25">
      <c r="A385" s="26">
        <v>24</v>
      </c>
      <c r="B385" s="5">
        <v>3</v>
      </c>
      <c r="C385" s="5"/>
      <c r="D385" s="5"/>
      <c r="E385" s="5"/>
      <c r="F385" s="5"/>
      <c r="G385" s="5"/>
      <c r="H385" s="2">
        <f t="shared" si="19"/>
        <v>18</v>
      </c>
      <c r="I385">
        <f>'Male Emergency'!H385</f>
        <v>7</v>
      </c>
      <c r="J385" s="178">
        <f t="shared" si="18"/>
        <v>25</v>
      </c>
    </row>
    <row r="386" spans="1:10" x14ac:dyDescent="0.25">
      <c r="A386" s="26">
        <v>25</v>
      </c>
      <c r="B386" s="5">
        <v>2</v>
      </c>
      <c r="C386" s="5">
        <v>1</v>
      </c>
      <c r="D386" s="5"/>
      <c r="E386" s="5"/>
      <c r="F386" s="5"/>
      <c r="G386" s="5"/>
      <c r="H386" s="2">
        <f t="shared" si="19"/>
        <v>19</v>
      </c>
      <c r="I386">
        <f>'Male Emergency'!H386</f>
        <v>1</v>
      </c>
      <c r="J386" s="178">
        <f t="shared" si="18"/>
        <v>20</v>
      </c>
    </row>
    <row r="387" spans="1:10" x14ac:dyDescent="0.25">
      <c r="A387" s="26">
        <v>26</v>
      </c>
      <c r="B387" s="5">
        <v>1</v>
      </c>
      <c r="C387" s="5">
        <v>5</v>
      </c>
      <c r="D387" s="5"/>
      <c r="E387" s="5"/>
      <c r="F387" s="5"/>
      <c r="G387" s="5">
        <v>1</v>
      </c>
      <c r="H387" s="2">
        <f t="shared" si="19"/>
        <v>14</v>
      </c>
      <c r="I387">
        <f>'Male Emergency'!H387</f>
        <v>1</v>
      </c>
      <c r="J387" s="178">
        <f t="shared" si="18"/>
        <v>15</v>
      </c>
    </row>
    <row r="388" spans="1:10" x14ac:dyDescent="0.25">
      <c r="A388" s="26">
        <v>27</v>
      </c>
      <c r="B388" s="5">
        <v>3</v>
      </c>
      <c r="C388" s="5"/>
      <c r="D388" s="5"/>
      <c r="E388" s="5"/>
      <c r="F388" s="5"/>
      <c r="G388" s="5"/>
      <c r="H388" s="2">
        <f t="shared" si="19"/>
        <v>17</v>
      </c>
      <c r="I388">
        <f>'Male Emergency'!H388</f>
        <v>3</v>
      </c>
      <c r="J388" s="178">
        <f t="shared" si="18"/>
        <v>20</v>
      </c>
    </row>
    <row r="389" spans="1:10" x14ac:dyDescent="0.25">
      <c r="A389" s="26">
        <v>28</v>
      </c>
      <c r="B389" s="5">
        <v>3</v>
      </c>
      <c r="C389" s="5">
        <v>3</v>
      </c>
      <c r="D389" s="5"/>
      <c r="E389" s="5">
        <v>1</v>
      </c>
      <c r="F389" s="5"/>
      <c r="G389" s="5"/>
      <c r="H389" s="2">
        <f t="shared" si="19"/>
        <v>16</v>
      </c>
      <c r="I389">
        <f>'Male Emergency'!H389</f>
        <v>0</v>
      </c>
      <c r="J389" s="178">
        <f t="shared" si="18"/>
        <v>16</v>
      </c>
    </row>
    <row r="390" spans="1:10" x14ac:dyDescent="0.25">
      <c r="A390" s="26">
        <v>29</v>
      </c>
      <c r="B390" s="5">
        <v>2</v>
      </c>
      <c r="C390" s="5">
        <v>2</v>
      </c>
      <c r="D390" s="5">
        <v>1</v>
      </c>
      <c r="E390" s="5"/>
      <c r="F390" s="5"/>
      <c r="G390" s="5">
        <v>1</v>
      </c>
      <c r="H390" s="2">
        <f t="shared" si="19"/>
        <v>14</v>
      </c>
      <c r="I390">
        <f>'Male Emergency'!H390</f>
        <v>1</v>
      </c>
      <c r="J390" s="178">
        <f t="shared" si="18"/>
        <v>15</v>
      </c>
    </row>
    <row r="391" spans="1:10" x14ac:dyDescent="0.25">
      <c r="A391" s="26">
        <v>30</v>
      </c>
      <c r="B391" s="5">
        <v>2</v>
      </c>
      <c r="C391" s="5">
        <v>5</v>
      </c>
      <c r="D391" s="5"/>
      <c r="E391" s="5"/>
      <c r="F391" s="5"/>
      <c r="G391" s="5">
        <v>4</v>
      </c>
      <c r="H391" s="2">
        <f t="shared" si="19"/>
        <v>7</v>
      </c>
      <c r="I391">
        <f>'Male Emergency'!H391</f>
        <v>0</v>
      </c>
      <c r="J391" s="178">
        <f t="shared" si="18"/>
        <v>7</v>
      </c>
    </row>
    <row r="392" spans="1:10" ht="15.75" thickBot="1" x14ac:dyDescent="0.3">
      <c r="A392" s="64">
        <v>31</v>
      </c>
      <c r="B392" s="65">
        <v>5</v>
      </c>
      <c r="C392" s="65"/>
      <c r="D392" s="65"/>
      <c r="E392" s="65"/>
      <c r="F392" s="65"/>
      <c r="G392" s="65"/>
      <c r="H392" s="2">
        <f t="shared" si="19"/>
        <v>12</v>
      </c>
      <c r="I392">
        <f>'Male Emergency'!H392</f>
        <v>1</v>
      </c>
      <c r="J392" s="178">
        <f t="shared" si="18"/>
        <v>13</v>
      </c>
    </row>
    <row r="393" spans="1:10" ht="15.75" thickBot="1" x14ac:dyDescent="0.3">
      <c r="A393" s="60" t="s">
        <v>35</v>
      </c>
      <c r="B393" s="58">
        <f>SUM(B362:B392)-E393</f>
        <v>81</v>
      </c>
      <c r="C393" s="58">
        <f t="shared" ref="C393:H393" si="20">SUM(C362:C392)</f>
        <v>41</v>
      </c>
      <c r="D393" s="58">
        <f t="shared" si="20"/>
        <v>1</v>
      </c>
      <c r="E393" s="58">
        <f t="shared" si="20"/>
        <v>6</v>
      </c>
      <c r="F393" s="58">
        <f t="shared" si="20"/>
        <v>0</v>
      </c>
      <c r="G393" s="58">
        <f t="shared" si="20"/>
        <v>32</v>
      </c>
      <c r="H393" s="59">
        <f t="shared" si="20"/>
        <v>386</v>
      </c>
    </row>
    <row r="396" spans="1:10" ht="36" x14ac:dyDescent="0.55000000000000004">
      <c r="A396" s="273" t="s">
        <v>1</v>
      </c>
      <c r="B396" s="273"/>
      <c r="C396" s="273"/>
      <c r="D396" s="273"/>
      <c r="E396" s="273"/>
      <c r="F396" s="273"/>
      <c r="G396" s="273"/>
      <c r="H396" s="273"/>
    </row>
    <row r="397" spans="1:10" ht="27" thickBot="1" x14ac:dyDescent="0.45">
      <c r="A397" s="274" t="s">
        <v>0</v>
      </c>
      <c r="B397" s="274"/>
      <c r="C397" s="274"/>
      <c r="D397" s="274"/>
      <c r="E397" s="274"/>
      <c r="F397" s="274"/>
      <c r="G397" s="274"/>
      <c r="H397" s="274"/>
    </row>
    <row r="398" spans="1:10" ht="15.75" x14ac:dyDescent="0.25">
      <c r="A398" s="39" t="s">
        <v>2</v>
      </c>
      <c r="B398" s="19" t="s">
        <v>3</v>
      </c>
      <c r="C398" s="20"/>
      <c r="D398" s="21" t="s">
        <v>52</v>
      </c>
      <c r="E398" s="275" t="s">
        <v>59</v>
      </c>
      <c r="F398" s="276"/>
      <c r="G398" s="19" t="s">
        <v>16</v>
      </c>
      <c r="H398" s="32" t="s">
        <v>66</v>
      </c>
    </row>
    <row r="399" spans="1:10" ht="15.75" x14ac:dyDescent="0.25">
      <c r="A399" s="277" t="s">
        <v>6</v>
      </c>
      <c r="B399" s="278"/>
      <c r="C399" s="278"/>
      <c r="D399" s="278"/>
      <c r="E399" s="278"/>
      <c r="F399" s="278"/>
      <c r="G399" s="279"/>
      <c r="H399" s="2">
        <f>H392</f>
        <v>12</v>
      </c>
    </row>
    <row r="400" spans="1:10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10</v>
      </c>
    </row>
    <row r="401" spans="1:10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10" x14ac:dyDescent="0.25">
      <c r="A402" s="36">
        <v>1</v>
      </c>
      <c r="B402" s="37">
        <v>3</v>
      </c>
      <c r="C402" s="37">
        <v>3</v>
      </c>
      <c r="D402" s="37"/>
      <c r="E402" s="37">
        <v>1</v>
      </c>
      <c r="F402" s="37"/>
      <c r="G402" s="37">
        <v>3</v>
      </c>
      <c r="H402" s="38">
        <f>H399+B402+F402-(C402+D402+G402)-E402</f>
        <v>8</v>
      </c>
      <c r="I402">
        <f>'Male Emergency'!H402</f>
        <v>0</v>
      </c>
      <c r="J402" s="178">
        <f>H402+I402</f>
        <v>8</v>
      </c>
    </row>
    <row r="403" spans="1:10" x14ac:dyDescent="0.25">
      <c r="A403" s="26">
        <v>2</v>
      </c>
      <c r="B403" s="5">
        <v>3</v>
      </c>
      <c r="C403" s="5"/>
      <c r="D403" s="5"/>
      <c r="E403" s="5">
        <v>1</v>
      </c>
      <c r="F403" s="5"/>
      <c r="G403" s="5">
        <v>3</v>
      </c>
      <c r="H403" s="2">
        <f>H402+B403+F403-(C403+D403+G403)-E403</f>
        <v>7</v>
      </c>
      <c r="I403">
        <f>'Male Emergency'!H403</f>
        <v>0</v>
      </c>
      <c r="J403" s="178">
        <f t="shared" ref="J403:J432" si="21">H403+I403</f>
        <v>7</v>
      </c>
    </row>
    <row r="404" spans="1:10" x14ac:dyDescent="0.25">
      <c r="A404" s="26">
        <v>3</v>
      </c>
      <c r="B404" s="5">
        <v>2</v>
      </c>
      <c r="C404" s="5">
        <v>5</v>
      </c>
      <c r="D404" s="5"/>
      <c r="E404" s="5"/>
      <c r="F404" s="5"/>
      <c r="G404" s="5"/>
      <c r="H404" s="2">
        <f>H403+B404+F404-(C404+D404+G404)-E404</f>
        <v>4</v>
      </c>
      <c r="I404">
        <f>'Male Emergency'!H404</f>
        <v>2</v>
      </c>
      <c r="J404" s="178">
        <f t="shared" si="21"/>
        <v>6</v>
      </c>
    </row>
    <row r="405" spans="1:10" x14ac:dyDescent="0.25">
      <c r="A405" s="26">
        <v>4</v>
      </c>
      <c r="B405" s="5">
        <v>2</v>
      </c>
      <c r="C405" s="5">
        <v>1</v>
      </c>
      <c r="D405" s="5"/>
      <c r="E405" s="5"/>
      <c r="F405" s="5"/>
      <c r="G405" s="5"/>
      <c r="H405" s="2">
        <f t="shared" ref="H405:H431" si="22">H404+B405+F405-(C405+D405+G405)-E405</f>
        <v>5</v>
      </c>
      <c r="I405">
        <f>'Male Emergency'!H405</f>
        <v>5</v>
      </c>
      <c r="J405" s="178">
        <f t="shared" si="21"/>
        <v>10</v>
      </c>
    </row>
    <row r="406" spans="1:10" x14ac:dyDescent="0.25">
      <c r="A406" s="26">
        <v>5</v>
      </c>
      <c r="B406" s="5">
        <v>3</v>
      </c>
      <c r="C406" s="5">
        <v>2</v>
      </c>
      <c r="D406" s="5"/>
      <c r="E406" s="5"/>
      <c r="F406" s="5"/>
      <c r="G406" s="5">
        <v>2</v>
      </c>
      <c r="H406" s="2">
        <f t="shared" si="22"/>
        <v>4</v>
      </c>
      <c r="I406">
        <f>'Male Emergency'!H406</f>
        <v>0</v>
      </c>
      <c r="J406" s="178">
        <f t="shared" si="21"/>
        <v>4</v>
      </c>
    </row>
    <row r="407" spans="1:10" x14ac:dyDescent="0.25">
      <c r="A407" s="26">
        <v>6</v>
      </c>
      <c r="B407" s="5">
        <v>2</v>
      </c>
      <c r="C407" s="5">
        <v>3</v>
      </c>
      <c r="D407" s="5"/>
      <c r="E407" s="5"/>
      <c r="F407" s="5"/>
      <c r="G407" s="5"/>
      <c r="H407" s="2">
        <f t="shared" si="22"/>
        <v>3</v>
      </c>
      <c r="I407">
        <f>'Male Emergency'!H407</f>
        <v>2</v>
      </c>
      <c r="J407" s="178">
        <f t="shared" si="21"/>
        <v>5</v>
      </c>
    </row>
    <row r="408" spans="1:10" x14ac:dyDescent="0.25">
      <c r="A408" s="26">
        <v>7</v>
      </c>
      <c r="B408" s="5">
        <v>1</v>
      </c>
      <c r="C408" s="5"/>
      <c r="D408" s="5"/>
      <c r="E408" s="5"/>
      <c r="F408" s="5"/>
      <c r="G408" s="5"/>
      <c r="H408" s="2">
        <f t="shared" si="22"/>
        <v>4</v>
      </c>
      <c r="I408">
        <f>'Male Emergency'!H408</f>
        <v>5</v>
      </c>
      <c r="J408" s="178">
        <f t="shared" si="21"/>
        <v>9</v>
      </c>
    </row>
    <row r="409" spans="1:10" x14ac:dyDescent="0.25">
      <c r="A409" s="26">
        <v>8</v>
      </c>
      <c r="B409" s="5">
        <v>3</v>
      </c>
      <c r="C409" s="5"/>
      <c r="D409" s="5"/>
      <c r="E409" s="5"/>
      <c r="F409" s="5"/>
      <c r="G409" s="5">
        <v>1</v>
      </c>
      <c r="H409" s="2">
        <f t="shared" si="22"/>
        <v>6</v>
      </c>
      <c r="I409">
        <f>'Male Emergency'!H409</f>
        <v>4</v>
      </c>
      <c r="J409" s="178">
        <f t="shared" si="21"/>
        <v>10</v>
      </c>
    </row>
    <row r="410" spans="1:10" x14ac:dyDescent="0.25">
      <c r="A410" s="26">
        <v>9</v>
      </c>
      <c r="B410" s="5">
        <v>3</v>
      </c>
      <c r="C410" s="5">
        <v>2</v>
      </c>
      <c r="D410" s="5"/>
      <c r="E410" s="5"/>
      <c r="F410" s="5"/>
      <c r="G410" s="5"/>
      <c r="H410" s="2">
        <f t="shared" si="22"/>
        <v>7</v>
      </c>
      <c r="I410">
        <f>'Male Emergency'!H410</f>
        <v>4</v>
      </c>
      <c r="J410" s="178">
        <f t="shared" si="21"/>
        <v>11</v>
      </c>
    </row>
    <row r="411" spans="1:10" x14ac:dyDescent="0.25">
      <c r="A411" s="26">
        <v>10</v>
      </c>
      <c r="B411" s="5">
        <v>1</v>
      </c>
      <c r="C411" s="5">
        <v>2</v>
      </c>
      <c r="D411" s="5"/>
      <c r="E411" s="5"/>
      <c r="F411" s="5"/>
      <c r="G411" s="5">
        <v>4</v>
      </c>
      <c r="H411" s="2">
        <f t="shared" si="22"/>
        <v>2</v>
      </c>
      <c r="I411">
        <f>'Male Emergency'!H411</f>
        <v>3</v>
      </c>
      <c r="J411" s="178">
        <f t="shared" si="21"/>
        <v>5</v>
      </c>
    </row>
    <row r="412" spans="1:10" x14ac:dyDescent="0.25">
      <c r="A412" s="26">
        <v>11</v>
      </c>
      <c r="B412" s="5">
        <v>3</v>
      </c>
      <c r="C412" s="5"/>
      <c r="D412" s="5">
        <v>1</v>
      </c>
      <c r="E412" s="5"/>
      <c r="F412" s="5"/>
      <c r="G412" s="5"/>
      <c r="H412" s="2">
        <f t="shared" si="22"/>
        <v>4</v>
      </c>
      <c r="I412">
        <f>'Male Emergency'!H412</f>
        <v>4</v>
      </c>
      <c r="J412" s="178">
        <f t="shared" si="21"/>
        <v>8</v>
      </c>
    </row>
    <row r="413" spans="1:10" x14ac:dyDescent="0.25">
      <c r="A413" s="26">
        <v>12</v>
      </c>
      <c r="B413" s="5">
        <v>4</v>
      </c>
      <c r="C413" s="5"/>
      <c r="D413" s="5"/>
      <c r="E413" s="5"/>
      <c r="F413" s="5"/>
      <c r="G413" s="5">
        <v>1</v>
      </c>
      <c r="H413" s="2">
        <f t="shared" si="22"/>
        <v>7</v>
      </c>
      <c r="I413">
        <f>'Male Emergency'!H413</f>
        <v>3</v>
      </c>
      <c r="J413" s="178">
        <f t="shared" si="21"/>
        <v>10</v>
      </c>
    </row>
    <row r="414" spans="1:10" x14ac:dyDescent="0.25">
      <c r="A414" s="26">
        <v>13</v>
      </c>
      <c r="B414" s="5">
        <v>2</v>
      </c>
      <c r="C414" s="5">
        <v>2</v>
      </c>
      <c r="D414" s="5">
        <v>1</v>
      </c>
      <c r="E414" s="5"/>
      <c r="F414" s="5"/>
      <c r="G414" s="5"/>
      <c r="H414" s="2">
        <f t="shared" si="22"/>
        <v>6</v>
      </c>
      <c r="I414">
        <f>'Male Emergency'!H414</f>
        <v>3</v>
      </c>
      <c r="J414" s="178">
        <f t="shared" si="21"/>
        <v>9</v>
      </c>
    </row>
    <row r="415" spans="1:10" x14ac:dyDescent="0.25">
      <c r="A415" s="26">
        <v>14</v>
      </c>
      <c r="B415" s="5">
        <v>2</v>
      </c>
      <c r="C415" s="5"/>
      <c r="D415" s="5"/>
      <c r="E415" s="5"/>
      <c r="F415" s="5"/>
      <c r="G415" s="5">
        <v>1</v>
      </c>
      <c r="H415" s="2">
        <f t="shared" si="22"/>
        <v>7</v>
      </c>
      <c r="I415">
        <f>'Male Emergency'!H415</f>
        <v>2</v>
      </c>
      <c r="J415" s="178">
        <f t="shared" si="21"/>
        <v>9</v>
      </c>
    </row>
    <row r="416" spans="1:10" x14ac:dyDescent="0.25">
      <c r="A416" s="26">
        <v>15</v>
      </c>
      <c r="B416" s="5">
        <v>5</v>
      </c>
      <c r="C416" s="5"/>
      <c r="D416" s="5"/>
      <c r="E416" s="5">
        <v>1</v>
      </c>
      <c r="F416" s="5"/>
      <c r="G416" s="5">
        <v>3</v>
      </c>
      <c r="H416" s="2">
        <f t="shared" si="22"/>
        <v>8</v>
      </c>
      <c r="I416">
        <f>'Male Emergency'!H416</f>
        <v>3</v>
      </c>
      <c r="J416" s="178">
        <f t="shared" si="21"/>
        <v>11</v>
      </c>
    </row>
    <row r="417" spans="1:10" x14ac:dyDescent="0.25">
      <c r="A417" s="26">
        <v>16</v>
      </c>
      <c r="B417" s="5"/>
      <c r="C417" s="5">
        <v>2</v>
      </c>
      <c r="D417" s="5">
        <v>1</v>
      </c>
      <c r="E417" s="5"/>
      <c r="F417" s="5"/>
      <c r="G417" s="5">
        <v>4</v>
      </c>
      <c r="H417" s="2">
        <f t="shared" si="22"/>
        <v>1</v>
      </c>
      <c r="I417">
        <f>'Male Emergency'!H417</f>
        <v>3</v>
      </c>
      <c r="J417" s="178">
        <f t="shared" si="21"/>
        <v>4</v>
      </c>
    </row>
    <row r="418" spans="1:10" x14ac:dyDescent="0.25">
      <c r="A418" s="26">
        <v>17</v>
      </c>
      <c r="B418" s="5">
        <v>3</v>
      </c>
      <c r="C418" s="5"/>
      <c r="D418" s="5"/>
      <c r="E418" s="5"/>
      <c r="F418" s="5"/>
      <c r="G418" s="5">
        <v>2</v>
      </c>
      <c r="H418" s="2">
        <f t="shared" si="22"/>
        <v>2</v>
      </c>
      <c r="I418">
        <f>'Male Emergency'!H418</f>
        <v>4</v>
      </c>
      <c r="J418" s="178">
        <f t="shared" si="21"/>
        <v>6</v>
      </c>
    </row>
    <row r="419" spans="1:10" x14ac:dyDescent="0.25">
      <c r="A419" s="26">
        <v>18</v>
      </c>
      <c r="B419" s="5">
        <v>6</v>
      </c>
      <c r="C419" s="5"/>
      <c r="D419" s="5"/>
      <c r="E419" s="5">
        <v>1</v>
      </c>
      <c r="F419" s="5"/>
      <c r="G419" s="5"/>
      <c r="H419" s="2">
        <f t="shared" si="22"/>
        <v>7</v>
      </c>
      <c r="I419">
        <f>'Male Emergency'!H419</f>
        <v>10</v>
      </c>
      <c r="J419" s="178">
        <f t="shared" si="21"/>
        <v>17</v>
      </c>
    </row>
    <row r="420" spans="1:10" x14ac:dyDescent="0.25">
      <c r="A420" s="26">
        <v>19</v>
      </c>
      <c r="B420" s="5">
        <v>3</v>
      </c>
      <c r="C420" s="5"/>
      <c r="D420" s="5"/>
      <c r="E420" s="5"/>
      <c r="F420" s="5"/>
      <c r="G420" s="5">
        <v>1</v>
      </c>
      <c r="H420" s="2">
        <f t="shared" si="22"/>
        <v>9</v>
      </c>
      <c r="I420">
        <f>'Male Emergency'!H420</f>
        <v>10</v>
      </c>
      <c r="J420" s="178">
        <f t="shared" si="21"/>
        <v>19</v>
      </c>
    </row>
    <row r="421" spans="1:10" x14ac:dyDescent="0.25">
      <c r="A421" s="26">
        <v>20</v>
      </c>
      <c r="B421" s="5">
        <v>3</v>
      </c>
      <c r="C421" s="5">
        <v>2</v>
      </c>
      <c r="D421" s="5"/>
      <c r="E421" s="5">
        <v>1</v>
      </c>
      <c r="F421" s="5"/>
      <c r="G421" s="5">
        <v>2</v>
      </c>
      <c r="H421" s="2">
        <f t="shared" si="22"/>
        <v>7</v>
      </c>
      <c r="I421">
        <f>'Male Emergency'!H421</f>
        <v>6</v>
      </c>
      <c r="J421" s="178">
        <f t="shared" si="21"/>
        <v>13</v>
      </c>
    </row>
    <row r="422" spans="1:10" x14ac:dyDescent="0.25">
      <c r="A422" s="26">
        <v>21</v>
      </c>
      <c r="B422" s="5">
        <v>3</v>
      </c>
      <c r="C422" s="5"/>
      <c r="D422" s="5"/>
      <c r="E422" s="5"/>
      <c r="F422" s="5"/>
      <c r="G422" s="5"/>
      <c r="H422" s="2">
        <f t="shared" si="22"/>
        <v>10</v>
      </c>
      <c r="I422">
        <f>'Male Emergency'!H422</f>
        <v>3</v>
      </c>
      <c r="J422" s="178">
        <f t="shared" si="21"/>
        <v>13</v>
      </c>
    </row>
    <row r="423" spans="1:10" x14ac:dyDescent="0.25">
      <c r="A423" s="26">
        <v>22</v>
      </c>
      <c r="B423" s="5"/>
      <c r="C423" s="5">
        <v>2</v>
      </c>
      <c r="D423" s="5"/>
      <c r="E423" s="5"/>
      <c r="F423" s="5"/>
      <c r="G423" s="5">
        <v>3</v>
      </c>
      <c r="H423" s="2">
        <f t="shared" si="22"/>
        <v>5</v>
      </c>
      <c r="I423">
        <f>'Male Emergency'!H423</f>
        <v>4</v>
      </c>
      <c r="J423" s="178">
        <f t="shared" si="21"/>
        <v>9</v>
      </c>
    </row>
    <row r="424" spans="1:10" x14ac:dyDescent="0.25">
      <c r="A424" s="26">
        <v>23</v>
      </c>
      <c r="B424" s="5">
        <v>1</v>
      </c>
      <c r="C424" s="5"/>
      <c r="D424" s="5"/>
      <c r="E424" s="5"/>
      <c r="F424" s="5"/>
      <c r="G424" s="5"/>
      <c r="H424" s="2">
        <f t="shared" si="22"/>
        <v>6</v>
      </c>
      <c r="I424">
        <f>'Male Emergency'!H424</f>
        <v>6</v>
      </c>
      <c r="J424" s="178">
        <f t="shared" si="21"/>
        <v>12</v>
      </c>
    </row>
    <row r="425" spans="1:10" x14ac:dyDescent="0.25">
      <c r="A425" s="26">
        <v>24</v>
      </c>
      <c r="B425" s="5">
        <v>4</v>
      </c>
      <c r="C425" s="5">
        <v>1</v>
      </c>
      <c r="D425" s="5"/>
      <c r="E425" s="5"/>
      <c r="F425" s="5"/>
      <c r="G425" s="5"/>
      <c r="H425" s="2">
        <f t="shared" si="22"/>
        <v>9</v>
      </c>
      <c r="I425">
        <f>'Male Emergency'!H425</f>
        <v>5</v>
      </c>
      <c r="J425" s="178">
        <f t="shared" si="21"/>
        <v>14</v>
      </c>
    </row>
    <row r="426" spans="1:10" x14ac:dyDescent="0.25">
      <c r="A426" s="26">
        <v>25</v>
      </c>
      <c r="B426" s="5">
        <v>5</v>
      </c>
      <c r="C426" s="5">
        <v>1</v>
      </c>
      <c r="D426" s="5"/>
      <c r="E426" s="5"/>
      <c r="F426" s="5"/>
      <c r="G426" s="5">
        <v>2</v>
      </c>
      <c r="H426" s="2">
        <f t="shared" si="22"/>
        <v>11</v>
      </c>
      <c r="I426">
        <f>'Male Emergency'!H426</f>
        <v>4</v>
      </c>
      <c r="J426" s="178">
        <f t="shared" si="21"/>
        <v>15</v>
      </c>
    </row>
    <row r="427" spans="1:10" x14ac:dyDescent="0.25">
      <c r="A427" s="26">
        <v>26</v>
      </c>
      <c r="B427" s="5">
        <v>2</v>
      </c>
      <c r="C427" s="5">
        <v>4</v>
      </c>
      <c r="D427" s="5"/>
      <c r="E427" s="5"/>
      <c r="F427" s="5"/>
      <c r="G427" s="5">
        <v>3</v>
      </c>
      <c r="H427" s="2">
        <f t="shared" si="22"/>
        <v>6</v>
      </c>
      <c r="I427">
        <f>'Male Emergency'!H427</f>
        <v>6</v>
      </c>
      <c r="J427" s="178">
        <f t="shared" si="21"/>
        <v>12</v>
      </c>
    </row>
    <row r="428" spans="1:10" x14ac:dyDescent="0.25">
      <c r="A428" s="26">
        <v>27</v>
      </c>
      <c r="B428" s="5">
        <v>2</v>
      </c>
      <c r="C428" s="5">
        <v>2</v>
      </c>
      <c r="D428" s="5"/>
      <c r="E428" s="5"/>
      <c r="F428" s="5"/>
      <c r="G428" s="5"/>
      <c r="H428" s="2">
        <f t="shared" si="22"/>
        <v>6</v>
      </c>
      <c r="I428">
        <f>'Male Emergency'!H428</f>
        <v>7</v>
      </c>
      <c r="J428" s="178">
        <f t="shared" si="21"/>
        <v>13</v>
      </c>
    </row>
    <row r="429" spans="1:10" x14ac:dyDescent="0.25">
      <c r="A429" s="26">
        <v>28</v>
      </c>
      <c r="B429" s="5"/>
      <c r="C429" s="5">
        <v>2</v>
      </c>
      <c r="D429" s="5"/>
      <c r="E429" s="5"/>
      <c r="F429" s="5"/>
      <c r="G429" s="5"/>
      <c r="H429" s="2">
        <f t="shared" si="22"/>
        <v>4</v>
      </c>
      <c r="I429">
        <f>'Male Emergency'!H429</f>
        <v>7</v>
      </c>
      <c r="J429" s="178">
        <f t="shared" si="21"/>
        <v>11</v>
      </c>
    </row>
    <row r="430" spans="1:10" x14ac:dyDescent="0.25">
      <c r="A430" s="26">
        <v>29</v>
      </c>
      <c r="B430" s="5">
        <v>1</v>
      </c>
      <c r="C430" s="5">
        <v>1</v>
      </c>
      <c r="D430" s="5"/>
      <c r="E430" s="5"/>
      <c r="F430" s="5"/>
      <c r="G430" s="5"/>
      <c r="H430" s="2">
        <f t="shared" si="22"/>
        <v>4</v>
      </c>
      <c r="I430">
        <f>'Male Emergency'!H430</f>
        <v>3</v>
      </c>
      <c r="J430" s="178">
        <f t="shared" si="21"/>
        <v>7</v>
      </c>
    </row>
    <row r="431" spans="1:10" ht="15.75" thickBot="1" x14ac:dyDescent="0.3">
      <c r="A431" s="26">
        <v>30</v>
      </c>
      <c r="B431" s="5">
        <v>3</v>
      </c>
      <c r="C431" s="5"/>
      <c r="D431" s="5"/>
      <c r="E431" s="5"/>
      <c r="F431" s="5"/>
      <c r="G431" s="5">
        <v>1</v>
      </c>
      <c r="H431" s="2">
        <f t="shared" si="22"/>
        <v>6</v>
      </c>
      <c r="I431">
        <f>'Male Emergency'!H431</f>
        <v>3</v>
      </c>
      <c r="J431" s="178">
        <f>H431+I431</f>
        <v>9</v>
      </c>
    </row>
    <row r="432" spans="1:10" ht="15.75" thickBot="1" x14ac:dyDescent="0.3">
      <c r="A432" s="60" t="s">
        <v>35</v>
      </c>
      <c r="B432" s="58">
        <f>SUM(B402:B431)-E432</f>
        <v>70</v>
      </c>
      <c r="C432" s="58">
        <f t="shared" ref="C432:H432" si="23">SUM(C402:C431)</f>
        <v>37</v>
      </c>
      <c r="D432" s="58">
        <f t="shared" si="23"/>
        <v>3</v>
      </c>
      <c r="E432" s="58">
        <f t="shared" si="23"/>
        <v>5</v>
      </c>
      <c r="F432" s="58">
        <f t="shared" si="23"/>
        <v>0</v>
      </c>
      <c r="G432" s="58">
        <f t="shared" si="23"/>
        <v>36</v>
      </c>
      <c r="H432" s="59">
        <f t="shared" si="23"/>
        <v>175</v>
      </c>
      <c r="I432">
        <f>'Male Emergency'!H432</f>
        <v>121</v>
      </c>
      <c r="J432" s="178">
        <f t="shared" si="21"/>
        <v>296</v>
      </c>
    </row>
    <row r="435" spans="1:10" ht="36" x14ac:dyDescent="0.55000000000000004">
      <c r="A435" s="273" t="s">
        <v>1</v>
      </c>
      <c r="B435" s="273"/>
      <c r="C435" s="273"/>
      <c r="D435" s="273"/>
      <c r="E435" s="273"/>
      <c r="F435" s="273"/>
      <c r="G435" s="273"/>
      <c r="H435" s="273"/>
    </row>
    <row r="436" spans="1:10" ht="27" thickBot="1" x14ac:dyDescent="0.45">
      <c r="A436" s="274" t="s">
        <v>0</v>
      </c>
      <c r="B436" s="274"/>
      <c r="C436" s="274"/>
      <c r="D436" s="274"/>
      <c r="E436" s="274"/>
      <c r="F436" s="274"/>
      <c r="G436" s="274"/>
      <c r="H436" s="274"/>
    </row>
    <row r="437" spans="1:10" ht="15.75" x14ac:dyDescent="0.25">
      <c r="A437" s="39" t="s">
        <v>2</v>
      </c>
      <c r="B437" s="19" t="s">
        <v>3</v>
      </c>
      <c r="C437" s="20"/>
      <c r="D437" s="21" t="s">
        <v>52</v>
      </c>
      <c r="E437" s="275" t="s">
        <v>59</v>
      </c>
      <c r="F437" s="276"/>
      <c r="G437" s="19" t="s">
        <v>16</v>
      </c>
      <c r="H437" s="32" t="s">
        <v>67</v>
      </c>
    </row>
    <row r="438" spans="1:10" ht="15.75" x14ac:dyDescent="0.25">
      <c r="A438" s="277" t="s">
        <v>6</v>
      </c>
      <c r="B438" s="278"/>
      <c r="C438" s="278"/>
      <c r="D438" s="278"/>
      <c r="E438" s="278"/>
      <c r="F438" s="278"/>
      <c r="G438" s="279"/>
      <c r="H438" s="2">
        <f>H431</f>
        <v>6</v>
      </c>
    </row>
    <row r="439" spans="1:10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10</v>
      </c>
    </row>
    <row r="440" spans="1:10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10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6</v>
      </c>
      <c r="I441">
        <f>'Male Emergency'!H441</f>
        <v>3</v>
      </c>
      <c r="J441" s="178">
        <f>H441+I441</f>
        <v>9</v>
      </c>
    </row>
    <row r="442" spans="1:10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6</v>
      </c>
      <c r="I442">
        <f>'Male Emergency'!H442</f>
        <v>3</v>
      </c>
      <c r="J442" s="178">
        <f t="shared" ref="J442:J471" si="24">H442+I442</f>
        <v>9</v>
      </c>
    </row>
    <row r="443" spans="1:10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6</v>
      </c>
      <c r="I443">
        <f>'Male Emergency'!H443</f>
        <v>3</v>
      </c>
      <c r="J443" s="178">
        <f t="shared" si="24"/>
        <v>9</v>
      </c>
    </row>
    <row r="444" spans="1:10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5">H443+B444+F444-(C444+D444+G444)-E444</f>
        <v>6</v>
      </c>
      <c r="I444">
        <f>'Male Emergency'!H444</f>
        <v>3</v>
      </c>
      <c r="J444" s="178">
        <f t="shared" si="24"/>
        <v>9</v>
      </c>
    </row>
    <row r="445" spans="1:10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5"/>
        <v>6</v>
      </c>
      <c r="I445">
        <f>'Male Emergency'!H445</f>
        <v>3</v>
      </c>
      <c r="J445" s="178">
        <f t="shared" si="24"/>
        <v>9</v>
      </c>
    </row>
    <row r="446" spans="1:10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5"/>
        <v>6</v>
      </c>
      <c r="I446">
        <f>'Male Emergency'!H446</f>
        <v>3</v>
      </c>
      <c r="J446" s="178">
        <f t="shared" si="24"/>
        <v>9</v>
      </c>
    </row>
    <row r="447" spans="1:10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5"/>
        <v>6</v>
      </c>
      <c r="I447">
        <f>'Male Emergency'!H447</f>
        <v>3</v>
      </c>
      <c r="J447" s="178">
        <f t="shared" si="24"/>
        <v>9</v>
      </c>
    </row>
    <row r="448" spans="1:10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5"/>
        <v>6</v>
      </c>
      <c r="I448">
        <f>'Male Emergency'!H448</f>
        <v>3</v>
      </c>
      <c r="J448" s="178">
        <f t="shared" si="24"/>
        <v>9</v>
      </c>
    </row>
    <row r="449" spans="1:10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5"/>
        <v>6</v>
      </c>
      <c r="I449">
        <f>'Male Emergency'!H449</f>
        <v>3</v>
      </c>
      <c r="J449" s="178">
        <f t="shared" si="24"/>
        <v>9</v>
      </c>
    </row>
    <row r="450" spans="1:10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5"/>
        <v>6</v>
      </c>
      <c r="I450">
        <f>'Male Emergency'!H450</f>
        <v>3</v>
      </c>
      <c r="J450" s="178">
        <f t="shared" si="24"/>
        <v>9</v>
      </c>
    </row>
    <row r="451" spans="1:10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5"/>
        <v>6</v>
      </c>
      <c r="I451">
        <f>'Male Emergency'!H451</f>
        <v>3</v>
      </c>
      <c r="J451" s="178">
        <f t="shared" si="24"/>
        <v>9</v>
      </c>
    </row>
    <row r="452" spans="1:10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5"/>
        <v>6</v>
      </c>
      <c r="I452">
        <f>'Male Emergency'!H452</f>
        <v>3</v>
      </c>
      <c r="J452" s="178">
        <f t="shared" si="24"/>
        <v>9</v>
      </c>
    </row>
    <row r="453" spans="1:10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5"/>
        <v>6</v>
      </c>
      <c r="I453">
        <f>'Male Emergency'!H453</f>
        <v>3</v>
      </c>
      <c r="J453" s="178">
        <f t="shared" si="24"/>
        <v>9</v>
      </c>
    </row>
    <row r="454" spans="1:10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5"/>
        <v>6</v>
      </c>
      <c r="I454">
        <f>'Male Emergency'!H454</f>
        <v>3</v>
      </c>
      <c r="J454" s="178">
        <f t="shared" si="24"/>
        <v>9</v>
      </c>
    </row>
    <row r="455" spans="1:10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5"/>
        <v>6</v>
      </c>
      <c r="I455">
        <f>'Male Emergency'!H455</f>
        <v>3</v>
      </c>
      <c r="J455" s="178">
        <f t="shared" si="24"/>
        <v>9</v>
      </c>
    </row>
    <row r="456" spans="1:10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5"/>
        <v>6</v>
      </c>
      <c r="I456">
        <f>'Male Emergency'!H456</f>
        <v>3</v>
      </c>
      <c r="J456" s="178">
        <f t="shared" si="24"/>
        <v>9</v>
      </c>
    </row>
    <row r="457" spans="1:10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5"/>
        <v>6</v>
      </c>
      <c r="I457">
        <f>'Male Emergency'!H457</f>
        <v>3</v>
      </c>
      <c r="J457" s="178">
        <f t="shared" si="24"/>
        <v>9</v>
      </c>
    </row>
    <row r="458" spans="1:10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5"/>
        <v>6</v>
      </c>
      <c r="I458">
        <f>'Male Emergency'!H458</f>
        <v>3</v>
      </c>
      <c r="J458" s="178">
        <f t="shared" si="24"/>
        <v>9</v>
      </c>
    </row>
    <row r="459" spans="1:10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5"/>
        <v>6</v>
      </c>
      <c r="I459">
        <f>'Male Emergency'!H459</f>
        <v>3</v>
      </c>
      <c r="J459" s="178">
        <f t="shared" si="24"/>
        <v>9</v>
      </c>
    </row>
    <row r="460" spans="1:10" x14ac:dyDescent="0.25">
      <c r="A460" s="26">
        <v>20</v>
      </c>
      <c r="B460" s="214"/>
      <c r="C460" s="5"/>
      <c r="D460" s="5"/>
      <c r="E460" s="5"/>
      <c r="F460" s="5"/>
      <c r="G460" s="5"/>
      <c r="H460" s="2">
        <f t="shared" si="25"/>
        <v>6</v>
      </c>
      <c r="I460">
        <f>'Male Emergency'!H460</f>
        <v>3</v>
      </c>
      <c r="J460" s="178">
        <f t="shared" si="24"/>
        <v>9</v>
      </c>
    </row>
    <row r="461" spans="1:10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5"/>
        <v>6</v>
      </c>
      <c r="I461">
        <f>'Male Emergency'!H461</f>
        <v>3</v>
      </c>
      <c r="J461" s="178">
        <f t="shared" si="24"/>
        <v>9</v>
      </c>
    </row>
    <row r="462" spans="1:10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5"/>
        <v>6</v>
      </c>
      <c r="I462">
        <f>'Male Emergency'!H462</f>
        <v>3</v>
      </c>
      <c r="J462" s="178">
        <f t="shared" si="24"/>
        <v>9</v>
      </c>
    </row>
    <row r="463" spans="1:10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5"/>
        <v>6</v>
      </c>
      <c r="I463">
        <f>'Male Emergency'!H463</f>
        <v>3</v>
      </c>
      <c r="J463" s="178">
        <f t="shared" si="24"/>
        <v>9</v>
      </c>
    </row>
    <row r="464" spans="1:10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5"/>
        <v>6</v>
      </c>
      <c r="I464">
        <f>'Male Emergency'!H464</f>
        <v>3</v>
      </c>
      <c r="J464" s="178">
        <f t="shared" si="24"/>
        <v>9</v>
      </c>
    </row>
    <row r="465" spans="1:10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5"/>
        <v>6</v>
      </c>
      <c r="I465">
        <f>'Male Emergency'!H465</f>
        <v>3</v>
      </c>
      <c r="J465" s="178">
        <f t="shared" si="24"/>
        <v>9</v>
      </c>
    </row>
    <row r="466" spans="1:10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5"/>
        <v>6</v>
      </c>
      <c r="I466">
        <f>'Male Emergency'!H466</f>
        <v>3</v>
      </c>
      <c r="J466" s="178">
        <f t="shared" si="24"/>
        <v>9</v>
      </c>
    </row>
    <row r="467" spans="1:10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5"/>
        <v>6</v>
      </c>
      <c r="I467">
        <f>'Male Emergency'!H467</f>
        <v>3</v>
      </c>
      <c r="J467" s="178">
        <f t="shared" si="24"/>
        <v>9</v>
      </c>
    </row>
    <row r="468" spans="1:10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5"/>
        <v>6</v>
      </c>
      <c r="I468">
        <f>'Male Emergency'!H468</f>
        <v>3</v>
      </c>
      <c r="J468" s="178">
        <f t="shared" si="24"/>
        <v>9</v>
      </c>
    </row>
    <row r="469" spans="1:10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5"/>
        <v>6</v>
      </c>
      <c r="I469">
        <f>'Male Emergency'!H469</f>
        <v>3</v>
      </c>
      <c r="J469" s="178">
        <f t="shared" si="24"/>
        <v>9</v>
      </c>
    </row>
    <row r="470" spans="1:10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5"/>
        <v>6</v>
      </c>
      <c r="I470">
        <f>'Male Emergency'!H470</f>
        <v>3</v>
      </c>
      <c r="J470" s="178">
        <f t="shared" si="24"/>
        <v>9</v>
      </c>
    </row>
    <row r="471" spans="1:10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5"/>
        <v>6</v>
      </c>
      <c r="I471">
        <f>'Male Emergency'!H471</f>
        <v>3</v>
      </c>
      <c r="J471" s="178">
        <f t="shared" si="24"/>
        <v>9</v>
      </c>
    </row>
    <row r="472" spans="1:10" ht="15.75" thickBot="1" x14ac:dyDescent="0.3">
      <c r="A472" s="60" t="s">
        <v>35</v>
      </c>
      <c r="B472" s="58">
        <f>SUM(B441:B471)-E472</f>
        <v>0</v>
      </c>
      <c r="C472" s="58">
        <f t="shared" ref="C472:H472" si="26">SUM(C441:C471)</f>
        <v>0</v>
      </c>
      <c r="D472" s="58">
        <f t="shared" si="26"/>
        <v>0</v>
      </c>
      <c r="E472" s="58">
        <f t="shared" si="26"/>
        <v>0</v>
      </c>
      <c r="F472" s="58">
        <f t="shared" si="26"/>
        <v>0</v>
      </c>
      <c r="G472" s="58">
        <f t="shared" si="26"/>
        <v>0</v>
      </c>
      <c r="H472" s="59">
        <f t="shared" si="26"/>
        <v>186</v>
      </c>
    </row>
  </sheetData>
  <mergeCells count="48">
    <mergeCell ref="A436:H436"/>
    <mergeCell ref="E437:F437"/>
    <mergeCell ref="A438:G438"/>
    <mergeCell ref="A396:H396"/>
    <mergeCell ref="A397:H397"/>
    <mergeCell ref="E398:F398"/>
    <mergeCell ref="A399:G399"/>
    <mergeCell ref="A435:H435"/>
    <mergeCell ref="A357:H357"/>
    <mergeCell ref="E358:F358"/>
    <mergeCell ref="A359:G359"/>
    <mergeCell ref="A317:H317"/>
    <mergeCell ref="A318:H318"/>
    <mergeCell ref="E319:F319"/>
    <mergeCell ref="A278:H278"/>
    <mergeCell ref="E279:F279"/>
    <mergeCell ref="A280:G280"/>
    <mergeCell ref="A320:G320"/>
    <mergeCell ref="A356:H356"/>
    <mergeCell ref="A277:H277"/>
    <mergeCell ref="E200:F200"/>
    <mergeCell ref="A158:H158"/>
    <mergeCell ref="A159:H159"/>
    <mergeCell ref="E160:F160"/>
    <mergeCell ref="A79:H79"/>
    <mergeCell ref="A80:H80"/>
    <mergeCell ref="E81:F81"/>
    <mergeCell ref="A82:G82"/>
    <mergeCell ref="A240:G240"/>
    <mergeCell ref="A238:H238"/>
    <mergeCell ref="E239:F239"/>
    <mergeCell ref="A119:H119"/>
    <mergeCell ref="A120:H120"/>
    <mergeCell ref="E121:F121"/>
    <mergeCell ref="A198:H198"/>
    <mergeCell ref="A199:H199"/>
    <mergeCell ref="A237:H237"/>
    <mergeCell ref="A122:G122"/>
    <mergeCell ref="A161:G161"/>
    <mergeCell ref="A201:G201"/>
    <mergeCell ref="A42:H42"/>
    <mergeCell ref="E43:F43"/>
    <mergeCell ref="A44:G44"/>
    <mergeCell ref="A1:H1"/>
    <mergeCell ref="A2:H2"/>
    <mergeCell ref="E3:F3"/>
    <mergeCell ref="A4:F4"/>
    <mergeCell ref="A41:H41"/>
  </mergeCells>
  <pageMargins left="0.7" right="0.7" top="0.75" bottom="0.75" header="0.3" footer="0.3"/>
  <pageSetup paperSize="9" scale="7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68"/>
  <sheetViews>
    <sheetView topLeftCell="A145" workbookViewId="0">
      <selection activeCell="L151" sqref="L151"/>
    </sheetView>
  </sheetViews>
  <sheetFormatPr defaultRowHeight="15" x14ac:dyDescent="0.25"/>
  <cols>
    <col min="1" max="1" width="22.42578125" customWidth="1"/>
    <col min="2" max="2" width="20" customWidth="1"/>
    <col min="3" max="3" width="15.7109375" customWidth="1"/>
    <col min="4" max="4" width="18" customWidth="1"/>
    <col min="5" max="5" width="12.42578125" customWidth="1"/>
    <col min="6" max="6" width="15.140625" customWidth="1"/>
    <col min="7" max="7" width="13.85546875" customWidth="1"/>
    <col min="8" max="8" width="17.42578125" customWidth="1"/>
  </cols>
  <sheetData>
    <row r="1" spans="1:30" ht="27" x14ac:dyDescent="0.35">
      <c r="A1" s="295" t="s">
        <v>1</v>
      </c>
      <c r="B1" s="295"/>
      <c r="C1" s="295"/>
      <c r="D1" s="295"/>
      <c r="E1" s="295"/>
      <c r="F1" s="295"/>
      <c r="G1" s="295"/>
      <c r="H1" s="295"/>
    </row>
    <row r="2" spans="1:30" ht="27" x14ac:dyDescent="0.35">
      <c r="A2" s="295" t="s">
        <v>529</v>
      </c>
      <c r="B2" s="295"/>
      <c r="C2" s="295"/>
      <c r="D2" s="295"/>
      <c r="E2" s="295"/>
      <c r="F2" s="295"/>
      <c r="G2" s="295"/>
      <c r="H2" s="295"/>
    </row>
    <row r="3" spans="1:30" s="67" customFormat="1" ht="18" x14ac:dyDescent="0.25">
      <c r="A3" s="68" t="s">
        <v>20</v>
      </c>
      <c r="B3" s="69" t="s">
        <v>21</v>
      </c>
      <c r="C3" s="69" t="s">
        <v>9</v>
      </c>
      <c r="D3" s="69" t="s">
        <v>10</v>
      </c>
      <c r="E3" s="69" t="s">
        <v>11</v>
      </c>
      <c r="F3" s="69" t="s">
        <v>25</v>
      </c>
      <c r="G3" s="69" t="s">
        <v>23</v>
      </c>
      <c r="H3" s="69" t="s">
        <v>24</v>
      </c>
    </row>
    <row r="4" spans="1:30" s="66" customFormat="1" ht="33.75" customHeight="1" x14ac:dyDescent="0.25">
      <c r="A4" s="70" t="s">
        <v>26</v>
      </c>
      <c r="B4" s="67">
        <v>32</v>
      </c>
      <c r="C4" s="67">
        <v>83</v>
      </c>
      <c r="D4" s="67">
        <v>121</v>
      </c>
      <c r="E4" s="67">
        <v>5</v>
      </c>
      <c r="F4" s="67">
        <v>635</v>
      </c>
      <c r="G4" s="67">
        <v>38</v>
      </c>
      <c r="H4" s="67">
        <v>0</v>
      </c>
      <c r="X4" s="66">
        <v>14</v>
      </c>
      <c r="Y4" s="66">
        <v>145</v>
      </c>
      <c r="Z4" s="66">
        <v>36</v>
      </c>
      <c r="AA4" s="66">
        <v>0</v>
      </c>
      <c r="AB4" s="66">
        <v>300</v>
      </c>
      <c r="AC4" s="66">
        <v>0</v>
      </c>
      <c r="AD4" s="66">
        <v>111</v>
      </c>
    </row>
    <row r="5" spans="1:30" s="66" customFormat="1" ht="33.75" customHeight="1" x14ac:dyDescent="0.25">
      <c r="A5" s="70" t="s">
        <v>68</v>
      </c>
      <c r="B5" s="67">
        <v>32</v>
      </c>
      <c r="C5" s="67">
        <v>74</v>
      </c>
      <c r="D5" s="67">
        <v>105</v>
      </c>
      <c r="E5" s="67">
        <v>0</v>
      </c>
      <c r="F5" s="67">
        <v>440</v>
      </c>
      <c r="G5" s="67">
        <v>19</v>
      </c>
      <c r="H5" s="67">
        <v>0</v>
      </c>
      <c r="X5" s="66">
        <v>22</v>
      </c>
      <c r="Y5" s="66">
        <v>74</v>
      </c>
      <c r="Z5" s="66">
        <v>185</v>
      </c>
      <c r="AA5" s="66">
        <v>0</v>
      </c>
      <c r="AB5" s="66">
        <v>322</v>
      </c>
      <c r="AC5" s="66">
        <v>111</v>
      </c>
      <c r="AD5" s="66">
        <v>0</v>
      </c>
    </row>
    <row r="6" spans="1:30" s="66" customFormat="1" ht="33.75" customHeight="1" x14ac:dyDescent="0.25">
      <c r="A6" s="70" t="s">
        <v>28</v>
      </c>
      <c r="B6" s="67">
        <v>28</v>
      </c>
      <c r="C6" s="67">
        <v>102</v>
      </c>
      <c r="D6" s="67">
        <v>140</v>
      </c>
      <c r="E6" s="67">
        <v>6</v>
      </c>
      <c r="F6" s="67">
        <v>706</v>
      </c>
      <c r="G6" s="67">
        <v>42</v>
      </c>
      <c r="H6" s="67">
        <v>0</v>
      </c>
      <c r="X6" s="66">
        <f t="shared" ref="X6:AD6" si="0">SUM(X4:X5)</f>
        <v>36</v>
      </c>
      <c r="Y6" s="66">
        <f t="shared" si="0"/>
        <v>219</v>
      </c>
      <c r="Z6" s="66">
        <f t="shared" si="0"/>
        <v>221</v>
      </c>
      <c r="AA6" s="66">
        <f t="shared" si="0"/>
        <v>0</v>
      </c>
      <c r="AB6" s="66">
        <f t="shared" si="0"/>
        <v>622</v>
      </c>
      <c r="AC6" s="66">
        <f t="shared" si="0"/>
        <v>111</v>
      </c>
      <c r="AD6" s="66">
        <f t="shared" si="0"/>
        <v>111</v>
      </c>
    </row>
    <row r="7" spans="1:30" s="66" customFormat="1" ht="33.75" customHeight="1" x14ac:dyDescent="0.25">
      <c r="A7" s="70" t="s">
        <v>69</v>
      </c>
      <c r="B7" s="67">
        <v>20</v>
      </c>
      <c r="C7" s="67">
        <v>96</v>
      </c>
      <c r="D7" s="67">
        <v>93</v>
      </c>
      <c r="E7" s="67">
        <v>0</v>
      </c>
      <c r="F7" s="67">
        <v>226</v>
      </c>
      <c r="G7" s="67">
        <v>2</v>
      </c>
      <c r="H7" s="67">
        <v>1</v>
      </c>
    </row>
    <row r="8" spans="1:30" s="66" customFormat="1" ht="33.75" customHeight="1" x14ac:dyDescent="0.25">
      <c r="A8" s="70" t="s">
        <v>30</v>
      </c>
      <c r="B8" s="67">
        <v>10</v>
      </c>
      <c r="C8" s="67">
        <v>102</v>
      </c>
      <c r="D8" s="67">
        <v>50</v>
      </c>
      <c r="E8" s="67">
        <v>4</v>
      </c>
      <c r="F8" s="67">
        <v>205</v>
      </c>
      <c r="G8" s="67">
        <v>0</v>
      </c>
      <c r="H8" s="67">
        <v>47</v>
      </c>
    </row>
    <row r="9" spans="1:30" s="66" customFormat="1" ht="33.75" customHeight="1" x14ac:dyDescent="0.25">
      <c r="A9" s="70" t="s">
        <v>70</v>
      </c>
      <c r="B9" s="67">
        <v>36</v>
      </c>
      <c r="C9" s="67">
        <v>214</v>
      </c>
      <c r="D9" s="67">
        <v>226</v>
      </c>
      <c r="E9" s="67">
        <v>0</v>
      </c>
      <c r="F9" s="67">
        <v>609</v>
      </c>
      <c r="G9" s="67">
        <v>123</v>
      </c>
      <c r="H9" s="67">
        <v>122</v>
      </c>
    </row>
    <row r="10" spans="1:30" s="66" customFormat="1" ht="33.75" customHeight="1" x14ac:dyDescent="0.25">
      <c r="A10" s="70" t="s">
        <v>33</v>
      </c>
      <c r="B10" s="67">
        <v>10</v>
      </c>
      <c r="C10" s="67">
        <v>93</v>
      </c>
      <c r="D10" s="67">
        <v>28</v>
      </c>
      <c r="E10" s="67">
        <v>3</v>
      </c>
      <c r="F10" s="67">
        <v>188</v>
      </c>
      <c r="G10" s="67">
        <v>0</v>
      </c>
      <c r="H10" s="67">
        <v>54</v>
      </c>
    </row>
    <row r="11" spans="1:30" s="66" customFormat="1" ht="33.75" customHeight="1" x14ac:dyDescent="0.25">
      <c r="A11" s="70" t="s">
        <v>34</v>
      </c>
      <c r="B11" s="67">
        <v>10</v>
      </c>
      <c r="C11" s="67">
        <v>52</v>
      </c>
      <c r="D11" s="67">
        <v>51</v>
      </c>
      <c r="E11" s="67">
        <v>1</v>
      </c>
      <c r="F11" s="67">
        <v>306</v>
      </c>
      <c r="G11" s="67">
        <v>0</v>
      </c>
      <c r="H11" s="67">
        <v>0</v>
      </c>
    </row>
    <row r="12" spans="1:30" s="66" customFormat="1" ht="33.75" customHeight="1" x14ac:dyDescent="0.25">
      <c r="A12" s="71" t="s">
        <v>35</v>
      </c>
      <c r="B12" s="68">
        <f>SUM(B4:B11)</f>
        <v>178</v>
      </c>
      <c r="C12" s="68">
        <f t="shared" ref="C12:H12" si="1">SUM(C4:C11)</f>
        <v>816</v>
      </c>
      <c r="D12" s="68">
        <f t="shared" si="1"/>
        <v>814</v>
      </c>
      <c r="E12" s="68">
        <f t="shared" si="1"/>
        <v>19</v>
      </c>
      <c r="F12" s="68">
        <f t="shared" si="1"/>
        <v>3315</v>
      </c>
      <c r="G12" s="68">
        <f t="shared" si="1"/>
        <v>224</v>
      </c>
      <c r="H12" s="68">
        <f t="shared" si="1"/>
        <v>224</v>
      </c>
    </row>
    <row r="15" spans="1:30" ht="27" x14ac:dyDescent="0.35">
      <c r="A15" s="295" t="s">
        <v>1</v>
      </c>
      <c r="B15" s="295"/>
      <c r="C15" s="295"/>
      <c r="D15" s="295"/>
      <c r="E15" s="295"/>
      <c r="F15" s="295"/>
      <c r="G15" s="295"/>
      <c r="H15" s="295"/>
    </row>
    <row r="16" spans="1:30" ht="27" x14ac:dyDescent="0.35">
      <c r="A16" s="295" t="s">
        <v>530</v>
      </c>
      <c r="B16" s="295"/>
      <c r="C16" s="295"/>
      <c r="D16" s="295"/>
      <c r="E16" s="295"/>
      <c r="F16" s="295"/>
      <c r="G16" s="295"/>
      <c r="H16" s="295"/>
    </row>
    <row r="17" spans="1:8" ht="18" x14ac:dyDescent="0.25">
      <c r="A17" s="68" t="s">
        <v>20</v>
      </c>
      <c r="B17" s="69" t="s">
        <v>21</v>
      </c>
      <c r="C17" s="69" t="s">
        <v>9</v>
      </c>
      <c r="D17" s="69" t="s">
        <v>10</v>
      </c>
      <c r="E17" s="69" t="s">
        <v>11</v>
      </c>
      <c r="F17" s="69" t="s">
        <v>25</v>
      </c>
      <c r="G17" s="69" t="s">
        <v>23</v>
      </c>
      <c r="H17" s="69" t="s">
        <v>24</v>
      </c>
    </row>
    <row r="18" spans="1:8" ht="33.75" customHeight="1" x14ac:dyDescent="0.25">
      <c r="A18" s="70" t="s">
        <v>26</v>
      </c>
      <c r="B18" s="67">
        <v>32</v>
      </c>
      <c r="C18" s="67">
        <v>59</v>
      </c>
      <c r="D18" s="67">
        <v>96</v>
      </c>
      <c r="E18" s="67">
        <v>4</v>
      </c>
      <c r="F18" s="67">
        <v>392</v>
      </c>
      <c r="G18" s="67">
        <v>39</v>
      </c>
      <c r="H18" s="67">
        <v>2</v>
      </c>
    </row>
    <row r="19" spans="1:8" ht="33.75" customHeight="1" x14ac:dyDescent="0.25">
      <c r="A19" s="70" t="s">
        <v>68</v>
      </c>
      <c r="B19" s="67">
        <v>32</v>
      </c>
      <c r="C19" s="67">
        <v>58</v>
      </c>
      <c r="D19" s="67">
        <v>56</v>
      </c>
      <c r="E19" s="67">
        <v>2</v>
      </c>
      <c r="F19" s="67">
        <v>270</v>
      </c>
      <c r="G19" s="67">
        <v>16</v>
      </c>
      <c r="H19" s="67">
        <v>0</v>
      </c>
    </row>
    <row r="20" spans="1:8" ht="33.75" customHeight="1" x14ac:dyDescent="0.25">
      <c r="A20" s="70" t="s">
        <v>28</v>
      </c>
      <c r="B20" s="67">
        <v>28</v>
      </c>
      <c r="C20" s="67">
        <v>83</v>
      </c>
      <c r="D20" s="67">
        <v>111</v>
      </c>
      <c r="E20" s="67">
        <v>2</v>
      </c>
      <c r="F20" s="67">
        <v>438</v>
      </c>
      <c r="G20" s="67">
        <v>25</v>
      </c>
      <c r="H20" s="67">
        <v>0</v>
      </c>
    </row>
    <row r="21" spans="1:8" ht="33.75" customHeight="1" x14ac:dyDescent="0.25">
      <c r="A21" s="70" t="s">
        <v>69</v>
      </c>
      <c r="B21" s="67">
        <v>20</v>
      </c>
      <c r="C21" s="67">
        <v>66</v>
      </c>
      <c r="D21" s="67">
        <v>68</v>
      </c>
      <c r="E21" s="67">
        <v>0</v>
      </c>
      <c r="F21" s="67">
        <v>216</v>
      </c>
      <c r="G21" s="67">
        <v>1</v>
      </c>
      <c r="H21" s="67">
        <v>0</v>
      </c>
    </row>
    <row r="22" spans="1:8" ht="33.75" customHeight="1" x14ac:dyDescent="0.25">
      <c r="A22" s="70" t="s">
        <v>30</v>
      </c>
      <c r="B22" s="67">
        <v>10</v>
      </c>
      <c r="C22" s="67">
        <v>86</v>
      </c>
      <c r="D22" s="67">
        <v>38</v>
      </c>
      <c r="E22" s="67">
        <v>1</v>
      </c>
      <c r="F22" s="67">
        <v>156</v>
      </c>
      <c r="G22" s="67">
        <v>2</v>
      </c>
      <c r="H22" s="67">
        <v>49</v>
      </c>
    </row>
    <row r="23" spans="1:8" ht="33.75" customHeight="1" x14ac:dyDescent="0.25">
      <c r="A23" s="70" t="s">
        <v>70</v>
      </c>
      <c r="B23" s="67">
        <v>36</v>
      </c>
      <c r="C23" s="67">
        <v>190</v>
      </c>
      <c r="D23" s="67">
        <v>186</v>
      </c>
      <c r="E23" s="67">
        <v>0</v>
      </c>
      <c r="F23" s="67">
        <v>479</v>
      </c>
      <c r="G23" s="67">
        <v>99</v>
      </c>
      <c r="H23" s="67">
        <v>99</v>
      </c>
    </row>
    <row r="24" spans="1:8" ht="33.75" customHeight="1" x14ac:dyDescent="0.25">
      <c r="A24" s="70" t="s">
        <v>33</v>
      </c>
      <c r="B24" s="67">
        <v>10</v>
      </c>
      <c r="C24" s="67">
        <v>53</v>
      </c>
      <c r="D24" s="67">
        <v>22</v>
      </c>
      <c r="E24" s="67">
        <v>1</v>
      </c>
      <c r="F24" s="67">
        <v>133</v>
      </c>
      <c r="G24" s="67">
        <v>0</v>
      </c>
      <c r="H24" s="67">
        <v>32</v>
      </c>
    </row>
    <row r="25" spans="1:8" ht="33.75" customHeight="1" x14ac:dyDescent="0.25">
      <c r="A25" s="70" t="s">
        <v>34</v>
      </c>
      <c r="B25" s="67">
        <v>10</v>
      </c>
      <c r="C25" s="67">
        <v>31</v>
      </c>
      <c r="D25" s="67">
        <v>29</v>
      </c>
      <c r="E25" s="67">
        <v>2</v>
      </c>
      <c r="F25" s="67">
        <v>140</v>
      </c>
      <c r="G25" s="67">
        <v>0</v>
      </c>
      <c r="H25" s="67">
        <v>0</v>
      </c>
    </row>
    <row r="26" spans="1:8" ht="33.75" customHeight="1" x14ac:dyDescent="0.25">
      <c r="A26" s="71" t="s">
        <v>35</v>
      </c>
      <c r="B26" s="68">
        <f>SUM(B18:B25)</f>
        <v>178</v>
      </c>
      <c r="C26" s="68">
        <f t="shared" ref="C26:H26" si="2">SUM(C18:C25)</f>
        <v>626</v>
      </c>
      <c r="D26" s="68">
        <f t="shared" si="2"/>
        <v>606</v>
      </c>
      <c r="E26" s="68">
        <f t="shared" si="2"/>
        <v>12</v>
      </c>
      <c r="F26" s="68">
        <f t="shared" si="2"/>
        <v>2224</v>
      </c>
      <c r="G26" s="68">
        <f t="shared" si="2"/>
        <v>182</v>
      </c>
      <c r="H26" s="68">
        <f t="shared" si="2"/>
        <v>182</v>
      </c>
    </row>
    <row r="29" spans="1:8" ht="27" x14ac:dyDescent="0.35">
      <c r="A29" s="295" t="s">
        <v>1</v>
      </c>
      <c r="B29" s="295"/>
      <c r="C29" s="295"/>
      <c r="D29" s="295"/>
      <c r="E29" s="295"/>
      <c r="F29" s="295"/>
      <c r="G29" s="295"/>
      <c r="H29" s="295"/>
    </row>
    <row r="30" spans="1:8" ht="27" x14ac:dyDescent="0.35">
      <c r="A30" s="295" t="s">
        <v>531</v>
      </c>
      <c r="B30" s="295"/>
      <c r="C30" s="295"/>
      <c r="D30" s="295"/>
      <c r="E30" s="295"/>
      <c r="F30" s="295"/>
      <c r="G30" s="295"/>
      <c r="H30" s="295"/>
    </row>
    <row r="31" spans="1:8" ht="18" x14ac:dyDescent="0.25">
      <c r="A31" s="68" t="s">
        <v>20</v>
      </c>
      <c r="B31" s="69" t="s">
        <v>21</v>
      </c>
      <c r="C31" s="69" t="s">
        <v>9</v>
      </c>
      <c r="D31" s="69" t="s">
        <v>10</v>
      </c>
      <c r="E31" s="69" t="s">
        <v>11</v>
      </c>
      <c r="F31" s="69" t="s">
        <v>25</v>
      </c>
      <c r="G31" s="69" t="s">
        <v>23</v>
      </c>
      <c r="H31" s="69" t="s">
        <v>24</v>
      </c>
    </row>
    <row r="32" spans="1:8" ht="33.75" customHeight="1" x14ac:dyDescent="0.25">
      <c r="A32" s="70" t="s">
        <v>26</v>
      </c>
      <c r="B32" s="67">
        <v>32</v>
      </c>
      <c r="C32" s="67">
        <v>82</v>
      </c>
      <c r="D32" s="67">
        <v>105</v>
      </c>
      <c r="E32" s="67">
        <v>3</v>
      </c>
      <c r="F32" s="67">
        <v>470</v>
      </c>
      <c r="G32" s="67">
        <v>30</v>
      </c>
      <c r="H32" s="67">
        <v>0</v>
      </c>
    </row>
    <row r="33" spans="1:8" ht="33.75" customHeight="1" x14ac:dyDescent="0.25">
      <c r="A33" s="70" t="s">
        <v>68</v>
      </c>
      <c r="B33" s="67">
        <v>32</v>
      </c>
      <c r="C33" s="67">
        <v>77</v>
      </c>
      <c r="D33" s="67">
        <v>86</v>
      </c>
      <c r="E33" s="67">
        <v>0</v>
      </c>
      <c r="F33" s="67">
        <v>348</v>
      </c>
      <c r="G33" s="67">
        <v>16</v>
      </c>
      <c r="H33" s="67">
        <v>0</v>
      </c>
    </row>
    <row r="34" spans="1:8" ht="33.75" customHeight="1" x14ac:dyDescent="0.25">
      <c r="A34" s="70" t="s">
        <v>28</v>
      </c>
      <c r="B34" s="67">
        <v>28</v>
      </c>
      <c r="C34" s="67">
        <v>94</v>
      </c>
      <c r="D34" s="67">
        <v>101</v>
      </c>
      <c r="E34" s="67">
        <v>3</v>
      </c>
      <c r="F34" s="67">
        <v>545</v>
      </c>
      <c r="G34" s="67">
        <v>18</v>
      </c>
      <c r="H34" s="67">
        <v>0</v>
      </c>
    </row>
    <row r="35" spans="1:8" ht="33.75" customHeight="1" x14ac:dyDescent="0.25">
      <c r="A35" s="70" t="s">
        <v>69</v>
      </c>
      <c r="B35" s="67">
        <v>20</v>
      </c>
      <c r="C35" s="67">
        <v>88</v>
      </c>
      <c r="D35" s="67">
        <v>89</v>
      </c>
      <c r="E35" s="67">
        <v>0</v>
      </c>
      <c r="F35" s="67">
        <v>304</v>
      </c>
      <c r="G35" s="67">
        <v>0</v>
      </c>
      <c r="H35" s="67">
        <v>0</v>
      </c>
    </row>
    <row r="36" spans="1:8" ht="33.75" customHeight="1" x14ac:dyDescent="0.25">
      <c r="A36" s="70" t="s">
        <v>30</v>
      </c>
      <c r="B36" s="67">
        <v>10</v>
      </c>
      <c r="C36" s="67">
        <v>76</v>
      </c>
      <c r="D36" s="67">
        <v>36</v>
      </c>
      <c r="E36" s="67">
        <v>5</v>
      </c>
      <c r="F36" s="67">
        <v>123</v>
      </c>
      <c r="G36" s="67">
        <v>0</v>
      </c>
      <c r="H36" s="67">
        <v>40</v>
      </c>
    </row>
    <row r="37" spans="1:8" ht="33.75" customHeight="1" x14ac:dyDescent="0.25">
      <c r="A37" s="70" t="s">
        <v>70</v>
      </c>
      <c r="B37" s="67">
        <v>36</v>
      </c>
      <c r="C37" s="67">
        <v>245</v>
      </c>
      <c r="D37" s="67">
        <v>240</v>
      </c>
      <c r="E37" s="67">
        <v>0</v>
      </c>
      <c r="F37" s="67">
        <v>709</v>
      </c>
      <c r="G37" s="67">
        <v>131</v>
      </c>
      <c r="H37" s="67">
        <v>131</v>
      </c>
    </row>
    <row r="38" spans="1:8" ht="33.75" customHeight="1" x14ac:dyDescent="0.25">
      <c r="A38" s="70" t="s">
        <v>33</v>
      </c>
      <c r="B38" s="67">
        <v>10</v>
      </c>
      <c r="C38" s="67">
        <v>41</v>
      </c>
      <c r="D38" s="67">
        <v>16</v>
      </c>
      <c r="E38" s="67">
        <v>5</v>
      </c>
      <c r="F38" s="67">
        <v>137</v>
      </c>
      <c r="G38" s="67">
        <v>0</v>
      </c>
      <c r="H38" s="67">
        <v>24</v>
      </c>
    </row>
    <row r="39" spans="1:8" ht="33.75" customHeight="1" x14ac:dyDescent="0.25">
      <c r="A39" s="70" t="s">
        <v>34</v>
      </c>
      <c r="B39" s="67">
        <v>10</v>
      </c>
      <c r="C39" s="67">
        <v>62</v>
      </c>
      <c r="D39" s="67">
        <v>53</v>
      </c>
      <c r="E39" s="67">
        <v>5</v>
      </c>
      <c r="F39" s="67">
        <v>324</v>
      </c>
      <c r="G39" s="67">
        <v>0</v>
      </c>
      <c r="H39" s="67">
        <v>0</v>
      </c>
    </row>
    <row r="40" spans="1:8" ht="27.75" customHeight="1" x14ac:dyDescent="0.25">
      <c r="A40" s="71" t="s">
        <v>35</v>
      </c>
      <c r="B40" s="68">
        <f>SUM(B32:B39)</f>
        <v>178</v>
      </c>
      <c r="C40" s="68">
        <f t="shared" ref="C40:H40" si="3">SUM(C32:C39)</f>
        <v>765</v>
      </c>
      <c r="D40" s="68">
        <f t="shared" si="3"/>
        <v>726</v>
      </c>
      <c r="E40" s="68">
        <f t="shared" si="3"/>
        <v>21</v>
      </c>
      <c r="F40" s="68">
        <f t="shared" si="3"/>
        <v>2960</v>
      </c>
      <c r="G40" s="68">
        <f t="shared" si="3"/>
        <v>195</v>
      </c>
      <c r="H40" s="68">
        <f t="shared" si="3"/>
        <v>195</v>
      </c>
    </row>
    <row r="45" spans="1:8" ht="27" x14ac:dyDescent="0.35">
      <c r="A45" s="295" t="s">
        <v>1</v>
      </c>
      <c r="B45" s="295"/>
      <c r="C45" s="295"/>
      <c r="D45" s="295"/>
      <c r="E45" s="295"/>
      <c r="F45" s="295"/>
      <c r="G45" s="295"/>
      <c r="H45" s="295"/>
    </row>
    <row r="46" spans="1:8" ht="27" x14ac:dyDescent="0.35">
      <c r="A46" s="295" t="s">
        <v>533</v>
      </c>
      <c r="B46" s="295"/>
      <c r="C46" s="295"/>
      <c r="D46" s="295"/>
      <c r="E46" s="295"/>
      <c r="F46" s="295"/>
      <c r="G46" s="295"/>
      <c r="H46" s="295"/>
    </row>
    <row r="47" spans="1:8" ht="33" customHeight="1" x14ac:dyDescent="0.25">
      <c r="A47" s="68" t="s">
        <v>20</v>
      </c>
      <c r="B47" s="69" t="s">
        <v>21</v>
      </c>
      <c r="C47" s="69" t="s">
        <v>9</v>
      </c>
      <c r="D47" s="69" t="s">
        <v>10</v>
      </c>
      <c r="E47" s="69" t="s">
        <v>11</v>
      </c>
      <c r="F47" s="69" t="s">
        <v>25</v>
      </c>
      <c r="G47" s="69" t="s">
        <v>23</v>
      </c>
      <c r="H47" s="69" t="s">
        <v>24</v>
      </c>
    </row>
    <row r="48" spans="1:8" ht="33.75" customHeight="1" x14ac:dyDescent="0.25">
      <c r="A48" s="70" t="s">
        <v>26</v>
      </c>
      <c r="B48" s="67">
        <v>32</v>
      </c>
      <c r="C48" s="67">
        <v>99</v>
      </c>
      <c r="D48" s="67">
        <v>115</v>
      </c>
      <c r="E48" s="67">
        <v>9</v>
      </c>
      <c r="F48" s="67">
        <v>641</v>
      </c>
      <c r="G48" s="67">
        <v>28</v>
      </c>
      <c r="H48" s="67">
        <v>0</v>
      </c>
    </row>
    <row r="49" spans="1:8" ht="33.75" customHeight="1" x14ac:dyDescent="0.25">
      <c r="A49" s="70" t="s">
        <v>68</v>
      </c>
      <c r="B49" s="67">
        <v>32</v>
      </c>
      <c r="C49" s="67">
        <v>65</v>
      </c>
      <c r="D49" s="67">
        <v>95</v>
      </c>
      <c r="E49" s="67">
        <v>0</v>
      </c>
      <c r="F49" s="67">
        <v>338</v>
      </c>
      <c r="G49" s="67">
        <v>14</v>
      </c>
      <c r="H49" s="67">
        <v>0</v>
      </c>
    </row>
    <row r="50" spans="1:8" ht="33.75" customHeight="1" x14ac:dyDescent="0.25">
      <c r="A50" s="70" t="s">
        <v>28</v>
      </c>
      <c r="B50" s="67">
        <v>28</v>
      </c>
      <c r="C50" s="67">
        <v>117</v>
      </c>
      <c r="D50" s="67">
        <v>140</v>
      </c>
      <c r="E50" s="67">
        <v>9</v>
      </c>
      <c r="F50" s="67">
        <v>551</v>
      </c>
      <c r="G50" s="67">
        <v>25</v>
      </c>
      <c r="H50" s="67">
        <v>0</v>
      </c>
    </row>
    <row r="51" spans="1:8" ht="33.75" customHeight="1" x14ac:dyDescent="0.25">
      <c r="A51" s="70" t="s">
        <v>69</v>
      </c>
      <c r="B51" s="67">
        <v>20</v>
      </c>
      <c r="C51" s="67">
        <v>77</v>
      </c>
      <c r="D51" s="67">
        <v>76</v>
      </c>
      <c r="E51" s="67">
        <v>0</v>
      </c>
      <c r="F51" s="67">
        <v>206</v>
      </c>
      <c r="G51" s="67">
        <v>0</v>
      </c>
      <c r="H51" s="67">
        <v>0</v>
      </c>
    </row>
    <row r="52" spans="1:8" ht="33.75" customHeight="1" x14ac:dyDescent="0.25">
      <c r="A52" s="70" t="s">
        <v>30</v>
      </c>
      <c r="B52" s="67">
        <v>10</v>
      </c>
      <c r="C52" s="67">
        <v>89</v>
      </c>
      <c r="D52" s="67">
        <v>48</v>
      </c>
      <c r="E52" s="67">
        <v>3</v>
      </c>
      <c r="F52" s="67">
        <v>195</v>
      </c>
      <c r="G52" s="67">
        <v>0</v>
      </c>
      <c r="H52" s="67">
        <v>35</v>
      </c>
    </row>
    <row r="53" spans="1:8" ht="33.75" customHeight="1" x14ac:dyDescent="0.25">
      <c r="A53" s="70" t="s">
        <v>70</v>
      </c>
      <c r="B53" s="67">
        <v>36</v>
      </c>
      <c r="C53" s="67">
        <v>252</v>
      </c>
      <c r="D53" s="67">
        <v>251</v>
      </c>
      <c r="E53" s="67">
        <v>0</v>
      </c>
      <c r="F53" s="67">
        <v>755</v>
      </c>
      <c r="G53" s="67">
        <v>152</v>
      </c>
      <c r="H53" s="67">
        <v>152</v>
      </c>
    </row>
    <row r="54" spans="1:8" ht="33.75" customHeight="1" x14ac:dyDescent="0.25">
      <c r="A54" s="70" t="s">
        <v>33</v>
      </c>
      <c r="B54" s="67">
        <v>10</v>
      </c>
      <c r="C54" s="67">
        <v>65</v>
      </c>
      <c r="D54" s="67">
        <v>23</v>
      </c>
      <c r="E54" s="67">
        <v>9</v>
      </c>
      <c r="F54" s="67">
        <v>159</v>
      </c>
      <c r="G54" s="67">
        <v>0</v>
      </c>
      <c r="H54" s="67">
        <v>32</v>
      </c>
    </row>
    <row r="55" spans="1:8" ht="33.75" customHeight="1" x14ac:dyDescent="0.25">
      <c r="A55" s="70" t="s">
        <v>34</v>
      </c>
      <c r="B55" s="67">
        <v>10</v>
      </c>
      <c r="C55" s="67">
        <v>61</v>
      </c>
      <c r="D55" s="67">
        <v>59</v>
      </c>
      <c r="E55" s="67">
        <v>0</v>
      </c>
      <c r="F55" s="67">
        <v>341</v>
      </c>
      <c r="G55" s="67">
        <v>0</v>
      </c>
      <c r="H55" s="67">
        <v>0</v>
      </c>
    </row>
    <row r="56" spans="1:8" ht="33.75" customHeight="1" x14ac:dyDescent="0.25">
      <c r="A56" s="71" t="s">
        <v>35</v>
      </c>
      <c r="B56" s="68">
        <f>SUM(B48:B55)</f>
        <v>178</v>
      </c>
      <c r="C56" s="68">
        <f t="shared" ref="C56:H56" si="4">SUM(C48:C55)</f>
        <v>825</v>
      </c>
      <c r="D56" s="68">
        <f t="shared" si="4"/>
        <v>807</v>
      </c>
      <c r="E56" s="68">
        <f t="shared" si="4"/>
        <v>30</v>
      </c>
      <c r="F56" s="68">
        <f t="shared" si="4"/>
        <v>3186</v>
      </c>
      <c r="G56" s="68">
        <f t="shared" si="4"/>
        <v>219</v>
      </c>
      <c r="H56" s="68">
        <f t="shared" si="4"/>
        <v>219</v>
      </c>
    </row>
    <row r="59" spans="1:8" ht="33.75" customHeight="1" x14ac:dyDescent="0.35">
      <c r="A59" s="295" t="s">
        <v>1</v>
      </c>
      <c r="B59" s="295"/>
      <c r="C59" s="295"/>
      <c r="D59" s="295"/>
      <c r="E59" s="295"/>
      <c r="F59" s="295"/>
      <c r="G59" s="295"/>
      <c r="H59" s="295"/>
    </row>
    <row r="60" spans="1:8" ht="33.75" customHeight="1" x14ac:dyDescent="0.35">
      <c r="A60" s="295" t="s">
        <v>534</v>
      </c>
      <c r="B60" s="295"/>
      <c r="C60" s="295"/>
      <c r="D60" s="295"/>
      <c r="E60" s="295"/>
      <c r="F60" s="295"/>
      <c r="G60" s="295"/>
      <c r="H60" s="295"/>
    </row>
    <row r="61" spans="1:8" s="70" customFormat="1" ht="27.75" customHeight="1" x14ac:dyDescent="0.25">
      <c r="A61" s="71" t="s">
        <v>20</v>
      </c>
      <c r="B61" s="71" t="s">
        <v>21</v>
      </c>
      <c r="C61" s="71" t="s">
        <v>9</v>
      </c>
      <c r="D61" s="71" t="s">
        <v>10</v>
      </c>
      <c r="E61" s="71" t="s">
        <v>11</v>
      </c>
      <c r="F61" s="71" t="s">
        <v>25</v>
      </c>
      <c r="G61" s="71" t="s">
        <v>23</v>
      </c>
      <c r="H61" s="71" t="s">
        <v>24</v>
      </c>
    </row>
    <row r="62" spans="1:8" s="72" customFormat="1" ht="33.75" customHeight="1" x14ac:dyDescent="0.25">
      <c r="A62" s="70" t="s">
        <v>26</v>
      </c>
      <c r="B62" s="67">
        <v>32</v>
      </c>
      <c r="C62" s="67">
        <v>85</v>
      </c>
      <c r="D62" s="67">
        <v>122</v>
      </c>
      <c r="E62" s="67">
        <v>4</v>
      </c>
      <c r="F62" s="67">
        <v>593</v>
      </c>
      <c r="G62" s="67">
        <v>37</v>
      </c>
      <c r="H62" s="67">
        <v>0</v>
      </c>
    </row>
    <row r="63" spans="1:8" s="72" customFormat="1" ht="33.75" customHeight="1" x14ac:dyDescent="0.25">
      <c r="A63" s="70" t="s">
        <v>27</v>
      </c>
      <c r="B63" s="67">
        <v>32</v>
      </c>
      <c r="C63" s="67">
        <v>86</v>
      </c>
      <c r="D63" s="67">
        <v>102</v>
      </c>
      <c r="E63" s="67">
        <v>1</v>
      </c>
      <c r="F63" s="67">
        <v>391</v>
      </c>
      <c r="G63" s="67">
        <v>16</v>
      </c>
      <c r="H63" s="67">
        <v>0</v>
      </c>
    </row>
    <row r="64" spans="1:8" s="72" customFormat="1" ht="33.75" customHeight="1" x14ac:dyDescent="0.25">
      <c r="A64" s="70" t="s">
        <v>28</v>
      </c>
      <c r="B64" s="67">
        <v>28</v>
      </c>
      <c r="C64" s="67">
        <v>107</v>
      </c>
      <c r="D64" s="67">
        <v>126</v>
      </c>
      <c r="E64" s="67">
        <v>5</v>
      </c>
      <c r="F64" s="67">
        <v>555</v>
      </c>
      <c r="G64" s="67">
        <v>27</v>
      </c>
      <c r="H64" s="67">
        <v>1</v>
      </c>
    </row>
    <row r="65" spans="1:8" s="72" customFormat="1" ht="33.75" customHeight="1" x14ac:dyDescent="0.25">
      <c r="A65" s="70" t="s">
        <v>69</v>
      </c>
      <c r="B65" s="67">
        <v>20</v>
      </c>
      <c r="C65" s="67">
        <v>82</v>
      </c>
      <c r="D65" s="67">
        <v>80</v>
      </c>
      <c r="E65" s="67">
        <v>0</v>
      </c>
      <c r="F65" s="67">
        <v>222</v>
      </c>
      <c r="G65" s="67">
        <v>1</v>
      </c>
      <c r="H65" s="67">
        <v>1</v>
      </c>
    </row>
    <row r="66" spans="1:8" s="72" customFormat="1" ht="33.75" customHeight="1" x14ac:dyDescent="0.25">
      <c r="A66" s="70" t="s">
        <v>30</v>
      </c>
      <c r="B66" s="67">
        <v>10</v>
      </c>
      <c r="C66" s="67">
        <v>102</v>
      </c>
      <c r="D66" s="67">
        <v>46</v>
      </c>
      <c r="E66" s="67">
        <v>4</v>
      </c>
      <c r="F66" s="67">
        <v>217</v>
      </c>
      <c r="G66" s="67">
        <v>0</v>
      </c>
      <c r="H66" s="67">
        <v>47</v>
      </c>
    </row>
    <row r="67" spans="1:8" s="72" customFormat="1" ht="33.75" customHeight="1" x14ac:dyDescent="0.25">
      <c r="A67" s="70" t="s">
        <v>70</v>
      </c>
      <c r="B67" s="67">
        <v>36</v>
      </c>
      <c r="C67" s="67">
        <v>219</v>
      </c>
      <c r="D67" s="67">
        <v>229</v>
      </c>
      <c r="E67" s="67">
        <v>0</v>
      </c>
      <c r="F67" s="67">
        <v>702</v>
      </c>
      <c r="G67" s="67">
        <v>123</v>
      </c>
      <c r="H67" s="67">
        <v>122</v>
      </c>
    </row>
    <row r="68" spans="1:8" s="72" customFormat="1" ht="33.75" customHeight="1" x14ac:dyDescent="0.25">
      <c r="A68" s="70" t="s">
        <v>33</v>
      </c>
      <c r="B68" s="67">
        <v>10</v>
      </c>
      <c r="C68" s="67">
        <v>74</v>
      </c>
      <c r="D68" s="67">
        <v>35</v>
      </c>
      <c r="E68" s="67">
        <v>2</v>
      </c>
      <c r="F68" s="67">
        <v>153</v>
      </c>
      <c r="G68" s="67">
        <v>0</v>
      </c>
      <c r="H68" s="67">
        <v>33</v>
      </c>
    </row>
    <row r="69" spans="1:8" s="72" customFormat="1" ht="33.75" customHeight="1" x14ac:dyDescent="0.25">
      <c r="A69" s="70" t="s">
        <v>34</v>
      </c>
      <c r="B69" s="67">
        <v>10</v>
      </c>
      <c r="C69" s="67">
        <v>67</v>
      </c>
      <c r="D69" s="67">
        <v>61</v>
      </c>
      <c r="E69" s="67">
        <v>2</v>
      </c>
      <c r="F69" s="67">
        <v>369</v>
      </c>
      <c r="G69" s="67">
        <v>0</v>
      </c>
      <c r="H69" s="67">
        <v>0</v>
      </c>
    </row>
    <row r="70" spans="1:8" s="72" customFormat="1" ht="33.75" customHeight="1" x14ac:dyDescent="0.25">
      <c r="A70" s="71" t="s">
        <v>35</v>
      </c>
      <c r="B70" s="68">
        <f>SUM(B62:B69)</f>
        <v>178</v>
      </c>
      <c r="C70" s="68">
        <f t="shared" ref="C70:H70" si="5">SUM(C62:C69)</f>
        <v>822</v>
      </c>
      <c r="D70" s="68">
        <f t="shared" si="5"/>
        <v>801</v>
      </c>
      <c r="E70" s="68">
        <f t="shared" si="5"/>
        <v>18</v>
      </c>
      <c r="F70" s="68">
        <f t="shared" si="5"/>
        <v>3202</v>
      </c>
      <c r="G70" s="68">
        <f t="shared" si="5"/>
        <v>204</v>
      </c>
      <c r="H70" s="68">
        <f t="shared" si="5"/>
        <v>204</v>
      </c>
    </row>
    <row r="73" spans="1:8" ht="33.75" customHeight="1" x14ac:dyDescent="0.25">
      <c r="A73" s="294" t="s">
        <v>1</v>
      </c>
      <c r="B73" s="294"/>
      <c r="C73" s="294"/>
      <c r="D73" s="294"/>
      <c r="E73" s="294"/>
      <c r="F73" s="294"/>
      <c r="G73" s="294"/>
      <c r="H73" s="294"/>
    </row>
    <row r="74" spans="1:8" ht="33.75" customHeight="1" x14ac:dyDescent="0.25">
      <c r="A74" s="294" t="s">
        <v>535</v>
      </c>
      <c r="B74" s="294"/>
      <c r="C74" s="294"/>
      <c r="D74" s="294"/>
      <c r="E74" s="294"/>
      <c r="F74" s="294"/>
      <c r="G74" s="294"/>
      <c r="H74" s="294"/>
    </row>
    <row r="75" spans="1:8" s="72" customFormat="1" ht="35.25" customHeight="1" x14ac:dyDescent="0.25">
      <c r="A75" s="163" t="s">
        <v>20</v>
      </c>
      <c r="B75" s="68" t="s">
        <v>21</v>
      </c>
      <c r="C75" s="68" t="s">
        <v>9</v>
      </c>
      <c r="D75" s="68" t="s">
        <v>10</v>
      </c>
      <c r="E75" s="68" t="s">
        <v>11</v>
      </c>
      <c r="F75" s="68" t="s">
        <v>25</v>
      </c>
      <c r="G75" s="68" t="s">
        <v>23</v>
      </c>
      <c r="H75" s="68" t="s">
        <v>24</v>
      </c>
    </row>
    <row r="76" spans="1:8" s="66" customFormat="1" ht="36.75" customHeight="1" x14ac:dyDescent="0.25">
      <c r="A76" s="70" t="s">
        <v>26</v>
      </c>
      <c r="B76" s="67">
        <v>32</v>
      </c>
      <c r="C76" s="67">
        <v>88</v>
      </c>
      <c r="D76" s="67">
        <v>108</v>
      </c>
      <c r="E76" s="67">
        <v>3</v>
      </c>
      <c r="F76" s="67">
        <v>639</v>
      </c>
      <c r="G76" s="67">
        <v>30</v>
      </c>
      <c r="H76" s="67">
        <v>0</v>
      </c>
    </row>
    <row r="77" spans="1:8" s="66" customFormat="1" ht="36.75" customHeight="1" x14ac:dyDescent="0.25">
      <c r="A77" s="70" t="s">
        <v>68</v>
      </c>
      <c r="B77" s="67">
        <v>32</v>
      </c>
      <c r="C77" s="67">
        <v>104</v>
      </c>
      <c r="D77" s="67">
        <v>101</v>
      </c>
      <c r="E77" s="67">
        <v>0</v>
      </c>
      <c r="F77" s="67">
        <v>475</v>
      </c>
      <c r="G77" s="67">
        <v>13</v>
      </c>
      <c r="H77" s="67">
        <v>0</v>
      </c>
    </row>
    <row r="78" spans="1:8" s="66" customFormat="1" ht="36.75" customHeight="1" x14ac:dyDescent="0.25">
      <c r="A78" s="70" t="s">
        <v>28</v>
      </c>
      <c r="B78" s="67">
        <v>28</v>
      </c>
      <c r="C78" s="67">
        <v>117</v>
      </c>
      <c r="D78" s="67">
        <v>152</v>
      </c>
      <c r="E78" s="67">
        <v>4</v>
      </c>
      <c r="F78" s="67">
        <v>584</v>
      </c>
      <c r="G78" s="67">
        <v>37</v>
      </c>
      <c r="H78" s="67">
        <v>0</v>
      </c>
    </row>
    <row r="79" spans="1:8" s="66" customFormat="1" ht="36.75" customHeight="1" x14ac:dyDescent="0.25">
      <c r="A79" s="70" t="s">
        <v>69</v>
      </c>
      <c r="B79" s="67">
        <v>20</v>
      </c>
      <c r="C79" s="67">
        <v>87</v>
      </c>
      <c r="D79" s="67">
        <v>87</v>
      </c>
      <c r="E79" s="67">
        <v>0</v>
      </c>
      <c r="F79" s="67">
        <v>310</v>
      </c>
      <c r="G79" s="67">
        <v>2</v>
      </c>
      <c r="H79" s="67">
        <v>1</v>
      </c>
    </row>
    <row r="80" spans="1:8" s="66" customFormat="1" ht="36.75" customHeight="1" x14ac:dyDescent="0.25">
      <c r="A80" s="70" t="s">
        <v>30</v>
      </c>
      <c r="B80" s="67">
        <v>10</v>
      </c>
      <c r="C80" s="67">
        <v>107</v>
      </c>
      <c r="D80" s="67">
        <v>63</v>
      </c>
      <c r="E80" s="67">
        <v>4</v>
      </c>
      <c r="F80" s="67">
        <v>221</v>
      </c>
      <c r="G80" s="67">
        <v>0</v>
      </c>
      <c r="H80" s="67">
        <v>36</v>
      </c>
    </row>
    <row r="81" spans="1:8" s="66" customFormat="1" ht="36.75" customHeight="1" x14ac:dyDescent="0.25">
      <c r="A81" s="70" t="s">
        <v>70</v>
      </c>
      <c r="B81" s="67">
        <v>36</v>
      </c>
      <c r="C81" s="67">
        <v>260</v>
      </c>
      <c r="D81" s="67">
        <v>240</v>
      </c>
      <c r="E81" s="67">
        <v>1</v>
      </c>
      <c r="F81" s="67">
        <v>809</v>
      </c>
      <c r="G81" s="67">
        <v>132</v>
      </c>
      <c r="H81" s="67">
        <v>131</v>
      </c>
    </row>
    <row r="82" spans="1:8" s="66" customFormat="1" ht="36.75" customHeight="1" x14ac:dyDescent="0.25">
      <c r="A82" s="70" t="s">
        <v>33</v>
      </c>
      <c r="B82" s="67">
        <v>10</v>
      </c>
      <c r="C82" s="67">
        <v>83</v>
      </c>
      <c r="D82" s="67">
        <v>36</v>
      </c>
      <c r="E82" s="67">
        <v>4</v>
      </c>
      <c r="F82" s="67">
        <v>196</v>
      </c>
      <c r="G82" s="67">
        <v>0</v>
      </c>
      <c r="H82" s="67">
        <v>46</v>
      </c>
    </row>
    <row r="83" spans="1:8" s="66" customFormat="1" ht="36.75" customHeight="1" x14ac:dyDescent="0.25">
      <c r="A83" s="70" t="s">
        <v>34</v>
      </c>
      <c r="B83" s="67">
        <v>10</v>
      </c>
      <c r="C83" s="67">
        <v>93</v>
      </c>
      <c r="D83" s="67">
        <v>91</v>
      </c>
      <c r="E83" s="67">
        <v>2</v>
      </c>
      <c r="F83" s="67">
        <v>484</v>
      </c>
      <c r="G83" s="67">
        <v>0</v>
      </c>
      <c r="H83" s="67">
        <v>0</v>
      </c>
    </row>
    <row r="84" spans="1:8" s="162" customFormat="1" ht="33.75" customHeight="1" x14ac:dyDescent="0.25">
      <c r="A84" s="163" t="s">
        <v>35</v>
      </c>
      <c r="B84" s="68">
        <f t="shared" ref="B84:H84" si="6">SUM(B76:B83)</f>
        <v>178</v>
      </c>
      <c r="C84" s="68">
        <f t="shared" si="6"/>
        <v>939</v>
      </c>
      <c r="D84" s="68">
        <f t="shared" si="6"/>
        <v>878</v>
      </c>
      <c r="E84" s="68">
        <f t="shared" si="6"/>
        <v>18</v>
      </c>
      <c r="F84" s="68">
        <f t="shared" si="6"/>
        <v>3718</v>
      </c>
      <c r="G84" s="68">
        <f t="shared" si="6"/>
        <v>214</v>
      </c>
      <c r="H84" s="68">
        <f t="shared" si="6"/>
        <v>214</v>
      </c>
    </row>
    <row r="87" spans="1:8" ht="36.75" customHeight="1" x14ac:dyDescent="0.25">
      <c r="A87" s="294" t="s">
        <v>1</v>
      </c>
      <c r="B87" s="294"/>
      <c r="C87" s="294"/>
      <c r="D87" s="294"/>
      <c r="E87" s="294"/>
      <c r="F87" s="294"/>
      <c r="G87" s="294"/>
      <c r="H87" s="294"/>
    </row>
    <row r="88" spans="1:8" ht="36.75" customHeight="1" x14ac:dyDescent="0.25">
      <c r="A88" s="294" t="s">
        <v>538</v>
      </c>
      <c r="B88" s="294"/>
      <c r="C88" s="294"/>
      <c r="D88" s="294"/>
      <c r="E88" s="294"/>
      <c r="F88" s="294"/>
      <c r="G88" s="294"/>
      <c r="H88" s="294"/>
    </row>
    <row r="89" spans="1:8" ht="36.75" customHeight="1" x14ac:dyDescent="0.25">
      <c r="A89" s="163" t="s">
        <v>20</v>
      </c>
      <c r="B89" s="68" t="s">
        <v>21</v>
      </c>
      <c r="C89" s="68" t="s">
        <v>9</v>
      </c>
      <c r="D89" s="68" t="s">
        <v>10</v>
      </c>
      <c r="E89" s="68" t="s">
        <v>11</v>
      </c>
      <c r="F89" s="68" t="s">
        <v>25</v>
      </c>
      <c r="G89" s="68" t="s">
        <v>23</v>
      </c>
      <c r="H89" s="68" t="s">
        <v>24</v>
      </c>
    </row>
    <row r="90" spans="1:8" ht="36.75" customHeight="1" x14ac:dyDescent="0.25">
      <c r="A90" s="70" t="s">
        <v>26</v>
      </c>
      <c r="B90" s="67">
        <v>32</v>
      </c>
      <c r="C90" s="67">
        <v>97</v>
      </c>
      <c r="D90" s="67">
        <v>134</v>
      </c>
      <c r="E90" s="67">
        <v>8</v>
      </c>
      <c r="F90" s="67">
        <v>587</v>
      </c>
      <c r="G90" s="67">
        <v>38</v>
      </c>
      <c r="H90" s="67">
        <v>0</v>
      </c>
    </row>
    <row r="91" spans="1:8" ht="36.75" customHeight="1" x14ac:dyDescent="0.25">
      <c r="A91" s="70" t="s">
        <v>68</v>
      </c>
      <c r="B91" s="67">
        <v>32</v>
      </c>
      <c r="C91" s="67">
        <v>116</v>
      </c>
      <c r="D91" s="67">
        <v>140</v>
      </c>
      <c r="E91" s="67">
        <v>0</v>
      </c>
      <c r="F91" s="67">
        <v>439</v>
      </c>
      <c r="G91" s="67">
        <v>15</v>
      </c>
      <c r="H91" s="67">
        <v>0</v>
      </c>
    </row>
    <row r="92" spans="1:8" ht="36.75" customHeight="1" x14ac:dyDescent="0.25">
      <c r="A92" s="70" t="s">
        <v>28</v>
      </c>
      <c r="B92" s="67">
        <v>28</v>
      </c>
      <c r="C92" s="67">
        <v>131</v>
      </c>
      <c r="D92" s="67">
        <v>155</v>
      </c>
      <c r="E92" s="67">
        <v>2</v>
      </c>
      <c r="F92" s="67">
        <v>732</v>
      </c>
      <c r="G92" s="67">
        <v>28</v>
      </c>
      <c r="H92" s="67">
        <v>0</v>
      </c>
    </row>
    <row r="93" spans="1:8" ht="36.75" customHeight="1" x14ac:dyDescent="0.25">
      <c r="A93" s="70" t="s">
        <v>69</v>
      </c>
      <c r="B93" s="67">
        <v>20</v>
      </c>
      <c r="C93" s="67">
        <v>71</v>
      </c>
      <c r="D93" s="67">
        <v>73</v>
      </c>
      <c r="E93" s="67">
        <v>0</v>
      </c>
      <c r="F93" s="67">
        <v>180</v>
      </c>
      <c r="G93" s="67">
        <v>0</v>
      </c>
      <c r="H93" s="67">
        <v>0</v>
      </c>
    </row>
    <row r="94" spans="1:8" ht="36.75" customHeight="1" x14ac:dyDescent="0.25">
      <c r="A94" s="70" t="s">
        <v>30</v>
      </c>
      <c r="B94" s="67">
        <v>10</v>
      </c>
      <c r="C94" s="67">
        <v>110</v>
      </c>
      <c r="D94" s="67">
        <v>67</v>
      </c>
      <c r="E94" s="67">
        <v>6</v>
      </c>
      <c r="F94" s="67">
        <v>205</v>
      </c>
      <c r="G94" s="67">
        <v>0</v>
      </c>
      <c r="H94" s="67">
        <v>48</v>
      </c>
    </row>
    <row r="95" spans="1:8" ht="36.75" customHeight="1" x14ac:dyDescent="0.25">
      <c r="A95" s="70" t="s">
        <v>70</v>
      </c>
      <c r="B95" s="67">
        <v>36</v>
      </c>
      <c r="C95" s="67">
        <v>223</v>
      </c>
      <c r="D95" s="67">
        <v>232</v>
      </c>
      <c r="E95" s="67">
        <v>0</v>
      </c>
      <c r="F95" s="67">
        <v>816</v>
      </c>
      <c r="G95" s="67">
        <v>131</v>
      </c>
      <c r="H95" s="67">
        <v>132</v>
      </c>
    </row>
    <row r="96" spans="1:8" ht="36.75" customHeight="1" x14ac:dyDescent="0.25">
      <c r="A96" s="70" t="s">
        <v>33</v>
      </c>
      <c r="B96" s="67">
        <v>10</v>
      </c>
      <c r="C96" s="67">
        <v>110</v>
      </c>
      <c r="D96" s="67">
        <v>69</v>
      </c>
      <c r="E96" s="67">
        <v>5</v>
      </c>
      <c r="F96" s="67">
        <v>299</v>
      </c>
      <c r="G96" s="67">
        <v>0</v>
      </c>
      <c r="H96" s="67">
        <v>32</v>
      </c>
    </row>
    <row r="97" spans="1:8" ht="36.75" customHeight="1" x14ac:dyDescent="0.25">
      <c r="A97" s="70" t="s">
        <v>34</v>
      </c>
      <c r="B97" s="67">
        <v>10</v>
      </c>
      <c r="C97" s="67">
        <v>67</v>
      </c>
      <c r="D97" s="67">
        <v>71</v>
      </c>
      <c r="E97" s="67">
        <v>1</v>
      </c>
      <c r="F97" s="67">
        <v>316</v>
      </c>
      <c r="G97" s="67">
        <v>0</v>
      </c>
      <c r="H97" s="67">
        <v>0</v>
      </c>
    </row>
    <row r="98" spans="1:8" ht="36.75" customHeight="1" x14ac:dyDescent="0.25">
      <c r="A98" s="163" t="s">
        <v>35</v>
      </c>
      <c r="B98" s="68">
        <f>SUM(B90:B97)</f>
        <v>178</v>
      </c>
      <c r="C98" s="68">
        <f t="shared" ref="C98:H98" si="7">SUM(C90:C97)</f>
        <v>925</v>
      </c>
      <c r="D98" s="68">
        <f>SUM(D90:D97)</f>
        <v>941</v>
      </c>
      <c r="E98" s="68">
        <f t="shared" si="7"/>
        <v>22</v>
      </c>
      <c r="F98" s="68">
        <f t="shared" si="7"/>
        <v>3574</v>
      </c>
      <c r="G98" s="68">
        <f t="shared" si="7"/>
        <v>212</v>
      </c>
      <c r="H98" s="68">
        <f t="shared" si="7"/>
        <v>212</v>
      </c>
    </row>
    <row r="101" spans="1:8" ht="36.75" customHeight="1" x14ac:dyDescent="0.25">
      <c r="A101" s="294" t="s">
        <v>1</v>
      </c>
      <c r="B101" s="294"/>
      <c r="C101" s="294"/>
      <c r="D101" s="294"/>
      <c r="E101" s="294"/>
      <c r="F101" s="294"/>
      <c r="G101" s="294"/>
      <c r="H101" s="294"/>
    </row>
    <row r="102" spans="1:8" ht="36.75" customHeight="1" x14ac:dyDescent="0.25">
      <c r="A102" s="294" t="s">
        <v>539</v>
      </c>
      <c r="B102" s="294"/>
      <c r="C102" s="294"/>
      <c r="D102" s="294"/>
      <c r="E102" s="294"/>
      <c r="F102" s="294"/>
      <c r="G102" s="294"/>
      <c r="H102" s="294"/>
    </row>
    <row r="103" spans="1:8" ht="36.75" customHeight="1" x14ac:dyDescent="0.25">
      <c r="A103" s="166" t="s">
        <v>20</v>
      </c>
      <c r="B103" s="167" t="s">
        <v>21</v>
      </c>
      <c r="C103" s="167" t="s">
        <v>9</v>
      </c>
      <c r="D103" s="167" t="s">
        <v>10</v>
      </c>
      <c r="E103" s="167" t="s">
        <v>11</v>
      </c>
      <c r="F103" s="167" t="s">
        <v>25</v>
      </c>
      <c r="G103" s="167" t="s">
        <v>23</v>
      </c>
      <c r="H103" s="167" t="s">
        <v>24</v>
      </c>
    </row>
    <row r="104" spans="1:8" ht="36.75" customHeight="1" x14ac:dyDescent="0.25">
      <c r="A104" s="165" t="s">
        <v>26</v>
      </c>
      <c r="B104" s="67">
        <v>32</v>
      </c>
      <c r="C104" s="67">
        <v>96</v>
      </c>
      <c r="D104" s="67">
        <v>125</v>
      </c>
      <c r="E104" s="67">
        <v>11</v>
      </c>
      <c r="F104" s="67">
        <v>637</v>
      </c>
      <c r="G104" s="67">
        <v>43</v>
      </c>
      <c r="H104" s="67">
        <v>0</v>
      </c>
    </row>
    <row r="105" spans="1:8" ht="36.75" customHeight="1" x14ac:dyDescent="0.25">
      <c r="A105" s="165" t="s">
        <v>27</v>
      </c>
      <c r="B105" s="67">
        <v>32</v>
      </c>
      <c r="C105" s="67">
        <v>92</v>
      </c>
      <c r="D105" s="67">
        <v>109</v>
      </c>
      <c r="E105" s="67">
        <v>0</v>
      </c>
      <c r="F105" s="67">
        <v>451</v>
      </c>
      <c r="G105" s="67">
        <v>15</v>
      </c>
      <c r="H105" s="67">
        <v>0</v>
      </c>
    </row>
    <row r="106" spans="1:8" ht="36.75" customHeight="1" x14ac:dyDescent="0.25">
      <c r="A106" s="165" t="s">
        <v>28</v>
      </c>
      <c r="B106" s="67">
        <v>28</v>
      </c>
      <c r="C106" s="67">
        <v>131</v>
      </c>
      <c r="D106" s="67">
        <v>166</v>
      </c>
      <c r="E106" s="67">
        <v>3</v>
      </c>
      <c r="F106" s="67">
        <v>705</v>
      </c>
      <c r="G106" s="67">
        <v>39</v>
      </c>
      <c r="H106" s="67">
        <v>3</v>
      </c>
    </row>
    <row r="107" spans="1:8" ht="36.75" customHeight="1" x14ac:dyDescent="0.25">
      <c r="A107" s="165" t="s">
        <v>69</v>
      </c>
      <c r="B107" s="67">
        <v>20</v>
      </c>
      <c r="C107" s="67">
        <v>82</v>
      </c>
      <c r="D107" s="67">
        <v>88</v>
      </c>
      <c r="E107" s="67">
        <v>0</v>
      </c>
      <c r="F107" s="67">
        <v>310</v>
      </c>
      <c r="G107" s="67">
        <v>3</v>
      </c>
      <c r="H107" s="67">
        <v>0</v>
      </c>
    </row>
    <row r="108" spans="1:8" ht="36.75" customHeight="1" x14ac:dyDescent="0.25">
      <c r="A108" s="165" t="s">
        <v>30</v>
      </c>
      <c r="B108" s="67">
        <v>10</v>
      </c>
      <c r="C108" s="67">
        <v>102</v>
      </c>
      <c r="D108" s="67">
        <v>43</v>
      </c>
      <c r="E108" s="67">
        <v>8</v>
      </c>
      <c r="F108" s="67">
        <v>119</v>
      </c>
      <c r="G108" s="67">
        <v>0</v>
      </c>
      <c r="H108" s="67">
        <v>52</v>
      </c>
    </row>
    <row r="109" spans="1:8" ht="36.75" customHeight="1" x14ac:dyDescent="0.25">
      <c r="A109" s="165" t="s">
        <v>70</v>
      </c>
      <c r="B109" s="67">
        <v>36</v>
      </c>
      <c r="C109" s="67">
        <v>244</v>
      </c>
      <c r="D109" s="67">
        <v>231</v>
      </c>
      <c r="E109" s="67">
        <v>0</v>
      </c>
      <c r="F109" s="67">
        <v>718</v>
      </c>
      <c r="G109" s="67">
        <v>119</v>
      </c>
      <c r="H109" s="67">
        <v>119</v>
      </c>
    </row>
    <row r="110" spans="1:8" ht="36.75" customHeight="1" x14ac:dyDescent="0.25">
      <c r="A110" s="165" t="s">
        <v>33</v>
      </c>
      <c r="B110" s="67">
        <v>10</v>
      </c>
      <c r="C110" s="67">
        <v>100</v>
      </c>
      <c r="D110" s="67">
        <v>50</v>
      </c>
      <c r="E110" s="67">
        <v>7</v>
      </c>
      <c r="F110" s="67">
        <v>344</v>
      </c>
      <c r="G110" s="67">
        <v>0</v>
      </c>
      <c r="H110" s="67">
        <v>45</v>
      </c>
    </row>
    <row r="111" spans="1:8" ht="36.75" customHeight="1" x14ac:dyDescent="0.25">
      <c r="A111" s="165" t="s">
        <v>34</v>
      </c>
      <c r="B111" s="67">
        <v>10</v>
      </c>
      <c r="C111" s="67">
        <v>52</v>
      </c>
      <c r="D111" s="67">
        <v>51</v>
      </c>
      <c r="E111" s="67">
        <v>1</v>
      </c>
      <c r="F111" s="67">
        <v>239</v>
      </c>
      <c r="G111" s="67">
        <v>0</v>
      </c>
      <c r="H111" s="67">
        <v>0</v>
      </c>
    </row>
    <row r="112" spans="1:8" s="169" customFormat="1" ht="36.75" customHeight="1" x14ac:dyDescent="0.25">
      <c r="A112" s="168" t="s">
        <v>35</v>
      </c>
      <c r="B112" s="68">
        <f>SUM(B104:B111)</f>
        <v>178</v>
      </c>
      <c r="C112" s="68">
        <f t="shared" ref="C112:H112" si="8">SUM(C104:C111)</f>
        <v>899</v>
      </c>
      <c r="D112" s="68">
        <f>SUM(D104:D111)</f>
        <v>863</v>
      </c>
      <c r="E112" s="68">
        <f t="shared" si="8"/>
        <v>30</v>
      </c>
      <c r="F112" s="68">
        <f t="shared" si="8"/>
        <v>3523</v>
      </c>
      <c r="G112" s="68">
        <f t="shared" si="8"/>
        <v>219</v>
      </c>
      <c r="H112" s="68">
        <f t="shared" si="8"/>
        <v>219</v>
      </c>
    </row>
    <row r="115" spans="1:8" ht="27" x14ac:dyDescent="0.25">
      <c r="A115" s="294" t="s">
        <v>1</v>
      </c>
      <c r="B115" s="294"/>
      <c r="C115" s="294"/>
      <c r="D115" s="294"/>
      <c r="E115" s="294"/>
      <c r="F115" s="294"/>
      <c r="G115" s="294"/>
      <c r="H115" s="294"/>
    </row>
    <row r="116" spans="1:8" ht="27" x14ac:dyDescent="0.25">
      <c r="A116" s="294" t="s">
        <v>540</v>
      </c>
      <c r="B116" s="294"/>
      <c r="C116" s="294"/>
      <c r="D116" s="294"/>
      <c r="E116" s="294"/>
      <c r="F116" s="294"/>
      <c r="G116" s="294"/>
      <c r="H116" s="294"/>
    </row>
    <row r="117" spans="1:8" s="72" customFormat="1" ht="36.75" customHeight="1" x14ac:dyDescent="0.25">
      <c r="A117" s="166" t="s">
        <v>20</v>
      </c>
      <c r="B117" s="167" t="s">
        <v>21</v>
      </c>
      <c r="C117" s="167" t="s">
        <v>9</v>
      </c>
      <c r="D117" s="167" t="s">
        <v>10</v>
      </c>
      <c r="E117" s="167" t="s">
        <v>11</v>
      </c>
      <c r="F117" s="167" t="s">
        <v>25</v>
      </c>
      <c r="G117" s="167" t="s">
        <v>23</v>
      </c>
      <c r="H117" s="167" t="s">
        <v>24</v>
      </c>
    </row>
    <row r="118" spans="1:8" s="72" customFormat="1" ht="36.75" customHeight="1" x14ac:dyDescent="0.25">
      <c r="A118" s="165" t="s">
        <v>26</v>
      </c>
      <c r="B118" s="172">
        <v>32</v>
      </c>
      <c r="C118" s="173">
        <v>94</v>
      </c>
      <c r="D118" s="173">
        <v>112</v>
      </c>
      <c r="E118" s="173">
        <v>9</v>
      </c>
      <c r="F118" s="173">
        <v>647</v>
      </c>
      <c r="G118" s="173">
        <v>29</v>
      </c>
      <c r="H118" s="173">
        <v>0</v>
      </c>
    </row>
    <row r="119" spans="1:8" s="72" customFormat="1" ht="36.75" customHeight="1" x14ac:dyDescent="0.25">
      <c r="A119" s="165" t="s">
        <v>68</v>
      </c>
      <c r="B119" s="172">
        <v>32</v>
      </c>
      <c r="C119" s="173">
        <v>100</v>
      </c>
      <c r="D119" s="173">
        <v>105</v>
      </c>
      <c r="E119" s="173">
        <v>1</v>
      </c>
      <c r="F119" s="173">
        <v>371</v>
      </c>
      <c r="G119" s="173">
        <v>17</v>
      </c>
      <c r="H119" s="173">
        <v>0</v>
      </c>
    </row>
    <row r="120" spans="1:8" s="72" customFormat="1" ht="36.75" customHeight="1" x14ac:dyDescent="0.25">
      <c r="A120" s="165" t="s">
        <v>28</v>
      </c>
      <c r="B120" s="172">
        <v>28</v>
      </c>
      <c r="C120" s="173">
        <v>124</v>
      </c>
      <c r="D120" s="173">
        <v>139</v>
      </c>
      <c r="E120" s="173">
        <v>2</v>
      </c>
      <c r="F120" s="173">
        <v>652</v>
      </c>
      <c r="G120" s="173">
        <v>28</v>
      </c>
      <c r="H120" s="173">
        <v>1</v>
      </c>
    </row>
    <row r="121" spans="1:8" s="72" customFormat="1" ht="36.75" customHeight="1" x14ac:dyDescent="0.25">
      <c r="A121" s="165" t="s">
        <v>69</v>
      </c>
      <c r="B121" s="172">
        <v>20</v>
      </c>
      <c r="C121" s="173">
        <v>78</v>
      </c>
      <c r="D121" s="173">
        <v>77</v>
      </c>
      <c r="E121" s="173">
        <v>0</v>
      </c>
      <c r="F121" s="173">
        <v>206</v>
      </c>
      <c r="G121" s="173">
        <v>2</v>
      </c>
      <c r="H121" s="173">
        <v>1</v>
      </c>
    </row>
    <row r="122" spans="1:8" s="72" customFormat="1" ht="36.75" customHeight="1" x14ac:dyDescent="0.25">
      <c r="A122" s="165" t="s">
        <v>30</v>
      </c>
      <c r="B122" s="172">
        <v>10</v>
      </c>
      <c r="C122" s="173">
        <v>99</v>
      </c>
      <c r="D122" s="173">
        <v>56</v>
      </c>
      <c r="E122" s="173">
        <v>4</v>
      </c>
      <c r="F122" s="173">
        <v>132</v>
      </c>
      <c r="G122" s="173">
        <v>0</v>
      </c>
      <c r="H122" s="173">
        <v>38</v>
      </c>
    </row>
    <row r="123" spans="1:8" s="72" customFormat="1" ht="36.75" customHeight="1" x14ac:dyDescent="0.25">
      <c r="A123" s="165" t="s">
        <v>70</v>
      </c>
      <c r="B123" s="172">
        <v>36</v>
      </c>
      <c r="C123" s="173">
        <v>223</v>
      </c>
      <c r="D123" s="173">
        <v>232</v>
      </c>
      <c r="E123" s="173">
        <v>0</v>
      </c>
      <c r="F123" s="173">
        <v>710</v>
      </c>
      <c r="G123" s="173">
        <v>114</v>
      </c>
      <c r="H123" s="173">
        <v>113</v>
      </c>
    </row>
    <row r="124" spans="1:8" s="72" customFormat="1" ht="36.75" customHeight="1" x14ac:dyDescent="0.25">
      <c r="A124" s="165" t="s">
        <v>33</v>
      </c>
      <c r="B124" s="172">
        <v>10</v>
      </c>
      <c r="C124" s="173">
        <v>65</v>
      </c>
      <c r="D124" s="173">
        <v>23</v>
      </c>
      <c r="E124" s="173">
        <v>7</v>
      </c>
      <c r="F124" s="173">
        <v>207</v>
      </c>
      <c r="G124" s="173">
        <v>0</v>
      </c>
      <c r="H124" s="173">
        <v>37</v>
      </c>
    </row>
    <row r="125" spans="1:8" s="72" customFormat="1" ht="36.75" customHeight="1" x14ac:dyDescent="0.25">
      <c r="A125" s="165" t="s">
        <v>81</v>
      </c>
      <c r="B125" s="172">
        <v>10</v>
      </c>
      <c r="C125" s="173">
        <v>43</v>
      </c>
      <c r="D125" s="173">
        <v>39</v>
      </c>
      <c r="E125" s="173">
        <v>4</v>
      </c>
      <c r="F125" s="173">
        <v>350</v>
      </c>
      <c r="G125" s="173">
        <v>0</v>
      </c>
      <c r="H125" s="173">
        <v>0</v>
      </c>
    </row>
    <row r="126" spans="1:8" s="72" customFormat="1" ht="36.75" customHeight="1" x14ac:dyDescent="0.25">
      <c r="A126" s="168" t="s">
        <v>35</v>
      </c>
      <c r="B126" s="166">
        <f t="shared" ref="B126:H126" si="9">SUM(B118:B125)</f>
        <v>178</v>
      </c>
      <c r="C126" s="68">
        <f t="shared" si="9"/>
        <v>826</v>
      </c>
      <c r="D126" s="68">
        <f t="shared" si="9"/>
        <v>783</v>
      </c>
      <c r="E126" s="68">
        <f t="shared" si="9"/>
        <v>27</v>
      </c>
      <c r="F126" s="68">
        <f t="shared" si="9"/>
        <v>3275</v>
      </c>
      <c r="G126" s="68">
        <f t="shared" si="9"/>
        <v>190</v>
      </c>
      <c r="H126" s="68">
        <f t="shared" si="9"/>
        <v>190</v>
      </c>
    </row>
    <row r="129" spans="1:8" ht="27" x14ac:dyDescent="0.25">
      <c r="A129" s="294" t="s">
        <v>1</v>
      </c>
      <c r="B129" s="294"/>
      <c r="C129" s="294"/>
      <c r="D129" s="294"/>
      <c r="E129" s="294"/>
      <c r="F129" s="294"/>
      <c r="G129" s="294"/>
      <c r="H129" s="294"/>
    </row>
    <row r="130" spans="1:8" ht="27" x14ac:dyDescent="0.25">
      <c r="A130" s="294" t="s">
        <v>542</v>
      </c>
      <c r="B130" s="294"/>
      <c r="C130" s="294"/>
      <c r="D130" s="294"/>
      <c r="E130" s="294"/>
      <c r="F130" s="294"/>
      <c r="G130" s="294"/>
      <c r="H130" s="294"/>
    </row>
    <row r="131" spans="1:8" s="66" customFormat="1" ht="36.75" customHeight="1" x14ac:dyDescent="0.25">
      <c r="A131" s="166" t="s">
        <v>20</v>
      </c>
      <c r="B131" s="167" t="s">
        <v>21</v>
      </c>
      <c r="C131" s="167" t="s">
        <v>9</v>
      </c>
      <c r="D131" s="167" t="s">
        <v>10</v>
      </c>
      <c r="E131" s="167" t="s">
        <v>11</v>
      </c>
      <c r="F131" s="167" t="s">
        <v>25</v>
      </c>
      <c r="G131" s="167" t="s">
        <v>23</v>
      </c>
      <c r="H131" s="167" t="s">
        <v>24</v>
      </c>
    </row>
    <row r="132" spans="1:8" s="66" customFormat="1" ht="36.75" customHeight="1" x14ac:dyDescent="0.25">
      <c r="A132" s="165" t="s">
        <v>26</v>
      </c>
      <c r="B132" s="172">
        <v>32</v>
      </c>
      <c r="C132" s="173">
        <v>121</v>
      </c>
      <c r="D132" s="173">
        <v>146</v>
      </c>
      <c r="E132" s="173">
        <v>8</v>
      </c>
      <c r="F132" s="173">
        <v>737</v>
      </c>
      <c r="G132" s="173">
        <v>34</v>
      </c>
      <c r="H132" s="173">
        <v>0</v>
      </c>
    </row>
    <row r="133" spans="1:8" s="66" customFormat="1" ht="36.75" customHeight="1" x14ac:dyDescent="0.25">
      <c r="A133" s="165" t="s">
        <v>27</v>
      </c>
      <c r="B133" s="172">
        <v>32</v>
      </c>
      <c r="C133" s="173">
        <v>121</v>
      </c>
      <c r="D133" s="173">
        <v>151</v>
      </c>
      <c r="E133" s="173">
        <v>0</v>
      </c>
      <c r="F133" s="173">
        <v>550</v>
      </c>
      <c r="G133" s="173">
        <v>21</v>
      </c>
      <c r="H133" s="173">
        <v>0</v>
      </c>
    </row>
    <row r="134" spans="1:8" s="66" customFormat="1" ht="36.75" customHeight="1" x14ac:dyDescent="0.25">
      <c r="A134" s="165" t="s">
        <v>28</v>
      </c>
      <c r="B134" s="172">
        <v>28</v>
      </c>
      <c r="C134" s="173">
        <v>119</v>
      </c>
      <c r="D134" s="173">
        <v>138</v>
      </c>
      <c r="E134" s="173">
        <v>2</v>
      </c>
      <c r="F134" s="173">
        <v>775</v>
      </c>
      <c r="G134" s="173">
        <v>23</v>
      </c>
      <c r="H134" s="173">
        <v>0</v>
      </c>
    </row>
    <row r="135" spans="1:8" s="66" customFormat="1" ht="36.75" customHeight="1" x14ac:dyDescent="0.25">
      <c r="A135" s="165" t="s">
        <v>69</v>
      </c>
      <c r="B135" s="172">
        <v>20</v>
      </c>
      <c r="C135" s="173">
        <v>83</v>
      </c>
      <c r="D135" s="173">
        <v>81</v>
      </c>
      <c r="E135" s="173">
        <v>0</v>
      </c>
      <c r="F135" s="173">
        <v>253</v>
      </c>
      <c r="G135" s="173">
        <v>1</v>
      </c>
      <c r="H135" s="173">
        <v>1</v>
      </c>
    </row>
    <row r="136" spans="1:8" s="66" customFormat="1" ht="36.75" customHeight="1" x14ac:dyDescent="0.25">
      <c r="A136" s="165" t="s">
        <v>30</v>
      </c>
      <c r="B136" s="172">
        <v>10</v>
      </c>
      <c r="C136" s="173">
        <v>89</v>
      </c>
      <c r="D136" s="173">
        <v>39</v>
      </c>
      <c r="E136" s="173">
        <v>6</v>
      </c>
      <c r="F136" s="173">
        <v>131</v>
      </c>
      <c r="G136" s="173">
        <v>0</v>
      </c>
      <c r="H136" s="173">
        <v>45</v>
      </c>
    </row>
    <row r="137" spans="1:8" s="66" customFormat="1" ht="36.75" customHeight="1" x14ac:dyDescent="0.25">
      <c r="A137" s="165" t="s">
        <v>70</v>
      </c>
      <c r="B137" s="172">
        <v>36</v>
      </c>
      <c r="C137" s="173">
        <v>218</v>
      </c>
      <c r="D137" s="173">
        <v>232</v>
      </c>
      <c r="E137" s="173">
        <v>0</v>
      </c>
      <c r="F137" s="173">
        <v>587</v>
      </c>
      <c r="G137" s="173">
        <v>124</v>
      </c>
      <c r="H137" s="173">
        <v>124</v>
      </c>
    </row>
    <row r="138" spans="1:8" s="66" customFormat="1" ht="36.75" customHeight="1" x14ac:dyDescent="0.25">
      <c r="A138" s="165" t="s">
        <v>33</v>
      </c>
      <c r="B138" s="172">
        <v>10</v>
      </c>
      <c r="C138" s="173">
        <v>82</v>
      </c>
      <c r="D138" s="173">
        <v>41</v>
      </c>
      <c r="E138" s="173">
        <v>1</v>
      </c>
      <c r="F138" s="173">
        <v>393</v>
      </c>
      <c r="G138" s="173">
        <v>0</v>
      </c>
      <c r="H138" s="173">
        <v>33</v>
      </c>
    </row>
    <row r="139" spans="1:8" s="66" customFormat="1" ht="36.75" customHeight="1" x14ac:dyDescent="0.25">
      <c r="A139" s="165" t="s">
        <v>34</v>
      </c>
      <c r="B139" s="172">
        <v>10</v>
      </c>
      <c r="C139" s="173">
        <v>53</v>
      </c>
      <c r="D139" s="173">
        <v>52</v>
      </c>
      <c r="E139" s="173">
        <v>2</v>
      </c>
      <c r="F139" s="173">
        <v>292</v>
      </c>
      <c r="G139" s="173">
        <v>0</v>
      </c>
      <c r="H139" s="173">
        <v>0</v>
      </c>
    </row>
    <row r="140" spans="1:8" s="66" customFormat="1" ht="36.75" customHeight="1" x14ac:dyDescent="0.25">
      <c r="A140" s="168" t="s">
        <v>35</v>
      </c>
      <c r="B140" s="166">
        <f t="shared" ref="B140:H140" si="10">SUM(B132:B139)</f>
        <v>178</v>
      </c>
      <c r="C140" s="166">
        <f t="shared" si="10"/>
        <v>886</v>
      </c>
      <c r="D140" s="166">
        <f t="shared" si="10"/>
        <v>880</v>
      </c>
      <c r="E140" s="166">
        <f t="shared" si="10"/>
        <v>19</v>
      </c>
      <c r="F140" s="166">
        <f t="shared" si="10"/>
        <v>3718</v>
      </c>
      <c r="G140" s="166">
        <f t="shared" si="10"/>
        <v>203</v>
      </c>
      <c r="H140" s="166">
        <f t="shared" si="10"/>
        <v>203</v>
      </c>
    </row>
    <row r="143" spans="1:8" ht="27" x14ac:dyDescent="0.35">
      <c r="A143" s="295" t="s">
        <v>1</v>
      </c>
      <c r="B143" s="295"/>
      <c r="C143" s="295"/>
      <c r="D143" s="295"/>
      <c r="E143" s="295"/>
      <c r="F143" s="295"/>
      <c r="G143" s="295"/>
      <c r="H143" s="295"/>
    </row>
    <row r="144" spans="1:8" ht="27" x14ac:dyDescent="0.35">
      <c r="A144" s="295" t="s">
        <v>1015</v>
      </c>
      <c r="B144" s="295"/>
      <c r="C144" s="295"/>
      <c r="D144" s="295"/>
      <c r="E144" s="295"/>
      <c r="F144" s="295"/>
      <c r="G144" s="295"/>
      <c r="H144" s="295"/>
    </row>
    <row r="145" spans="1:8" ht="18" x14ac:dyDescent="0.25">
      <c r="A145" s="68" t="s">
        <v>20</v>
      </c>
      <c r="B145" s="69" t="s">
        <v>21</v>
      </c>
      <c r="C145" s="69" t="s">
        <v>9</v>
      </c>
      <c r="D145" s="69" t="s">
        <v>10</v>
      </c>
      <c r="E145" s="69" t="s">
        <v>11</v>
      </c>
      <c r="F145" s="69" t="s">
        <v>25</v>
      </c>
      <c r="G145" s="69" t="s">
        <v>23</v>
      </c>
      <c r="H145" s="69" t="s">
        <v>24</v>
      </c>
    </row>
    <row r="146" spans="1:8" ht="33.75" customHeight="1" x14ac:dyDescent="0.25">
      <c r="A146" s="70" t="s">
        <v>26</v>
      </c>
      <c r="B146" s="162">
        <v>32</v>
      </c>
      <c r="C146" s="67">
        <v>87</v>
      </c>
      <c r="D146" s="67">
        <v>115</v>
      </c>
      <c r="E146" s="67">
        <v>6</v>
      </c>
      <c r="F146" s="67">
        <v>514</v>
      </c>
      <c r="G146" s="67">
        <v>28</v>
      </c>
      <c r="H146" s="67">
        <v>0</v>
      </c>
    </row>
    <row r="147" spans="1:8" ht="33.75" customHeight="1" x14ac:dyDescent="0.25">
      <c r="A147" s="70" t="s">
        <v>68</v>
      </c>
      <c r="B147" s="162">
        <v>32</v>
      </c>
      <c r="C147" s="67">
        <v>95</v>
      </c>
      <c r="D147" s="67">
        <v>113</v>
      </c>
      <c r="E147" s="67">
        <v>0</v>
      </c>
      <c r="F147" s="67">
        <v>417</v>
      </c>
      <c r="G147" s="67">
        <v>21</v>
      </c>
      <c r="H147" s="67">
        <v>0</v>
      </c>
    </row>
    <row r="148" spans="1:8" ht="33.75" customHeight="1" x14ac:dyDescent="0.25">
      <c r="A148" s="70" t="s">
        <v>28</v>
      </c>
      <c r="B148" s="162">
        <v>28</v>
      </c>
      <c r="C148" s="67">
        <v>102</v>
      </c>
      <c r="D148" s="67">
        <v>135</v>
      </c>
      <c r="E148" s="67">
        <v>2</v>
      </c>
      <c r="F148" s="67">
        <v>695</v>
      </c>
      <c r="G148" s="67">
        <v>26</v>
      </c>
      <c r="H148" s="67">
        <v>1</v>
      </c>
    </row>
    <row r="149" spans="1:8" ht="33.75" customHeight="1" x14ac:dyDescent="0.25">
      <c r="A149" s="70" t="s">
        <v>69</v>
      </c>
      <c r="B149" s="162">
        <v>20</v>
      </c>
      <c r="C149" s="67">
        <v>74</v>
      </c>
      <c r="D149" s="67">
        <v>76</v>
      </c>
      <c r="E149" s="67">
        <v>0</v>
      </c>
      <c r="F149" s="67">
        <v>245</v>
      </c>
      <c r="G149" s="67">
        <v>2</v>
      </c>
      <c r="H149" s="67">
        <v>1</v>
      </c>
    </row>
    <row r="150" spans="1:8" ht="33.75" customHeight="1" x14ac:dyDescent="0.25">
      <c r="A150" s="70" t="s">
        <v>30</v>
      </c>
      <c r="B150" s="162">
        <v>10</v>
      </c>
      <c r="C150" s="67">
        <v>82</v>
      </c>
      <c r="D150" s="67">
        <v>34</v>
      </c>
      <c r="E150" s="67">
        <v>7</v>
      </c>
      <c r="F150" s="67">
        <v>92</v>
      </c>
      <c r="G150" s="67">
        <v>0</v>
      </c>
      <c r="H150" s="67">
        <v>40</v>
      </c>
    </row>
    <row r="151" spans="1:8" ht="33.75" customHeight="1" x14ac:dyDescent="0.25">
      <c r="A151" s="70" t="s">
        <v>70</v>
      </c>
      <c r="B151" s="162">
        <v>36</v>
      </c>
      <c r="C151" s="67">
        <v>227</v>
      </c>
      <c r="D151" s="67">
        <v>216</v>
      </c>
      <c r="E151" s="67">
        <v>0</v>
      </c>
      <c r="F151" s="67">
        <v>764</v>
      </c>
      <c r="G151" s="67">
        <v>127</v>
      </c>
      <c r="H151" s="67">
        <v>126</v>
      </c>
    </row>
    <row r="152" spans="1:8" ht="33.75" customHeight="1" x14ac:dyDescent="0.25">
      <c r="A152" s="70" t="s">
        <v>33</v>
      </c>
      <c r="B152" s="162">
        <v>10</v>
      </c>
      <c r="C152" s="67">
        <v>71</v>
      </c>
      <c r="D152" s="67">
        <v>37</v>
      </c>
      <c r="E152" s="67">
        <v>3</v>
      </c>
      <c r="F152" s="67">
        <v>204</v>
      </c>
      <c r="G152" s="67">
        <v>0</v>
      </c>
      <c r="H152" s="67">
        <v>36</v>
      </c>
    </row>
    <row r="153" spans="1:8" ht="33.75" customHeight="1" x14ac:dyDescent="0.25">
      <c r="A153" s="70" t="s">
        <v>34</v>
      </c>
      <c r="B153" s="162">
        <v>10</v>
      </c>
      <c r="C153" s="67">
        <v>51</v>
      </c>
      <c r="D153" s="67">
        <v>49</v>
      </c>
      <c r="E153" s="67">
        <v>1</v>
      </c>
      <c r="F153" s="67">
        <v>318</v>
      </c>
      <c r="G153" s="67">
        <v>0</v>
      </c>
      <c r="H153" s="67">
        <v>0</v>
      </c>
    </row>
    <row r="154" spans="1:8" ht="33.75" customHeight="1" x14ac:dyDescent="0.25">
      <c r="A154" s="71" t="s">
        <v>35</v>
      </c>
      <c r="B154" s="68">
        <f>SUM(B146:B153)</f>
        <v>178</v>
      </c>
      <c r="C154" s="68">
        <f t="shared" ref="C154:H154" si="11">SUM(C146:C153)</f>
        <v>789</v>
      </c>
      <c r="D154" s="68">
        <f t="shared" si="11"/>
        <v>775</v>
      </c>
      <c r="E154" s="68">
        <f t="shared" si="11"/>
        <v>19</v>
      </c>
      <c r="F154" s="68">
        <f t="shared" si="11"/>
        <v>3249</v>
      </c>
      <c r="G154" s="68">
        <f t="shared" si="11"/>
        <v>204</v>
      </c>
      <c r="H154" s="68">
        <f t="shared" si="11"/>
        <v>204</v>
      </c>
    </row>
    <row r="157" spans="1:8" ht="27" x14ac:dyDescent="0.35">
      <c r="A157" s="295" t="s">
        <v>1</v>
      </c>
      <c r="B157" s="295"/>
      <c r="C157" s="295"/>
      <c r="D157" s="295"/>
      <c r="E157" s="295"/>
      <c r="F157" s="295"/>
      <c r="G157" s="295"/>
      <c r="H157" s="295"/>
    </row>
    <row r="158" spans="1:8" ht="27" x14ac:dyDescent="0.35">
      <c r="A158" s="295" t="s">
        <v>228</v>
      </c>
      <c r="B158" s="295"/>
      <c r="C158" s="295"/>
      <c r="D158" s="295"/>
      <c r="E158" s="295"/>
      <c r="F158" s="295"/>
      <c r="G158" s="295"/>
      <c r="H158" s="295"/>
    </row>
    <row r="159" spans="1:8" ht="18" x14ac:dyDescent="0.25">
      <c r="A159" s="68" t="s">
        <v>20</v>
      </c>
      <c r="B159" s="69" t="s">
        <v>21</v>
      </c>
      <c r="C159" s="69" t="s">
        <v>9</v>
      </c>
      <c r="D159" s="69" t="s">
        <v>10</v>
      </c>
      <c r="E159" s="69" t="s">
        <v>11</v>
      </c>
      <c r="F159" s="69" t="s">
        <v>25</v>
      </c>
      <c r="G159" s="69" t="s">
        <v>23</v>
      </c>
      <c r="H159" s="69" t="s">
        <v>24</v>
      </c>
    </row>
    <row r="160" spans="1:8" ht="33.75" customHeight="1" x14ac:dyDescent="0.25">
      <c r="A160" s="70" t="s">
        <v>26</v>
      </c>
      <c r="B160" s="162">
        <v>32</v>
      </c>
      <c r="C160" s="67">
        <f>Monthly!D229</f>
        <v>0</v>
      </c>
      <c r="D160" s="67">
        <f>Monthly!E229</f>
        <v>0</v>
      </c>
      <c r="E160" s="67">
        <f>Monthly!F229</f>
        <v>0</v>
      </c>
      <c r="F160" s="67">
        <f>Monthly!H229</f>
        <v>558</v>
      </c>
      <c r="G160" s="67">
        <f>Monthly!I229</f>
        <v>0</v>
      </c>
      <c r="H160" s="67">
        <f>Monthly!J229</f>
        <v>0</v>
      </c>
    </row>
    <row r="161" spans="1:8" ht="33.75" customHeight="1" x14ac:dyDescent="0.25">
      <c r="A161" s="70" t="s">
        <v>68</v>
      </c>
      <c r="B161" s="162">
        <v>32</v>
      </c>
      <c r="C161" s="67">
        <f>Monthly!D230</f>
        <v>0</v>
      </c>
      <c r="D161" s="67">
        <f>Monthly!E230</f>
        <v>0</v>
      </c>
      <c r="E161" s="67">
        <f>Monthly!F230</f>
        <v>0</v>
      </c>
      <c r="F161" s="67">
        <f>Monthly!H230</f>
        <v>496</v>
      </c>
      <c r="G161" s="67">
        <f>Monthly!I230</f>
        <v>0</v>
      </c>
      <c r="H161" s="67">
        <f>Monthly!J230</f>
        <v>0</v>
      </c>
    </row>
    <row r="162" spans="1:8" ht="33.75" customHeight="1" x14ac:dyDescent="0.25">
      <c r="A162" s="70" t="s">
        <v>28</v>
      </c>
      <c r="B162" s="162">
        <v>28</v>
      </c>
      <c r="C162" s="67">
        <f>Monthly!D231</f>
        <v>0</v>
      </c>
      <c r="D162" s="67">
        <f>Monthly!E231</f>
        <v>0</v>
      </c>
      <c r="E162" s="67">
        <f>Monthly!F231</f>
        <v>0</v>
      </c>
      <c r="F162" s="67">
        <f>Monthly!H231</f>
        <v>620</v>
      </c>
      <c r="G162" s="67">
        <f>Monthly!I231</f>
        <v>0</v>
      </c>
      <c r="H162" s="67">
        <f>Monthly!J231</f>
        <v>0</v>
      </c>
    </row>
    <row r="163" spans="1:8" ht="33.75" customHeight="1" x14ac:dyDescent="0.25">
      <c r="A163" s="70" t="s">
        <v>69</v>
      </c>
      <c r="B163" s="162">
        <v>20</v>
      </c>
      <c r="C163" s="67">
        <f>Monthly!D232</f>
        <v>0</v>
      </c>
      <c r="D163" s="67">
        <f>Monthly!E232</f>
        <v>0</v>
      </c>
      <c r="E163" s="67">
        <f>Monthly!F232</f>
        <v>0</v>
      </c>
      <c r="F163" s="67">
        <f>Monthly!H232</f>
        <v>279</v>
      </c>
      <c r="G163" s="67">
        <f>Monthly!I232</f>
        <v>0</v>
      </c>
      <c r="H163" s="67">
        <f>Monthly!J232</f>
        <v>0</v>
      </c>
    </row>
    <row r="164" spans="1:8" ht="33.75" customHeight="1" x14ac:dyDescent="0.25">
      <c r="A164" s="70" t="s">
        <v>30</v>
      </c>
      <c r="B164" s="162">
        <v>10</v>
      </c>
      <c r="C164" s="67">
        <f>Monthly!D233</f>
        <v>0</v>
      </c>
      <c r="D164" s="67">
        <f>Monthly!E233</f>
        <v>0</v>
      </c>
      <c r="E164" s="67">
        <f>Monthly!F233</f>
        <v>0</v>
      </c>
      <c r="F164" s="67">
        <f>Monthly!H233</f>
        <v>93</v>
      </c>
      <c r="G164" s="67">
        <f>Monthly!I233</f>
        <v>0</v>
      </c>
      <c r="H164" s="67">
        <f>Monthly!J233</f>
        <v>0</v>
      </c>
    </row>
    <row r="165" spans="1:8" ht="33.75" customHeight="1" x14ac:dyDescent="0.25">
      <c r="A165" s="70" t="s">
        <v>70</v>
      </c>
      <c r="B165" s="162">
        <v>36</v>
      </c>
      <c r="C165" s="67">
        <f>Monthly!D234+Monthly!D235</f>
        <v>0</v>
      </c>
      <c r="D165" s="67">
        <f>Monthly!E234+Monthly!E235</f>
        <v>0</v>
      </c>
      <c r="E165" s="67">
        <f>Monthly!F234+Monthly!F235</f>
        <v>0</v>
      </c>
      <c r="F165" s="67">
        <f>Monthly!H234+Monthly!H235</f>
        <v>775</v>
      </c>
      <c r="G165" s="67">
        <f>Monthly!I234+Monthly!I235</f>
        <v>0</v>
      </c>
      <c r="H165" s="67">
        <f>Monthly!J234+Monthly!J235</f>
        <v>0</v>
      </c>
    </row>
    <row r="166" spans="1:8" ht="33.75" customHeight="1" x14ac:dyDescent="0.25">
      <c r="A166" s="70" t="s">
        <v>33</v>
      </c>
      <c r="B166" s="162">
        <v>10</v>
      </c>
      <c r="C166" s="67">
        <f>Monthly!D236</f>
        <v>0</v>
      </c>
      <c r="D166" s="67">
        <f>Monthly!E236</f>
        <v>0</v>
      </c>
      <c r="E166" s="67">
        <f>Monthly!F236</f>
        <v>0</v>
      </c>
      <c r="F166" s="67">
        <f>Monthly!H236</f>
        <v>186</v>
      </c>
      <c r="G166" s="67">
        <f>Monthly!I236</f>
        <v>0</v>
      </c>
      <c r="H166" s="67">
        <f>Monthly!J236</f>
        <v>0</v>
      </c>
    </row>
    <row r="167" spans="1:8" ht="33.75" customHeight="1" x14ac:dyDescent="0.25">
      <c r="A167" s="70" t="s">
        <v>34</v>
      </c>
      <c r="B167" s="162">
        <v>10</v>
      </c>
      <c r="C167" s="67">
        <f>Monthly!D237</f>
        <v>0</v>
      </c>
      <c r="D167" s="67">
        <f>Monthly!E237</f>
        <v>0</v>
      </c>
      <c r="E167" s="67">
        <f>Monthly!F237</f>
        <v>0</v>
      </c>
      <c r="F167" s="67">
        <f>Monthly!H237</f>
        <v>310</v>
      </c>
      <c r="G167" s="67">
        <f>Monthly!I237</f>
        <v>0</v>
      </c>
      <c r="H167" s="67">
        <f>Monthly!J237</f>
        <v>0</v>
      </c>
    </row>
    <row r="168" spans="1:8" ht="33.75" customHeight="1" x14ac:dyDescent="0.25">
      <c r="A168" s="71" t="s">
        <v>35</v>
      </c>
      <c r="B168" s="68">
        <f>SUM(B160:B167)</f>
        <v>178</v>
      </c>
      <c r="C168" s="68">
        <f t="shared" ref="C168:H168" si="12">SUM(C160:C167)</f>
        <v>0</v>
      </c>
      <c r="D168" s="68">
        <f t="shared" si="12"/>
        <v>0</v>
      </c>
      <c r="E168" s="68">
        <f t="shared" si="12"/>
        <v>0</v>
      </c>
      <c r="F168" s="68">
        <f t="shared" si="12"/>
        <v>3317</v>
      </c>
      <c r="G168" s="68">
        <f t="shared" si="12"/>
        <v>0</v>
      </c>
      <c r="H168" s="68">
        <f t="shared" si="12"/>
        <v>0</v>
      </c>
    </row>
  </sheetData>
  <mergeCells count="24">
    <mergeCell ref="A157:H157"/>
    <mergeCell ref="A158:H158"/>
    <mergeCell ref="A88:H88"/>
    <mergeCell ref="A1:H1"/>
    <mergeCell ref="A2:H2"/>
    <mergeCell ref="A15:H15"/>
    <mergeCell ref="A16:H16"/>
    <mergeCell ref="A29:H29"/>
    <mergeCell ref="A143:H143"/>
    <mergeCell ref="A144:H144"/>
    <mergeCell ref="A45:H45"/>
    <mergeCell ref="A46:H46"/>
    <mergeCell ref="A30:H30"/>
    <mergeCell ref="A129:H129"/>
    <mergeCell ref="A130:H130"/>
    <mergeCell ref="A73:H73"/>
    <mergeCell ref="A74:H74"/>
    <mergeCell ref="A59:H59"/>
    <mergeCell ref="A60:H60"/>
    <mergeCell ref="A115:H115"/>
    <mergeCell ref="A116:H116"/>
    <mergeCell ref="A101:H101"/>
    <mergeCell ref="A102:H102"/>
    <mergeCell ref="A87:H87"/>
  </mergeCells>
  <pageMargins left="0.3" right="0.16" top="0.53" bottom="0.5600000000000000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Q1163"/>
  <sheetViews>
    <sheetView topLeftCell="BX1" zoomScale="96" zoomScaleNormal="96" workbookViewId="0">
      <selection activeCell="CK1" sqref="CK1:CM1048576"/>
    </sheetView>
  </sheetViews>
  <sheetFormatPr defaultRowHeight="15" x14ac:dyDescent="0.25"/>
  <cols>
    <col min="5" max="5" width="9.28515625" customWidth="1"/>
    <col min="23" max="23" width="10.7109375" bestFit="1" customWidth="1"/>
    <col min="34" max="34" width="8.42578125" customWidth="1"/>
    <col min="51" max="51" width="10.85546875" bestFit="1" customWidth="1"/>
  </cols>
  <sheetData>
    <row r="1" spans="1:95" x14ac:dyDescent="0.25">
      <c r="A1" s="296">
        <v>43831</v>
      </c>
      <c r="B1" s="297"/>
      <c r="C1" s="297"/>
      <c r="E1" s="296">
        <v>43862</v>
      </c>
      <c r="F1" s="296"/>
      <c r="I1" s="296">
        <v>43891</v>
      </c>
      <c r="J1" s="296"/>
      <c r="M1" s="296">
        <v>43922</v>
      </c>
      <c r="N1" s="296"/>
      <c r="Q1" s="296">
        <v>43952</v>
      </c>
      <c r="R1" s="296"/>
      <c r="U1" s="229">
        <v>43983</v>
      </c>
      <c r="Y1" s="228">
        <v>44032</v>
      </c>
      <c r="AC1" s="228">
        <v>44063</v>
      </c>
      <c r="AG1" s="228">
        <v>44094</v>
      </c>
      <c r="AK1" s="228">
        <v>44124</v>
      </c>
      <c r="AO1" s="228">
        <v>44155</v>
      </c>
      <c r="AS1" s="228">
        <v>44185</v>
      </c>
      <c r="AW1">
        <v>2021</v>
      </c>
      <c r="AX1" t="s">
        <v>517</v>
      </c>
      <c r="BA1">
        <v>2021</v>
      </c>
      <c r="BB1" t="s">
        <v>518</v>
      </c>
      <c r="BE1">
        <v>2021</v>
      </c>
      <c r="BF1" t="s">
        <v>519</v>
      </c>
      <c r="BI1">
        <v>2021</v>
      </c>
      <c r="BJ1" t="s">
        <v>520</v>
      </c>
      <c r="BM1">
        <v>2021</v>
      </c>
      <c r="BN1" t="s">
        <v>521</v>
      </c>
      <c r="BQ1">
        <v>2021</v>
      </c>
      <c r="BR1" t="s">
        <v>522</v>
      </c>
      <c r="BU1">
        <v>2021</v>
      </c>
      <c r="BV1" t="s">
        <v>523</v>
      </c>
      <c r="BY1">
        <v>2021</v>
      </c>
      <c r="BZ1" t="s">
        <v>524</v>
      </c>
      <c r="CC1">
        <v>2021</v>
      </c>
      <c r="CD1" t="s">
        <v>525</v>
      </c>
      <c r="CG1">
        <v>2021</v>
      </c>
      <c r="CH1" t="s">
        <v>526</v>
      </c>
      <c r="CK1">
        <v>2021</v>
      </c>
      <c r="CL1" t="s">
        <v>527</v>
      </c>
      <c r="CO1">
        <v>2021</v>
      </c>
      <c r="CP1" t="s">
        <v>528</v>
      </c>
    </row>
    <row r="2" spans="1:95" x14ac:dyDescent="0.25">
      <c r="A2" t="s">
        <v>107</v>
      </c>
      <c r="B2" t="s">
        <v>108</v>
      </c>
      <c r="C2" t="s">
        <v>20</v>
      </c>
      <c r="E2" t="s">
        <v>107</v>
      </c>
      <c r="F2" t="s">
        <v>108</v>
      </c>
      <c r="G2" t="s">
        <v>20</v>
      </c>
      <c r="I2" t="s">
        <v>107</v>
      </c>
      <c r="J2" t="s">
        <v>108</v>
      </c>
      <c r="K2" t="s">
        <v>20</v>
      </c>
      <c r="M2" t="s">
        <v>107</v>
      </c>
      <c r="N2" t="s">
        <v>108</v>
      </c>
      <c r="O2" t="s">
        <v>20</v>
      </c>
      <c r="Q2" t="s">
        <v>107</v>
      </c>
      <c r="R2" t="s">
        <v>108</v>
      </c>
      <c r="S2" t="s">
        <v>20</v>
      </c>
      <c r="U2" t="s">
        <v>107</v>
      </c>
      <c r="V2" t="s">
        <v>108</v>
      </c>
      <c r="W2" t="s">
        <v>20</v>
      </c>
      <c r="Y2" t="s">
        <v>107</v>
      </c>
      <c r="Z2" t="s">
        <v>108</v>
      </c>
      <c r="AA2" t="s">
        <v>20</v>
      </c>
      <c r="AC2" t="s">
        <v>107</v>
      </c>
      <c r="AD2" t="s">
        <v>108</v>
      </c>
      <c r="AE2" t="s">
        <v>20</v>
      </c>
      <c r="AG2" t="s">
        <v>107</v>
      </c>
      <c r="AH2" t="s">
        <v>108</v>
      </c>
      <c r="AI2" t="s">
        <v>20</v>
      </c>
      <c r="AK2" t="s">
        <v>107</v>
      </c>
      <c r="AL2" t="s">
        <v>108</v>
      </c>
      <c r="AM2" t="s">
        <v>20</v>
      </c>
      <c r="AO2" s="244" t="s">
        <v>107</v>
      </c>
      <c r="AP2" t="s">
        <v>108</v>
      </c>
      <c r="AQ2" t="s">
        <v>20</v>
      </c>
      <c r="AS2" t="s">
        <v>107</v>
      </c>
      <c r="AT2" t="s">
        <v>108</v>
      </c>
      <c r="AU2" t="s">
        <v>20</v>
      </c>
      <c r="AW2" t="s">
        <v>75</v>
      </c>
      <c r="AX2" t="s">
        <v>74</v>
      </c>
      <c r="AY2" t="s">
        <v>18</v>
      </c>
      <c r="BA2" t="s">
        <v>75</v>
      </c>
      <c r="BB2" t="s">
        <v>74</v>
      </c>
      <c r="BC2" t="s">
        <v>18</v>
      </c>
      <c r="BE2" t="s">
        <v>75</v>
      </c>
      <c r="BF2" t="s">
        <v>74</v>
      </c>
      <c r="BG2" t="s">
        <v>18</v>
      </c>
      <c r="BI2" t="s">
        <v>75</v>
      </c>
      <c r="BJ2" t="s">
        <v>74</v>
      </c>
      <c r="BK2" t="s">
        <v>18</v>
      </c>
      <c r="BM2" t="s">
        <v>75</v>
      </c>
      <c r="BN2" t="s">
        <v>74</v>
      </c>
      <c r="BO2" t="s">
        <v>18</v>
      </c>
      <c r="BQ2" t="s">
        <v>75</v>
      </c>
      <c r="BR2" t="s">
        <v>74</v>
      </c>
      <c r="BS2" t="s">
        <v>18</v>
      </c>
      <c r="BU2" t="s">
        <v>75</v>
      </c>
      <c r="BV2" t="s">
        <v>74</v>
      </c>
      <c r="BW2" t="s">
        <v>18</v>
      </c>
      <c r="BY2" t="s">
        <v>75</v>
      </c>
      <c r="BZ2" t="s">
        <v>74</v>
      </c>
      <c r="CA2" t="s">
        <v>18</v>
      </c>
      <c r="CC2" t="s">
        <v>75</v>
      </c>
      <c r="CD2" t="s">
        <v>74</v>
      </c>
      <c r="CE2" t="s">
        <v>18</v>
      </c>
      <c r="CG2" t="s">
        <v>75</v>
      </c>
      <c r="CH2" t="s">
        <v>74</v>
      </c>
      <c r="CI2" t="s">
        <v>18</v>
      </c>
      <c r="CK2" t="s">
        <v>75</v>
      </c>
      <c r="CL2" t="s">
        <v>74</v>
      </c>
      <c r="CM2" t="s">
        <v>18</v>
      </c>
      <c r="CO2" t="s">
        <v>75</v>
      </c>
      <c r="CP2" t="s">
        <v>74</v>
      </c>
      <c r="CQ2" t="s">
        <v>18</v>
      </c>
    </row>
    <row r="3" spans="1:95" ht="15" customHeight="1" x14ac:dyDescent="0.25">
      <c r="A3">
        <v>85</v>
      </c>
      <c r="B3" t="s">
        <v>99</v>
      </c>
      <c r="C3" t="s">
        <v>109</v>
      </c>
      <c r="E3">
        <v>13</v>
      </c>
      <c r="F3" t="s">
        <v>84</v>
      </c>
      <c r="G3" t="s">
        <v>109</v>
      </c>
      <c r="I3">
        <v>41</v>
      </c>
      <c r="J3" t="s">
        <v>84</v>
      </c>
      <c r="K3" t="s">
        <v>109</v>
      </c>
      <c r="M3">
        <v>14</v>
      </c>
      <c r="N3" t="s">
        <v>84</v>
      </c>
      <c r="O3" t="s">
        <v>109</v>
      </c>
      <c r="Q3">
        <v>20</v>
      </c>
      <c r="R3" t="s">
        <v>84</v>
      </c>
      <c r="S3" t="s">
        <v>109</v>
      </c>
      <c r="U3">
        <v>84</v>
      </c>
      <c r="V3" t="s">
        <v>84</v>
      </c>
      <c r="W3" t="s">
        <v>109</v>
      </c>
      <c r="Y3">
        <v>20</v>
      </c>
      <c r="Z3" t="s">
        <v>84</v>
      </c>
      <c r="AA3" t="s">
        <v>109</v>
      </c>
      <c r="AC3">
        <v>45</v>
      </c>
      <c r="AD3" t="s">
        <v>84</v>
      </c>
      <c r="AE3" t="s">
        <v>109</v>
      </c>
      <c r="AG3">
        <v>1</v>
      </c>
      <c r="AH3" t="s">
        <v>84</v>
      </c>
      <c r="AI3" t="s">
        <v>109</v>
      </c>
      <c r="AK3">
        <v>53</v>
      </c>
      <c r="AL3" t="s">
        <v>84</v>
      </c>
      <c r="AM3" t="s">
        <v>109</v>
      </c>
      <c r="AO3" s="244">
        <v>19</v>
      </c>
      <c r="AP3" t="s">
        <v>99</v>
      </c>
      <c r="AQ3" t="s">
        <v>157</v>
      </c>
      <c r="AS3" s="244">
        <v>49</v>
      </c>
      <c r="AT3" t="s">
        <v>99</v>
      </c>
      <c r="AU3" s="248" t="s">
        <v>157</v>
      </c>
      <c r="AW3">
        <v>54</v>
      </c>
      <c r="AX3" t="s">
        <v>99</v>
      </c>
      <c r="AY3" t="s">
        <v>157</v>
      </c>
      <c r="BA3">
        <v>81</v>
      </c>
      <c r="BB3" t="s">
        <v>84</v>
      </c>
      <c r="BC3" t="s">
        <v>109</v>
      </c>
      <c r="BE3">
        <v>52</v>
      </c>
      <c r="BF3" t="s">
        <v>84</v>
      </c>
      <c r="BG3" t="s">
        <v>109</v>
      </c>
      <c r="BI3">
        <v>67</v>
      </c>
      <c r="BJ3" t="s">
        <v>84</v>
      </c>
      <c r="BK3" t="s">
        <v>109</v>
      </c>
      <c r="BM3">
        <v>19</v>
      </c>
      <c r="BN3" t="s">
        <v>84</v>
      </c>
      <c r="BO3" t="s">
        <v>109</v>
      </c>
      <c r="BQ3">
        <v>17</v>
      </c>
      <c r="BR3" t="s">
        <v>84</v>
      </c>
      <c r="BS3" t="s">
        <v>109</v>
      </c>
      <c r="BU3">
        <v>47</v>
      </c>
      <c r="BV3" t="s">
        <v>84</v>
      </c>
      <c r="BW3" t="s">
        <v>109</v>
      </c>
      <c r="BY3">
        <v>13</v>
      </c>
      <c r="BZ3" t="s">
        <v>84</v>
      </c>
      <c r="CA3" t="s">
        <v>109</v>
      </c>
      <c r="CC3">
        <v>31</v>
      </c>
      <c r="CD3" t="s">
        <v>84</v>
      </c>
      <c r="CE3" t="s">
        <v>109</v>
      </c>
      <c r="CG3">
        <v>35</v>
      </c>
      <c r="CH3" t="s">
        <v>84</v>
      </c>
      <c r="CI3" t="s">
        <v>109</v>
      </c>
      <c r="CK3">
        <v>17</v>
      </c>
      <c r="CL3" t="s">
        <v>84</v>
      </c>
      <c r="CM3" t="s">
        <v>109</v>
      </c>
    </row>
    <row r="4" spans="1:95" ht="15" customHeight="1" x14ac:dyDescent="0.25">
      <c r="A4">
        <v>36</v>
      </c>
      <c r="B4" t="s">
        <v>99</v>
      </c>
      <c r="C4" t="s">
        <v>109</v>
      </c>
      <c r="E4">
        <v>18</v>
      </c>
      <c r="F4" t="s">
        <v>84</v>
      </c>
      <c r="G4" t="s">
        <v>109</v>
      </c>
      <c r="I4">
        <v>17</v>
      </c>
      <c r="J4" t="s">
        <v>84</v>
      </c>
      <c r="K4" t="s">
        <v>109</v>
      </c>
      <c r="M4">
        <v>50</v>
      </c>
      <c r="N4" t="s">
        <v>84</v>
      </c>
      <c r="O4" t="s">
        <v>109</v>
      </c>
      <c r="Q4">
        <v>18</v>
      </c>
      <c r="R4" t="s">
        <v>84</v>
      </c>
      <c r="S4" t="s">
        <v>109</v>
      </c>
      <c r="U4">
        <v>69</v>
      </c>
      <c r="V4" t="s">
        <v>84</v>
      </c>
      <c r="W4" t="s">
        <v>109</v>
      </c>
      <c r="Y4">
        <v>53</v>
      </c>
      <c r="Z4" t="s">
        <v>84</v>
      </c>
      <c r="AA4" t="s">
        <v>109</v>
      </c>
      <c r="AC4">
        <v>16</v>
      </c>
      <c r="AD4" t="s">
        <v>84</v>
      </c>
      <c r="AE4" t="s">
        <v>109</v>
      </c>
      <c r="AG4">
        <v>19</v>
      </c>
      <c r="AH4" t="s">
        <v>84</v>
      </c>
      <c r="AI4" t="s">
        <v>109</v>
      </c>
      <c r="AK4">
        <v>63</v>
      </c>
      <c r="AL4" t="s">
        <v>84</v>
      </c>
      <c r="AM4" t="s">
        <v>109</v>
      </c>
      <c r="AO4" s="244">
        <v>49</v>
      </c>
      <c r="AP4" t="s">
        <v>99</v>
      </c>
      <c r="AQ4" t="s">
        <v>157</v>
      </c>
      <c r="AS4" s="249">
        <v>60</v>
      </c>
      <c r="AT4" t="s">
        <v>99</v>
      </c>
      <c r="AU4" s="248" t="s">
        <v>157</v>
      </c>
      <c r="AW4">
        <v>44</v>
      </c>
      <c r="AX4" t="s">
        <v>99</v>
      </c>
      <c r="AY4" t="s">
        <v>157</v>
      </c>
      <c r="BA4">
        <v>67</v>
      </c>
      <c r="BB4" t="s">
        <v>84</v>
      </c>
      <c r="BC4" t="s">
        <v>109</v>
      </c>
      <c r="BE4">
        <v>17</v>
      </c>
      <c r="BF4" t="s">
        <v>84</v>
      </c>
      <c r="BG4" t="s">
        <v>109</v>
      </c>
      <c r="BI4">
        <v>21</v>
      </c>
      <c r="BJ4" t="s">
        <v>84</v>
      </c>
      <c r="BK4" t="s">
        <v>109</v>
      </c>
      <c r="BM4">
        <v>63</v>
      </c>
      <c r="BN4" t="s">
        <v>84</v>
      </c>
      <c r="BO4" t="s">
        <v>109</v>
      </c>
      <c r="BQ4">
        <v>48</v>
      </c>
      <c r="BR4" t="s">
        <v>84</v>
      </c>
      <c r="BS4" t="s">
        <v>109</v>
      </c>
      <c r="BU4">
        <v>23</v>
      </c>
      <c r="BV4" t="s">
        <v>84</v>
      </c>
      <c r="BW4" t="s">
        <v>109</v>
      </c>
      <c r="BY4">
        <v>18</v>
      </c>
      <c r="BZ4" t="s">
        <v>84</v>
      </c>
      <c r="CA4" t="s">
        <v>109</v>
      </c>
      <c r="CC4">
        <v>71</v>
      </c>
      <c r="CD4" t="s">
        <v>84</v>
      </c>
      <c r="CE4" t="s">
        <v>109</v>
      </c>
      <c r="CG4">
        <v>49</v>
      </c>
      <c r="CH4" t="s">
        <v>84</v>
      </c>
      <c r="CI4" t="s">
        <v>109</v>
      </c>
      <c r="CK4">
        <v>66</v>
      </c>
      <c r="CL4" t="s">
        <v>84</v>
      </c>
      <c r="CM4" t="s">
        <v>109</v>
      </c>
    </row>
    <row r="5" spans="1:95" ht="15" customHeight="1" x14ac:dyDescent="0.25">
      <c r="A5">
        <v>30</v>
      </c>
      <c r="B5" t="s">
        <v>99</v>
      </c>
      <c r="C5" t="s">
        <v>109</v>
      </c>
      <c r="E5">
        <v>14</v>
      </c>
      <c r="F5" t="s">
        <v>84</v>
      </c>
      <c r="G5" t="s">
        <v>109</v>
      </c>
      <c r="I5">
        <v>70</v>
      </c>
      <c r="J5" t="s">
        <v>84</v>
      </c>
      <c r="K5" t="s">
        <v>109</v>
      </c>
      <c r="M5">
        <v>60</v>
      </c>
      <c r="N5" t="s">
        <v>84</v>
      </c>
      <c r="O5" t="s">
        <v>109</v>
      </c>
      <c r="Q5">
        <v>16</v>
      </c>
      <c r="R5" t="s">
        <v>84</v>
      </c>
      <c r="S5" t="s">
        <v>109</v>
      </c>
      <c r="U5">
        <v>64</v>
      </c>
      <c r="V5" t="s">
        <v>84</v>
      </c>
      <c r="W5" t="s">
        <v>109</v>
      </c>
      <c r="Y5">
        <v>23</v>
      </c>
      <c r="Z5" t="s">
        <v>84</v>
      </c>
      <c r="AA5" t="s">
        <v>109</v>
      </c>
      <c r="AC5">
        <v>64</v>
      </c>
      <c r="AD5" t="s">
        <v>84</v>
      </c>
      <c r="AE5" t="s">
        <v>109</v>
      </c>
      <c r="AG5">
        <v>21</v>
      </c>
      <c r="AH5" t="s">
        <v>84</v>
      </c>
      <c r="AI5" t="s">
        <v>109</v>
      </c>
      <c r="AK5">
        <v>30</v>
      </c>
      <c r="AL5" t="s">
        <v>84</v>
      </c>
      <c r="AM5" t="s">
        <v>109</v>
      </c>
      <c r="AO5" s="244">
        <v>52</v>
      </c>
      <c r="AP5" t="s">
        <v>99</v>
      </c>
      <c r="AQ5" t="s">
        <v>157</v>
      </c>
      <c r="AS5" s="244">
        <v>67</v>
      </c>
      <c r="AT5" t="s">
        <v>99</v>
      </c>
      <c r="AU5" s="248" t="s">
        <v>157</v>
      </c>
      <c r="AW5">
        <v>15</v>
      </c>
      <c r="AX5" t="s">
        <v>99</v>
      </c>
      <c r="AY5" t="s">
        <v>157</v>
      </c>
      <c r="BA5">
        <v>28</v>
      </c>
      <c r="BB5" t="s">
        <v>84</v>
      </c>
      <c r="BC5" t="s">
        <v>109</v>
      </c>
      <c r="BE5">
        <v>13</v>
      </c>
      <c r="BF5" t="s">
        <v>84</v>
      </c>
      <c r="BG5" t="s">
        <v>109</v>
      </c>
      <c r="BI5">
        <v>48</v>
      </c>
      <c r="BJ5" t="s">
        <v>84</v>
      </c>
      <c r="BK5" t="s">
        <v>109</v>
      </c>
      <c r="BM5">
        <v>42</v>
      </c>
      <c r="BN5" t="s">
        <v>84</v>
      </c>
      <c r="BO5" t="s">
        <v>109</v>
      </c>
      <c r="BQ5">
        <v>43</v>
      </c>
      <c r="BR5" t="s">
        <v>84</v>
      </c>
      <c r="BS5" t="s">
        <v>109</v>
      </c>
      <c r="BU5">
        <v>70</v>
      </c>
      <c r="BV5" t="s">
        <v>84</v>
      </c>
      <c r="BW5" t="s">
        <v>109</v>
      </c>
      <c r="BY5">
        <v>21</v>
      </c>
      <c r="BZ5" t="s">
        <v>84</v>
      </c>
      <c r="CA5" t="s">
        <v>109</v>
      </c>
      <c r="CC5">
        <v>38</v>
      </c>
      <c r="CD5" t="s">
        <v>84</v>
      </c>
      <c r="CE5" t="s">
        <v>109</v>
      </c>
      <c r="CG5">
        <v>23</v>
      </c>
      <c r="CH5" t="s">
        <v>84</v>
      </c>
      <c r="CI5" t="s">
        <v>109</v>
      </c>
      <c r="CK5">
        <v>13</v>
      </c>
      <c r="CL5" t="s">
        <v>84</v>
      </c>
      <c r="CM5" t="s">
        <v>109</v>
      </c>
    </row>
    <row r="6" spans="1:95" ht="15" customHeight="1" x14ac:dyDescent="0.25">
      <c r="A6">
        <v>54</v>
      </c>
      <c r="B6" t="s">
        <v>99</v>
      </c>
      <c r="C6" t="s">
        <v>109</v>
      </c>
      <c r="E6">
        <v>66</v>
      </c>
      <c r="F6" t="s">
        <v>84</v>
      </c>
      <c r="G6" t="s">
        <v>109</v>
      </c>
      <c r="I6">
        <v>86</v>
      </c>
      <c r="J6" t="s">
        <v>84</v>
      </c>
      <c r="K6" t="s">
        <v>109</v>
      </c>
      <c r="M6">
        <v>41</v>
      </c>
      <c r="N6" t="s">
        <v>84</v>
      </c>
      <c r="O6" t="s">
        <v>109</v>
      </c>
      <c r="Q6">
        <v>48</v>
      </c>
      <c r="R6" t="s">
        <v>84</v>
      </c>
      <c r="S6" t="s">
        <v>109</v>
      </c>
      <c r="U6">
        <v>60</v>
      </c>
      <c r="V6" t="s">
        <v>84</v>
      </c>
      <c r="W6" t="s">
        <v>109</v>
      </c>
      <c r="Y6">
        <v>36</v>
      </c>
      <c r="Z6" t="s">
        <v>84</v>
      </c>
      <c r="AA6" t="s">
        <v>109</v>
      </c>
      <c r="AC6">
        <v>36</v>
      </c>
      <c r="AD6" t="s">
        <v>84</v>
      </c>
      <c r="AE6" t="s">
        <v>109</v>
      </c>
      <c r="AG6">
        <v>21</v>
      </c>
      <c r="AH6" t="s">
        <v>84</v>
      </c>
      <c r="AI6" t="s">
        <v>109</v>
      </c>
      <c r="AK6">
        <v>58</v>
      </c>
      <c r="AL6" t="s">
        <v>84</v>
      </c>
      <c r="AM6" t="s">
        <v>109</v>
      </c>
      <c r="AO6" s="244">
        <v>84</v>
      </c>
      <c r="AP6" t="s">
        <v>99</v>
      </c>
      <c r="AQ6" t="s">
        <v>157</v>
      </c>
      <c r="AS6" s="244">
        <v>26</v>
      </c>
      <c r="AT6" t="s">
        <v>99</v>
      </c>
      <c r="AU6" s="248" t="s">
        <v>157</v>
      </c>
      <c r="AW6">
        <v>63</v>
      </c>
      <c r="AX6" t="s">
        <v>99</v>
      </c>
      <c r="AY6" t="s">
        <v>157</v>
      </c>
      <c r="BA6">
        <v>38</v>
      </c>
      <c r="BB6" t="s">
        <v>84</v>
      </c>
      <c r="BC6" t="s">
        <v>109</v>
      </c>
      <c r="BE6">
        <v>81</v>
      </c>
      <c r="BF6" t="s">
        <v>84</v>
      </c>
      <c r="BG6" t="s">
        <v>109</v>
      </c>
      <c r="BI6">
        <v>35</v>
      </c>
      <c r="BJ6" t="s">
        <v>84</v>
      </c>
      <c r="BK6" t="s">
        <v>109</v>
      </c>
      <c r="BM6">
        <v>33</v>
      </c>
      <c r="BN6" t="s">
        <v>84</v>
      </c>
      <c r="BO6" t="s">
        <v>109</v>
      </c>
      <c r="BQ6">
        <v>43</v>
      </c>
      <c r="BR6" t="s">
        <v>84</v>
      </c>
      <c r="BS6" t="s">
        <v>109</v>
      </c>
      <c r="BU6">
        <v>29</v>
      </c>
      <c r="BV6" t="s">
        <v>84</v>
      </c>
      <c r="BW6" t="s">
        <v>109</v>
      </c>
      <c r="BY6">
        <v>32</v>
      </c>
      <c r="BZ6" t="s">
        <v>84</v>
      </c>
      <c r="CA6" t="s">
        <v>109</v>
      </c>
      <c r="CC6">
        <v>52</v>
      </c>
      <c r="CD6" t="s">
        <v>84</v>
      </c>
      <c r="CE6" t="s">
        <v>109</v>
      </c>
      <c r="CG6">
        <v>39</v>
      </c>
      <c r="CH6" t="s">
        <v>84</v>
      </c>
      <c r="CI6" t="s">
        <v>109</v>
      </c>
      <c r="CK6">
        <v>18</v>
      </c>
      <c r="CL6" t="s">
        <v>84</v>
      </c>
      <c r="CM6" t="s">
        <v>109</v>
      </c>
    </row>
    <row r="7" spans="1:95" ht="15" customHeight="1" x14ac:dyDescent="0.25">
      <c r="A7">
        <v>73</v>
      </c>
      <c r="B7" t="s">
        <v>99</v>
      </c>
      <c r="C7" t="s">
        <v>109</v>
      </c>
      <c r="E7">
        <v>19</v>
      </c>
      <c r="F7" t="s">
        <v>84</v>
      </c>
      <c r="G7" t="s">
        <v>109</v>
      </c>
      <c r="I7">
        <v>45</v>
      </c>
      <c r="J7" t="s">
        <v>84</v>
      </c>
      <c r="K7" t="s">
        <v>109</v>
      </c>
      <c r="M7">
        <v>47</v>
      </c>
      <c r="N7" t="s">
        <v>84</v>
      </c>
      <c r="O7" t="s">
        <v>109</v>
      </c>
      <c r="Q7">
        <v>20</v>
      </c>
      <c r="R7" t="s">
        <v>84</v>
      </c>
      <c r="S7" t="s">
        <v>109</v>
      </c>
      <c r="U7">
        <v>62</v>
      </c>
      <c r="V7" t="s">
        <v>84</v>
      </c>
      <c r="W7" t="s">
        <v>109</v>
      </c>
      <c r="Y7">
        <v>50</v>
      </c>
      <c r="Z7" t="s">
        <v>84</v>
      </c>
      <c r="AA7" t="s">
        <v>109</v>
      </c>
      <c r="AC7">
        <v>82</v>
      </c>
      <c r="AD7" t="s">
        <v>84</v>
      </c>
      <c r="AE7" t="s">
        <v>109</v>
      </c>
      <c r="AG7">
        <v>18</v>
      </c>
      <c r="AH7" t="s">
        <v>84</v>
      </c>
      <c r="AI7" t="s">
        <v>109</v>
      </c>
      <c r="AK7">
        <v>32</v>
      </c>
      <c r="AL7" t="s">
        <v>84</v>
      </c>
      <c r="AM7" t="s">
        <v>109</v>
      </c>
      <c r="AO7" s="244">
        <v>42</v>
      </c>
      <c r="AP7" t="s">
        <v>99</v>
      </c>
      <c r="AQ7" t="s">
        <v>157</v>
      </c>
      <c r="AS7" s="244">
        <v>55</v>
      </c>
      <c r="AT7" t="s">
        <v>99</v>
      </c>
      <c r="AU7" s="248" t="s">
        <v>157</v>
      </c>
      <c r="AW7">
        <v>64</v>
      </c>
      <c r="AX7" t="s">
        <v>99</v>
      </c>
      <c r="AY7" t="s">
        <v>157</v>
      </c>
      <c r="BA7">
        <v>32</v>
      </c>
      <c r="BB7" t="s">
        <v>84</v>
      </c>
      <c r="BC7" t="s">
        <v>109</v>
      </c>
      <c r="BE7">
        <v>62</v>
      </c>
      <c r="BF7" t="s">
        <v>84</v>
      </c>
      <c r="BG7" t="s">
        <v>109</v>
      </c>
      <c r="BI7">
        <v>42</v>
      </c>
      <c r="BJ7" t="s">
        <v>84</v>
      </c>
      <c r="BK7" t="s">
        <v>109</v>
      </c>
      <c r="BM7">
        <v>65</v>
      </c>
      <c r="BN7" t="s">
        <v>84</v>
      </c>
      <c r="BO7" t="s">
        <v>109</v>
      </c>
      <c r="BQ7">
        <v>64</v>
      </c>
      <c r="BR7" t="s">
        <v>84</v>
      </c>
      <c r="BS7" t="s">
        <v>109</v>
      </c>
      <c r="BU7">
        <v>67</v>
      </c>
      <c r="BV7" t="s">
        <v>84</v>
      </c>
      <c r="BW7" t="s">
        <v>109</v>
      </c>
      <c r="BY7">
        <v>51</v>
      </c>
      <c r="BZ7" t="s">
        <v>84</v>
      </c>
      <c r="CA7" t="s">
        <v>109</v>
      </c>
      <c r="CC7">
        <v>54</v>
      </c>
      <c r="CD7" t="s">
        <v>84</v>
      </c>
      <c r="CE7" t="s">
        <v>109</v>
      </c>
      <c r="CG7">
        <v>51</v>
      </c>
      <c r="CH7" t="s">
        <v>84</v>
      </c>
      <c r="CI7" t="s">
        <v>109</v>
      </c>
      <c r="CK7">
        <v>86</v>
      </c>
      <c r="CL7" t="s">
        <v>84</v>
      </c>
      <c r="CM7" t="s">
        <v>109</v>
      </c>
    </row>
    <row r="8" spans="1:95" ht="15" customHeight="1" x14ac:dyDescent="0.25">
      <c r="A8">
        <v>73</v>
      </c>
      <c r="B8" t="s">
        <v>99</v>
      </c>
      <c r="C8" t="s">
        <v>109</v>
      </c>
      <c r="E8">
        <v>21</v>
      </c>
      <c r="F8" t="s">
        <v>84</v>
      </c>
      <c r="G8" t="s">
        <v>109</v>
      </c>
      <c r="I8">
        <v>44</v>
      </c>
      <c r="J8" t="s">
        <v>84</v>
      </c>
      <c r="K8" t="s">
        <v>109</v>
      </c>
      <c r="M8">
        <v>62</v>
      </c>
      <c r="N8" t="s">
        <v>84</v>
      </c>
      <c r="O8" t="s">
        <v>109</v>
      </c>
      <c r="Q8">
        <v>32</v>
      </c>
      <c r="R8" t="s">
        <v>84</v>
      </c>
      <c r="S8" t="s">
        <v>109</v>
      </c>
      <c r="U8">
        <v>48</v>
      </c>
      <c r="V8" t="s">
        <v>84</v>
      </c>
      <c r="W8" t="s">
        <v>109</v>
      </c>
      <c r="Y8">
        <v>77</v>
      </c>
      <c r="Z8" t="s">
        <v>84</v>
      </c>
      <c r="AA8" t="s">
        <v>109</v>
      </c>
      <c r="AC8">
        <v>39</v>
      </c>
      <c r="AD8" t="s">
        <v>84</v>
      </c>
      <c r="AE8" t="s">
        <v>109</v>
      </c>
      <c r="AG8">
        <v>65</v>
      </c>
      <c r="AH8" t="s">
        <v>84</v>
      </c>
      <c r="AI8" t="s">
        <v>109</v>
      </c>
      <c r="AK8">
        <v>69</v>
      </c>
      <c r="AL8" t="s">
        <v>84</v>
      </c>
      <c r="AM8" t="s">
        <v>109</v>
      </c>
      <c r="AO8" s="244">
        <v>66</v>
      </c>
      <c r="AP8" t="s">
        <v>99</v>
      </c>
      <c r="AQ8" t="s">
        <v>157</v>
      </c>
      <c r="AS8" s="244">
        <v>38</v>
      </c>
      <c r="AT8" t="s">
        <v>99</v>
      </c>
      <c r="AU8" s="248" t="s">
        <v>157</v>
      </c>
      <c r="AW8">
        <v>45</v>
      </c>
      <c r="AX8" t="s">
        <v>99</v>
      </c>
      <c r="AY8" t="s">
        <v>157</v>
      </c>
      <c r="BA8">
        <v>77</v>
      </c>
      <c r="BB8" t="s">
        <v>84</v>
      </c>
      <c r="BC8" t="s">
        <v>109</v>
      </c>
      <c r="BE8">
        <v>22</v>
      </c>
      <c r="BF8" t="s">
        <v>84</v>
      </c>
      <c r="BG8" t="s">
        <v>109</v>
      </c>
      <c r="BI8">
        <v>36</v>
      </c>
      <c r="BJ8" t="s">
        <v>84</v>
      </c>
      <c r="BK8" t="s">
        <v>109</v>
      </c>
      <c r="BM8">
        <v>40</v>
      </c>
      <c r="BN8" t="s">
        <v>84</v>
      </c>
      <c r="BO8" t="s">
        <v>109</v>
      </c>
      <c r="BQ8">
        <v>29</v>
      </c>
      <c r="BR8" t="s">
        <v>84</v>
      </c>
      <c r="BS8" t="s">
        <v>109</v>
      </c>
      <c r="BU8">
        <v>18</v>
      </c>
      <c r="BV8" t="s">
        <v>84</v>
      </c>
      <c r="BW8" t="s">
        <v>109</v>
      </c>
      <c r="BY8">
        <v>42</v>
      </c>
      <c r="BZ8" t="s">
        <v>84</v>
      </c>
      <c r="CA8" t="s">
        <v>109</v>
      </c>
      <c r="CC8">
        <v>73</v>
      </c>
      <c r="CD8" t="s">
        <v>84</v>
      </c>
      <c r="CE8" t="s">
        <v>109</v>
      </c>
      <c r="CG8">
        <v>17</v>
      </c>
      <c r="CH8" t="s">
        <v>84</v>
      </c>
      <c r="CI8" t="s">
        <v>109</v>
      </c>
      <c r="CK8">
        <v>71</v>
      </c>
      <c r="CL8" t="s">
        <v>84</v>
      </c>
      <c r="CM8" t="s">
        <v>109</v>
      </c>
    </row>
    <row r="9" spans="1:95" ht="15" customHeight="1" x14ac:dyDescent="0.25">
      <c r="A9">
        <v>22</v>
      </c>
      <c r="B9" t="s">
        <v>99</v>
      </c>
      <c r="C9" t="s">
        <v>109</v>
      </c>
      <c r="E9">
        <v>80</v>
      </c>
      <c r="F9" t="s">
        <v>84</v>
      </c>
      <c r="I9">
        <v>20</v>
      </c>
      <c r="J9" t="s">
        <v>84</v>
      </c>
      <c r="K9" t="s">
        <v>109</v>
      </c>
      <c r="M9">
        <v>25</v>
      </c>
      <c r="N9" t="s">
        <v>84</v>
      </c>
      <c r="O9" t="s">
        <v>109</v>
      </c>
      <c r="Q9">
        <v>28</v>
      </c>
      <c r="R9" t="s">
        <v>84</v>
      </c>
      <c r="S9" t="s">
        <v>109</v>
      </c>
      <c r="U9">
        <v>31</v>
      </c>
      <c r="V9" t="s">
        <v>84</v>
      </c>
      <c r="W9" t="s">
        <v>109</v>
      </c>
      <c r="Y9">
        <v>30</v>
      </c>
      <c r="Z9" t="s">
        <v>84</v>
      </c>
      <c r="AA9" t="s">
        <v>109</v>
      </c>
      <c r="AC9">
        <v>78</v>
      </c>
      <c r="AD9" t="s">
        <v>84</v>
      </c>
      <c r="AE9" t="s">
        <v>109</v>
      </c>
      <c r="AG9">
        <v>32</v>
      </c>
      <c r="AH9" t="s">
        <v>84</v>
      </c>
      <c r="AI9" t="s">
        <v>109</v>
      </c>
      <c r="AK9">
        <v>43</v>
      </c>
      <c r="AL9" t="s">
        <v>84</v>
      </c>
      <c r="AM9" t="s">
        <v>109</v>
      </c>
      <c r="AO9" s="244">
        <v>62</v>
      </c>
      <c r="AP9" t="s">
        <v>99</v>
      </c>
      <c r="AQ9" t="s">
        <v>157</v>
      </c>
      <c r="AS9" s="244">
        <v>25</v>
      </c>
      <c r="AT9" t="s">
        <v>99</v>
      </c>
      <c r="AU9" s="248" t="s">
        <v>157</v>
      </c>
      <c r="AW9">
        <v>54</v>
      </c>
      <c r="AX9" t="s">
        <v>99</v>
      </c>
      <c r="AY9" t="s">
        <v>157</v>
      </c>
      <c r="BA9">
        <v>31</v>
      </c>
      <c r="BB9" t="s">
        <v>84</v>
      </c>
      <c r="BC9" t="s">
        <v>109</v>
      </c>
      <c r="BE9">
        <v>59</v>
      </c>
      <c r="BF9" t="s">
        <v>84</v>
      </c>
      <c r="BG9" t="s">
        <v>109</v>
      </c>
      <c r="BI9">
        <v>31</v>
      </c>
      <c r="BJ9" t="s">
        <v>84</v>
      </c>
      <c r="BK9" t="s">
        <v>109</v>
      </c>
      <c r="BM9">
        <v>56</v>
      </c>
      <c r="BN9" t="s">
        <v>84</v>
      </c>
      <c r="BO9" t="s">
        <v>109</v>
      </c>
      <c r="BQ9">
        <v>71</v>
      </c>
      <c r="BR9" t="s">
        <v>84</v>
      </c>
      <c r="BS9" t="s">
        <v>109</v>
      </c>
      <c r="BU9">
        <v>23</v>
      </c>
      <c r="BV9" t="s">
        <v>84</v>
      </c>
      <c r="BW9" t="s">
        <v>109</v>
      </c>
      <c r="BY9">
        <v>51</v>
      </c>
      <c r="BZ9" t="s">
        <v>84</v>
      </c>
      <c r="CA9" t="s">
        <v>109</v>
      </c>
      <c r="CC9">
        <v>75</v>
      </c>
      <c r="CD9" t="s">
        <v>84</v>
      </c>
      <c r="CE9" t="s">
        <v>109</v>
      </c>
      <c r="CG9">
        <v>65</v>
      </c>
      <c r="CH9" t="s">
        <v>84</v>
      </c>
      <c r="CI9" t="s">
        <v>109</v>
      </c>
      <c r="CK9">
        <v>19</v>
      </c>
      <c r="CL9" t="s">
        <v>84</v>
      </c>
      <c r="CM9" t="s">
        <v>109</v>
      </c>
    </row>
    <row r="10" spans="1:95" ht="15" customHeight="1" x14ac:dyDescent="0.25">
      <c r="A10">
        <v>22</v>
      </c>
      <c r="B10" t="s">
        <v>99</v>
      </c>
      <c r="C10" t="s">
        <v>109</v>
      </c>
      <c r="E10">
        <v>17</v>
      </c>
      <c r="F10" t="s">
        <v>84</v>
      </c>
      <c r="G10" t="s">
        <v>109</v>
      </c>
      <c r="I10">
        <v>28</v>
      </c>
      <c r="J10" t="s">
        <v>84</v>
      </c>
      <c r="K10" t="s">
        <v>109</v>
      </c>
      <c r="M10">
        <v>47</v>
      </c>
      <c r="N10" t="s">
        <v>84</v>
      </c>
      <c r="O10" t="s">
        <v>109</v>
      </c>
      <c r="Q10">
        <v>49</v>
      </c>
      <c r="R10" t="s">
        <v>84</v>
      </c>
      <c r="S10" t="s">
        <v>109</v>
      </c>
      <c r="U10">
        <v>61</v>
      </c>
      <c r="V10" t="s">
        <v>84</v>
      </c>
      <c r="W10" t="s">
        <v>109</v>
      </c>
      <c r="Y10">
        <v>84</v>
      </c>
      <c r="Z10" t="s">
        <v>84</v>
      </c>
      <c r="AA10" t="s">
        <v>109</v>
      </c>
      <c r="AC10">
        <v>45</v>
      </c>
      <c r="AD10" t="s">
        <v>84</v>
      </c>
      <c r="AE10" t="s">
        <v>109</v>
      </c>
      <c r="AG10">
        <v>47</v>
      </c>
      <c r="AH10" t="s">
        <v>84</v>
      </c>
      <c r="AI10" t="s">
        <v>109</v>
      </c>
      <c r="AK10">
        <v>17</v>
      </c>
      <c r="AL10" t="s">
        <v>84</v>
      </c>
      <c r="AM10" t="s">
        <v>109</v>
      </c>
      <c r="AO10" s="244">
        <v>30</v>
      </c>
      <c r="AP10" t="s">
        <v>99</v>
      </c>
      <c r="AQ10" t="s">
        <v>157</v>
      </c>
      <c r="AS10" s="244">
        <v>62</v>
      </c>
      <c r="AT10" t="s">
        <v>99</v>
      </c>
      <c r="AU10" s="248" t="s">
        <v>157</v>
      </c>
      <c r="AW10">
        <v>38</v>
      </c>
      <c r="AX10" t="s">
        <v>99</v>
      </c>
      <c r="AY10" t="s">
        <v>157</v>
      </c>
      <c r="BA10">
        <v>72</v>
      </c>
      <c r="BB10" t="s">
        <v>84</v>
      </c>
      <c r="BC10" t="s">
        <v>109</v>
      </c>
      <c r="BE10">
        <v>70</v>
      </c>
      <c r="BF10" t="s">
        <v>84</v>
      </c>
      <c r="BG10" t="s">
        <v>109</v>
      </c>
      <c r="BI10">
        <v>17</v>
      </c>
      <c r="BJ10" t="s">
        <v>84</v>
      </c>
      <c r="BK10" t="s">
        <v>109</v>
      </c>
      <c r="BM10">
        <v>41</v>
      </c>
      <c r="BN10" t="s">
        <v>84</v>
      </c>
      <c r="BO10" t="s">
        <v>109</v>
      </c>
      <c r="BQ10">
        <v>17</v>
      </c>
      <c r="BR10" t="s">
        <v>84</v>
      </c>
      <c r="BS10" t="s">
        <v>109</v>
      </c>
      <c r="BU10">
        <v>17</v>
      </c>
      <c r="BV10" t="s">
        <v>84</v>
      </c>
      <c r="BW10" t="s">
        <v>109</v>
      </c>
      <c r="BY10">
        <v>58</v>
      </c>
      <c r="BZ10" t="s">
        <v>84</v>
      </c>
      <c r="CA10" t="s">
        <v>109</v>
      </c>
      <c r="CC10">
        <v>65</v>
      </c>
      <c r="CD10" t="s">
        <v>84</v>
      </c>
      <c r="CE10" t="s">
        <v>109</v>
      </c>
      <c r="CG10">
        <v>21</v>
      </c>
      <c r="CH10" t="s">
        <v>84</v>
      </c>
      <c r="CI10" t="s">
        <v>109</v>
      </c>
      <c r="CK10">
        <v>59</v>
      </c>
      <c r="CL10" t="s">
        <v>84</v>
      </c>
      <c r="CM10" t="s">
        <v>109</v>
      </c>
    </row>
    <row r="11" spans="1:95" ht="15" customHeight="1" x14ac:dyDescent="0.25">
      <c r="A11">
        <v>84</v>
      </c>
      <c r="B11" t="s">
        <v>99</v>
      </c>
      <c r="C11" t="s">
        <v>109</v>
      </c>
      <c r="E11">
        <v>79</v>
      </c>
      <c r="F11" t="s">
        <v>84</v>
      </c>
      <c r="G11" t="s">
        <v>109</v>
      </c>
      <c r="I11">
        <v>84</v>
      </c>
      <c r="J11" t="s">
        <v>84</v>
      </c>
      <c r="K11" t="s">
        <v>109</v>
      </c>
      <c r="M11">
        <v>28</v>
      </c>
      <c r="N11" t="s">
        <v>84</v>
      </c>
      <c r="O11" t="s">
        <v>109</v>
      </c>
      <c r="Q11">
        <v>38</v>
      </c>
      <c r="R11" t="s">
        <v>84</v>
      </c>
      <c r="S11" t="s">
        <v>109</v>
      </c>
      <c r="U11">
        <v>26</v>
      </c>
      <c r="V11" t="s">
        <v>84</v>
      </c>
      <c r="W11" t="s">
        <v>109</v>
      </c>
      <c r="Y11">
        <v>92</v>
      </c>
      <c r="Z11" t="s">
        <v>84</v>
      </c>
      <c r="AA11" t="s">
        <v>109</v>
      </c>
      <c r="AC11">
        <v>13</v>
      </c>
      <c r="AD11" t="s">
        <v>84</v>
      </c>
      <c r="AE11" t="s">
        <v>109</v>
      </c>
      <c r="AG11">
        <v>61</v>
      </c>
      <c r="AH11" t="s">
        <v>84</v>
      </c>
      <c r="AI11" t="s">
        <v>109</v>
      </c>
      <c r="AK11">
        <v>66</v>
      </c>
      <c r="AL11" t="s">
        <v>84</v>
      </c>
      <c r="AM11" t="s">
        <v>109</v>
      </c>
      <c r="AO11" s="244">
        <v>37</v>
      </c>
      <c r="AP11" t="s">
        <v>99</v>
      </c>
      <c r="AQ11" t="s">
        <v>157</v>
      </c>
      <c r="AS11" s="244">
        <v>64</v>
      </c>
      <c r="AT11" t="s">
        <v>99</v>
      </c>
      <c r="AU11" s="248" t="s">
        <v>157</v>
      </c>
      <c r="AW11">
        <v>26</v>
      </c>
      <c r="AX11" t="s">
        <v>99</v>
      </c>
      <c r="AY11" t="s">
        <v>157</v>
      </c>
      <c r="BA11">
        <v>59</v>
      </c>
      <c r="BB11" t="s">
        <v>84</v>
      </c>
      <c r="BC11" t="s">
        <v>109</v>
      </c>
      <c r="BE11">
        <v>17</v>
      </c>
      <c r="BF11" t="s">
        <v>84</v>
      </c>
      <c r="BG11" t="s">
        <v>109</v>
      </c>
      <c r="BI11">
        <v>52</v>
      </c>
      <c r="BJ11" t="s">
        <v>84</v>
      </c>
      <c r="BK11" t="s">
        <v>109</v>
      </c>
      <c r="BM11">
        <v>22</v>
      </c>
      <c r="BN11" t="s">
        <v>84</v>
      </c>
      <c r="BO11" t="s">
        <v>109</v>
      </c>
      <c r="BQ11">
        <v>21</v>
      </c>
      <c r="BR11" t="s">
        <v>84</v>
      </c>
      <c r="BS11" t="s">
        <v>109</v>
      </c>
      <c r="BU11">
        <v>15</v>
      </c>
      <c r="BV11" t="s">
        <v>84</v>
      </c>
      <c r="BW11" t="s">
        <v>109</v>
      </c>
      <c r="BY11">
        <v>50</v>
      </c>
      <c r="BZ11" t="s">
        <v>84</v>
      </c>
      <c r="CA11" t="s">
        <v>109</v>
      </c>
      <c r="CC11">
        <v>35</v>
      </c>
      <c r="CD11" t="s">
        <v>84</v>
      </c>
      <c r="CE11" t="s">
        <v>109</v>
      </c>
      <c r="CG11">
        <v>81</v>
      </c>
      <c r="CH11" t="s">
        <v>84</v>
      </c>
      <c r="CI11" t="s">
        <v>109</v>
      </c>
      <c r="CK11">
        <v>87</v>
      </c>
      <c r="CL11" t="s">
        <v>84</v>
      </c>
      <c r="CM11" t="s">
        <v>109</v>
      </c>
    </row>
    <row r="12" spans="1:95" ht="15" customHeight="1" x14ac:dyDescent="0.25">
      <c r="A12">
        <v>44</v>
      </c>
      <c r="B12" t="s">
        <v>99</v>
      </c>
      <c r="C12" t="s">
        <v>109</v>
      </c>
      <c r="E12">
        <v>21</v>
      </c>
      <c r="F12" t="s">
        <v>84</v>
      </c>
      <c r="G12" t="s">
        <v>109</v>
      </c>
      <c r="I12">
        <v>85</v>
      </c>
      <c r="J12" t="s">
        <v>84</v>
      </c>
      <c r="K12" t="s">
        <v>109</v>
      </c>
      <c r="M12">
        <v>57</v>
      </c>
      <c r="N12" t="s">
        <v>84</v>
      </c>
      <c r="O12" t="s">
        <v>109</v>
      </c>
      <c r="Q12">
        <v>41</v>
      </c>
      <c r="R12" t="s">
        <v>84</v>
      </c>
      <c r="S12" t="s">
        <v>109</v>
      </c>
      <c r="U12">
        <v>13</v>
      </c>
      <c r="V12" t="s">
        <v>84</v>
      </c>
      <c r="W12" t="s">
        <v>109</v>
      </c>
      <c r="Y12">
        <v>37</v>
      </c>
      <c r="Z12" t="s">
        <v>84</v>
      </c>
      <c r="AA12" t="s">
        <v>109</v>
      </c>
      <c r="AC12">
        <v>38</v>
      </c>
      <c r="AD12" t="s">
        <v>84</v>
      </c>
      <c r="AE12" t="s">
        <v>109</v>
      </c>
      <c r="AG12">
        <v>36</v>
      </c>
      <c r="AH12" t="s">
        <v>84</v>
      </c>
      <c r="AI12" t="s">
        <v>109</v>
      </c>
      <c r="AK12">
        <v>24</v>
      </c>
      <c r="AL12" t="s">
        <v>84</v>
      </c>
      <c r="AM12" t="s">
        <v>109</v>
      </c>
      <c r="AO12" s="244">
        <v>22</v>
      </c>
      <c r="AP12" t="s">
        <v>99</v>
      </c>
      <c r="AQ12" t="s">
        <v>157</v>
      </c>
      <c r="AS12" s="244">
        <v>57</v>
      </c>
      <c r="AT12" t="s">
        <v>99</v>
      </c>
      <c r="AU12" s="248" t="s">
        <v>157</v>
      </c>
      <c r="AW12">
        <v>76</v>
      </c>
      <c r="AX12" t="s">
        <v>99</v>
      </c>
      <c r="AY12" t="s">
        <v>157</v>
      </c>
      <c r="BA12">
        <v>75</v>
      </c>
      <c r="BB12" t="s">
        <v>84</v>
      </c>
      <c r="BC12" t="s">
        <v>109</v>
      </c>
      <c r="BE12">
        <v>16</v>
      </c>
      <c r="BF12" t="s">
        <v>84</v>
      </c>
      <c r="BG12" t="s">
        <v>109</v>
      </c>
      <c r="BI12">
        <v>45</v>
      </c>
      <c r="BJ12" t="s">
        <v>84</v>
      </c>
      <c r="BK12" t="s">
        <v>109</v>
      </c>
      <c r="BM12">
        <v>16</v>
      </c>
      <c r="BN12" t="s">
        <v>84</v>
      </c>
      <c r="BO12" t="s">
        <v>109</v>
      </c>
      <c r="BQ12">
        <v>75</v>
      </c>
      <c r="BR12" t="s">
        <v>84</v>
      </c>
      <c r="BS12" t="s">
        <v>109</v>
      </c>
      <c r="BU12">
        <v>41</v>
      </c>
      <c r="BV12" t="s">
        <v>84</v>
      </c>
      <c r="BW12" t="s">
        <v>109</v>
      </c>
      <c r="BY12">
        <v>34</v>
      </c>
      <c r="BZ12" t="s">
        <v>84</v>
      </c>
      <c r="CA12" t="s">
        <v>109</v>
      </c>
      <c r="CC12">
        <v>50</v>
      </c>
      <c r="CD12" t="s">
        <v>84</v>
      </c>
      <c r="CE12" t="s">
        <v>109</v>
      </c>
      <c r="CG12">
        <v>45</v>
      </c>
      <c r="CH12" t="s">
        <v>84</v>
      </c>
      <c r="CI12" t="s">
        <v>109</v>
      </c>
      <c r="CK12">
        <v>56</v>
      </c>
      <c r="CL12" t="s">
        <v>84</v>
      </c>
      <c r="CM12" t="s">
        <v>109</v>
      </c>
    </row>
    <row r="13" spans="1:95" ht="15" customHeight="1" x14ac:dyDescent="0.25">
      <c r="A13">
        <v>64</v>
      </c>
      <c r="B13" t="s">
        <v>99</v>
      </c>
      <c r="C13" t="s">
        <v>109</v>
      </c>
      <c r="E13">
        <v>44</v>
      </c>
      <c r="F13" t="s">
        <v>84</v>
      </c>
      <c r="G13" t="s">
        <v>109</v>
      </c>
      <c r="I13">
        <v>65</v>
      </c>
      <c r="J13" t="s">
        <v>84</v>
      </c>
      <c r="K13" t="s">
        <v>109</v>
      </c>
      <c r="M13">
        <v>46</v>
      </c>
      <c r="N13" t="s">
        <v>84</v>
      </c>
      <c r="O13" t="s">
        <v>109</v>
      </c>
      <c r="Q13">
        <v>55</v>
      </c>
      <c r="R13" t="s">
        <v>84</v>
      </c>
      <c r="S13" t="s">
        <v>109</v>
      </c>
      <c r="U13">
        <v>37</v>
      </c>
      <c r="V13" t="s">
        <v>84</v>
      </c>
      <c r="W13" t="s">
        <v>109</v>
      </c>
      <c r="Y13">
        <v>54</v>
      </c>
      <c r="Z13" t="s">
        <v>84</v>
      </c>
      <c r="AA13" t="s">
        <v>109</v>
      </c>
      <c r="AC13">
        <v>49</v>
      </c>
      <c r="AD13" t="s">
        <v>84</v>
      </c>
      <c r="AE13" t="s">
        <v>109</v>
      </c>
      <c r="AG13">
        <v>88</v>
      </c>
      <c r="AH13" t="s">
        <v>84</v>
      </c>
      <c r="AI13" t="s">
        <v>109</v>
      </c>
      <c r="AK13">
        <v>26</v>
      </c>
      <c r="AL13" t="s">
        <v>84</v>
      </c>
      <c r="AM13" t="s">
        <v>109</v>
      </c>
      <c r="AO13" s="244">
        <v>39</v>
      </c>
      <c r="AP13" t="s">
        <v>99</v>
      </c>
      <c r="AQ13" t="s">
        <v>157</v>
      </c>
      <c r="AS13" s="244">
        <v>70</v>
      </c>
      <c r="AT13" t="s">
        <v>99</v>
      </c>
      <c r="AU13" s="248" t="s">
        <v>157</v>
      </c>
      <c r="AW13">
        <v>60</v>
      </c>
      <c r="AX13" t="s">
        <v>99</v>
      </c>
      <c r="AY13" t="s">
        <v>157</v>
      </c>
      <c r="BA13">
        <v>60</v>
      </c>
      <c r="BB13" t="s">
        <v>84</v>
      </c>
      <c r="BC13" t="s">
        <v>109</v>
      </c>
      <c r="BE13">
        <v>81</v>
      </c>
      <c r="BF13" t="s">
        <v>84</v>
      </c>
      <c r="BG13" t="s">
        <v>109</v>
      </c>
      <c r="BI13">
        <v>31</v>
      </c>
      <c r="BJ13" t="s">
        <v>84</v>
      </c>
      <c r="BK13" t="s">
        <v>109</v>
      </c>
      <c r="BM13">
        <v>90</v>
      </c>
      <c r="BN13" t="s">
        <v>84</v>
      </c>
      <c r="BO13" t="s">
        <v>109</v>
      </c>
      <c r="BQ13">
        <v>35</v>
      </c>
      <c r="BR13" t="s">
        <v>84</v>
      </c>
      <c r="BS13" t="s">
        <v>109</v>
      </c>
      <c r="BU13">
        <v>25</v>
      </c>
      <c r="BV13" t="s">
        <v>84</v>
      </c>
      <c r="BW13" t="s">
        <v>109</v>
      </c>
      <c r="BY13">
        <v>25</v>
      </c>
      <c r="BZ13" t="s">
        <v>84</v>
      </c>
      <c r="CA13" t="s">
        <v>109</v>
      </c>
      <c r="CC13">
        <v>39</v>
      </c>
      <c r="CD13" t="s">
        <v>84</v>
      </c>
      <c r="CE13" t="s">
        <v>109</v>
      </c>
      <c r="CG13">
        <v>81</v>
      </c>
      <c r="CH13" t="s">
        <v>84</v>
      </c>
      <c r="CI13" t="s">
        <v>109</v>
      </c>
      <c r="CK13">
        <v>14</v>
      </c>
      <c r="CL13" t="s">
        <v>84</v>
      </c>
      <c r="CM13" t="s">
        <v>109</v>
      </c>
    </row>
    <row r="14" spans="1:95" ht="15" customHeight="1" x14ac:dyDescent="0.25">
      <c r="A14">
        <v>73</v>
      </c>
      <c r="B14" t="s">
        <v>99</v>
      </c>
      <c r="C14" t="s">
        <v>109</v>
      </c>
      <c r="E14">
        <v>20</v>
      </c>
      <c r="F14" t="s">
        <v>84</v>
      </c>
      <c r="G14" t="s">
        <v>109</v>
      </c>
      <c r="I14">
        <v>45</v>
      </c>
      <c r="J14" t="s">
        <v>84</v>
      </c>
      <c r="K14" t="s">
        <v>109</v>
      </c>
      <c r="M14">
        <v>88</v>
      </c>
      <c r="N14" t="s">
        <v>84</v>
      </c>
      <c r="O14" t="s">
        <v>109</v>
      </c>
      <c r="Q14">
        <v>85</v>
      </c>
      <c r="R14" t="s">
        <v>84</v>
      </c>
      <c r="S14" t="s">
        <v>109</v>
      </c>
      <c r="U14">
        <v>37</v>
      </c>
      <c r="V14" t="s">
        <v>84</v>
      </c>
      <c r="W14" t="s">
        <v>109</v>
      </c>
      <c r="Y14">
        <v>35</v>
      </c>
      <c r="Z14" t="s">
        <v>84</v>
      </c>
      <c r="AA14" t="s">
        <v>109</v>
      </c>
      <c r="AC14">
        <v>39</v>
      </c>
      <c r="AD14" t="s">
        <v>84</v>
      </c>
      <c r="AE14" t="s">
        <v>109</v>
      </c>
      <c r="AG14">
        <v>74</v>
      </c>
      <c r="AH14" t="s">
        <v>84</v>
      </c>
      <c r="AI14" t="s">
        <v>109</v>
      </c>
      <c r="AK14">
        <v>13</v>
      </c>
      <c r="AL14" t="s">
        <v>84</v>
      </c>
      <c r="AM14" t="s">
        <v>109</v>
      </c>
      <c r="AO14" s="244">
        <v>17</v>
      </c>
      <c r="AP14" t="s">
        <v>99</v>
      </c>
      <c r="AQ14" t="s">
        <v>157</v>
      </c>
      <c r="AS14" s="244">
        <v>24</v>
      </c>
      <c r="AT14" t="s">
        <v>99</v>
      </c>
      <c r="AU14" s="248" t="s">
        <v>157</v>
      </c>
      <c r="AW14">
        <v>12</v>
      </c>
      <c r="AX14" t="s">
        <v>99</v>
      </c>
      <c r="AY14" t="s">
        <v>157</v>
      </c>
      <c r="BA14">
        <v>59</v>
      </c>
      <c r="BB14" t="s">
        <v>84</v>
      </c>
      <c r="BC14" t="s">
        <v>109</v>
      </c>
      <c r="BE14">
        <v>61</v>
      </c>
      <c r="BF14" t="s">
        <v>84</v>
      </c>
      <c r="BG14" t="s">
        <v>109</v>
      </c>
      <c r="BI14">
        <v>41</v>
      </c>
      <c r="BJ14" t="s">
        <v>84</v>
      </c>
      <c r="BK14" t="s">
        <v>109</v>
      </c>
      <c r="BM14">
        <v>75</v>
      </c>
      <c r="BN14" t="s">
        <v>84</v>
      </c>
      <c r="BO14" t="s">
        <v>109</v>
      </c>
      <c r="BQ14">
        <v>20</v>
      </c>
      <c r="BR14" t="s">
        <v>84</v>
      </c>
      <c r="BS14" t="s">
        <v>109</v>
      </c>
      <c r="BU14">
        <v>75</v>
      </c>
      <c r="BV14" t="s">
        <v>84</v>
      </c>
      <c r="BW14" t="s">
        <v>109</v>
      </c>
      <c r="BY14">
        <v>86</v>
      </c>
      <c r="BZ14" t="s">
        <v>84</v>
      </c>
      <c r="CA14" t="s">
        <v>109</v>
      </c>
      <c r="CC14">
        <v>71</v>
      </c>
      <c r="CD14" t="s">
        <v>84</v>
      </c>
      <c r="CE14" t="s">
        <v>109</v>
      </c>
      <c r="CG14">
        <v>15</v>
      </c>
      <c r="CH14" t="s">
        <v>84</v>
      </c>
      <c r="CI14" t="s">
        <v>109</v>
      </c>
      <c r="CK14">
        <v>48</v>
      </c>
      <c r="CL14" t="s">
        <v>84</v>
      </c>
      <c r="CM14" t="s">
        <v>109</v>
      </c>
    </row>
    <row r="15" spans="1:95" ht="15" customHeight="1" x14ac:dyDescent="0.25">
      <c r="A15">
        <v>60</v>
      </c>
      <c r="B15" t="s">
        <v>99</v>
      </c>
      <c r="C15" t="s">
        <v>109</v>
      </c>
      <c r="E15">
        <v>57</v>
      </c>
      <c r="F15" t="s">
        <v>84</v>
      </c>
      <c r="G15" t="s">
        <v>109</v>
      </c>
      <c r="I15">
        <v>69</v>
      </c>
      <c r="J15" t="s">
        <v>84</v>
      </c>
      <c r="K15" t="s">
        <v>109</v>
      </c>
      <c r="M15">
        <v>55</v>
      </c>
      <c r="N15" t="s">
        <v>84</v>
      </c>
      <c r="O15" t="s">
        <v>109</v>
      </c>
      <c r="Q15">
        <v>17</v>
      </c>
      <c r="R15" t="s">
        <v>84</v>
      </c>
      <c r="S15" t="s">
        <v>109</v>
      </c>
      <c r="U15">
        <v>50</v>
      </c>
      <c r="V15" t="s">
        <v>84</v>
      </c>
      <c r="W15" t="s">
        <v>109</v>
      </c>
      <c r="Y15">
        <v>55</v>
      </c>
      <c r="Z15" t="s">
        <v>84</v>
      </c>
      <c r="AA15" t="s">
        <v>109</v>
      </c>
      <c r="AC15">
        <v>39</v>
      </c>
      <c r="AD15" t="s">
        <v>84</v>
      </c>
      <c r="AE15" t="s">
        <v>109</v>
      </c>
      <c r="AG15">
        <v>42</v>
      </c>
      <c r="AH15" t="s">
        <v>84</v>
      </c>
      <c r="AI15" t="s">
        <v>109</v>
      </c>
      <c r="AK15">
        <v>27</v>
      </c>
      <c r="AL15" t="s">
        <v>84</v>
      </c>
      <c r="AM15" t="s">
        <v>109</v>
      </c>
      <c r="AO15" s="244">
        <v>52</v>
      </c>
      <c r="AP15" t="s">
        <v>99</v>
      </c>
      <c r="AQ15" t="s">
        <v>157</v>
      </c>
      <c r="AS15" s="244">
        <v>37</v>
      </c>
      <c r="AT15" t="s">
        <v>99</v>
      </c>
      <c r="AU15" s="248" t="s">
        <v>157</v>
      </c>
      <c r="AW15">
        <v>30</v>
      </c>
      <c r="AX15" t="s">
        <v>99</v>
      </c>
      <c r="AY15" t="s">
        <v>157</v>
      </c>
      <c r="BA15">
        <v>76</v>
      </c>
      <c r="BB15" t="s">
        <v>84</v>
      </c>
      <c r="BC15" t="s">
        <v>109</v>
      </c>
      <c r="BE15">
        <v>43</v>
      </c>
      <c r="BF15" t="s">
        <v>84</v>
      </c>
      <c r="BG15" t="s">
        <v>109</v>
      </c>
      <c r="BI15">
        <v>95</v>
      </c>
      <c r="BJ15" t="s">
        <v>84</v>
      </c>
      <c r="BK15" t="s">
        <v>109</v>
      </c>
      <c r="BM15">
        <v>23</v>
      </c>
      <c r="BN15" t="s">
        <v>84</v>
      </c>
      <c r="BO15" t="s">
        <v>109</v>
      </c>
      <c r="BQ15">
        <v>46</v>
      </c>
      <c r="BR15" t="s">
        <v>84</v>
      </c>
      <c r="BS15" t="s">
        <v>109</v>
      </c>
      <c r="BU15">
        <v>78</v>
      </c>
      <c r="BV15" t="s">
        <v>84</v>
      </c>
      <c r="BW15" t="s">
        <v>109</v>
      </c>
      <c r="BY15">
        <v>18</v>
      </c>
      <c r="BZ15" t="s">
        <v>84</v>
      </c>
      <c r="CA15" t="s">
        <v>109</v>
      </c>
      <c r="CC15">
        <v>62</v>
      </c>
      <c r="CD15" t="s">
        <v>84</v>
      </c>
      <c r="CE15" t="s">
        <v>109</v>
      </c>
      <c r="CG15">
        <v>59</v>
      </c>
      <c r="CH15" t="s">
        <v>84</v>
      </c>
      <c r="CI15" t="s">
        <v>109</v>
      </c>
      <c r="CK15">
        <v>13</v>
      </c>
      <c r="CL15" t="s">
        <v>84</v>
      </c>
      <c r="CM15" t="s">
        <v>109</v>
      </c>
    </row>
    <row r="16" spans="1:95" ht="15" customHeight="1" x14ac:dyDescent="0.25">
      <c r="A16">
        <v>75</v>
      </c>
      <c r="B16" t="s">
        <v>99</v>
      </c>
      <c r="C16" t="s">
        <v>109</v>
      </c>
      <c r="E16">
        <v>58</v>
      </c>
      <c r="F16" t="s">
        <v>84</v>
      </c>
      <c r="G16" t="s">
        <v>109</v>
      </c>
      <c r="I16">
        <v>17</v>
      </c>
      <c r="J16" t="s">
        <v>84</v>
      </c>
      <c r="K16" t="s">
        <v>109</v>
      </c>
      <c r="M16">
        <v>56</v>
      </c>
      <c r="N16" t="s">
        <v>84</v>
      </c>
      <c r="O16" t="s">
        <v>109</v>
      </c>
      <c r="Q16">
        <v>60</v>
      </c>
      <c r="R16" t="s">
        <v>84</v>
      </c>
      <c r="S16" t="s">
        <v>109</v>
      </c>
      <c r="U16">
        <v>13</v>
      </c>
      <c r="V16" t="s">
        <v>84</v>
      </c>
      <c r="W16" t="s">
        <v>109</v>
      </c>
      <c r="Y16">
        <v>84</v>
      </c>
      <c r="Z16" t="s">
        <v>84</v>
      </c>
      <c r="AA16" t="s">
        <v>109</v>
      </c>
      <c r="AC16">
        <v>52</v>
      </c>
      <c r="AD16" t="s">
        <v>84</v>
      </c>
      <c r="AE16" t="s">
        <v>109</v>
      </c>
      <c r="AG16">
        <v>15</v>
      </c>
      <c r="AH16" t="s">
        <v>84</v>
      </c>
      <c r="AI16" t="s">
        <v>109</v>
      </c>
      <c r="AK16">
        <v>29</v>
      </c>
      <c r="AL16" t="s">
        <v>84</v>
      </c>
      <c r="AM16" t="s">
        <v>109</v>
      </c>
      <c r="AO16" s="244">
        <v>47</v>
      </c>
      <c r="AP16" t="s">
        <v>99</v>
      </c>
      <c r="AQ16" t="s">
        <v>157</v>
      </c>
      <c r="AS16" s="244">
        <v>66</v>
      </c>
      <c r="AT16" t="s">
        <v>99</v>
      </c>
      <c r="AU16" s="248" t="s">
        <v>157</v>
      </c>
      <c r="AW16">
        <v>81</v>
      </c>
      <c r="AX16" t="s">
        <v>99</v>
      </c>
      <c r="AY16" t="s">
        <v>157</v>
      </c>
      <c r="BA16">
        <v>47</v>
      </c>
      <c r="BB16" t="s">
        <v>84</v>
      </c>
      <c r="BC16" t="s">
        <v>109</v>
      </c>
      <c r="BE16">
        <v>17</v>
      </c>
      <c r="BF16" t="s">
        <v>84</v>
      </c>
      <c r="BG16" t="s">
        <v>109</v>
      </c>
      <c r="BI16">
        <v>34</v>
      </c>
      <c r="BJ16" t="s">
        <v>84</v>
      </c>
      <c r="BK16" t="s">
        <v>109</v>
      </c>
      <c r="BM16">
        <v>18</v>
      </c>
      <c r="BN16" t="s">
        <v>84</v>
      </c>
      <c r="BO16" t="s">
        <v>109</v>
      </c>
      <c r="BQ16">
        <v>54</v>
      </c>
      <c r="BR16" t="s">
        <v>84</v>
      </c>
      <c r="BS16" t="s">
        <v>109</v>
      </c>
      <c r="BU16">
        <v>34</v>
      </c>
      <c r="BV16" t="s">
        <v>84</v>
      </c>
      <c r="BW16" t="s">
        <v>109</v>
      </c>
      <c r="BY16">
        <v>50</v>
      </c>
      <c r="BZ16" t="s">
        <v>84</v>
      </c>
      <c r="CA16" t="s">
        <v>109</v>
      </c>
      <c r="CC16">
        <v>67</v>
      </c>
      <c r="CD16" t="s">
        <v>84</v>
      </c>
      <c r="CE16" t="s">
        <v>109</v>
      </c>
      <c r="CG16">
        <v>18</v>
      </c>
      <c r="CH16" t="s">
        <v>84</v>
      </c>
      <c r="CI16" t="s">
        <v>109</v>
      </c>
      <c r="CK16">
        <v>61</v>
      </c>
      <c r="CL16" t="s">
        <v>84</v>
      </c>
      <c r="CM16" t="s">
        <v>109</v>
      </c>
    </row>
    <row r="17" spans="1:91" ht="15" customHeight="1" x14ac:dyDescent="0.25">
      <c r="A17">
        <v>17</v>
      </c>
      <c r="B17" t="s">
        <v>99</v>
      </c>
      <c r="C17" t="s">
        <v>109</v>
      </c>
      <c r="E17">
        <v>16</v>
      </c>
      <c r="F17" t="s">
        <v>84</v>
      </c>
      <c r="G17" t="s">
        <v>109</v>
      </c>
      <c r="I17">
        <v>42</v>
      </c>
      <c r="J17" t="s">
        <v>84</v>
      </c>
      <c r="K17" t="s">
        <v>109</v>
      </c>
      <c r="M17">
        <v>55</v>
      </c>
      <c r="N17" t="s">
        <v>84</v>
      </c>
      <c r="O17" t="s">
        <v>109</v>
      </c>
      <c r="Q17">
        <v>31</v>
      </c>
      <c r="R17" t="s">
        <v>84</v>
      </c>
      <c r="S17" t="s">
        <v>109</v>
      </c>
      <c r="U17">
        <v>39</v>
      </c>
      <c r="V17" t="s">
        <v>84</v>
      </c>
      <c r="W17" t="s">
        <v>109</v>
      </c>
      <c r="Y17">
        <v>54</v>
      </c>
      <c r="Z17" t="s">
        <v>84</v>
      </c>
      <c r="AA17" t="s">
        <v>109</v>
      </c>
      <c r="AC17">
        <v>30</v>
      </c>
      <c r="AD17" t="s">
        <v>84</v>
      </c>
      <c r="AE17" t="s">
        <v>109</v>
      </c>
      <c r="AG17">
        <v>38</v>
      </c>
      <c r="AH17" t="s">
        <v>84</v>
      </c>
      <c r="AI17" t="s">
        <v>109</v>
      </c>
      <c r="AK17">
        <v>45</v>
      </c>
      <c r="AL17" t="s">
        <v>84</v>
      </c>
      <c r="AM17" t="s">
        <v>109</v>
      </c>
      <c r="AO17" s="244">
        <v>18</v>
      </c>
      <c r="AP17" t="s">
        <v>99</v>
      </c>
      <c r="AQ17" t="s">
        <v>157</v>
      </c>
      <c r="AS17" s="244">
        <v>28</v>
      </c>
      <c r="AT17" t="s">
        <v>99</v>
      </c>
      <c r="AU17" s="248" t="s">
        <v>157</v>
      </c>
      <c r="AW17">
        <v>57</v>
      </c>
      <c r="AX17" t="s">
        <v>99</v>
      </c>
      <c r="AY17" t="s">
        <v>157</v>
      </c>
      <c r="BA17">
        <v>17</v>
      </c>
      <c r="BB17" t="s">
        <v>84</v>
      </c>
      <c r="BC17" t="s">
        <v>109</v>
      </c>
      <c r="BE17">
        <v>75</v>
      </c>
      <c r="BF17" t="s">
        <v>84</v>
      </c>
      <c r="BG17" t="s">
        <v>109</v>
      </c>
      <c r="BI17">
        <v>65</v>
      </c>
      <c r="BJ17" t="s">
        <v>84</v>
      </c>
      <c r="BK17" t="s">
        <v>109</v>
      </c>
      <c r="BM17">
        <v>18</v>
      </c>
      <c r="BN17" t="s">
        <v>84</v>
      </c>
      <c r="BO17" t="s">
        <v>109</v>
      </c>
      <c r="BQ17">
        <v>70</v>
      </c>
      <c r="BR17" t="s">
        <v>84</v>
      </c>
      <c r="BS17" t="s">
        <v>109</v>
      </c>
      <c r="BU17">
        <v>35</v>
      </c>
      <c r="BV17" t="s">
        <v>84</v>
      </c>
      <c r="BW17" t="s">
        <v>109</v>
      </c>
      <c r="BY17">
        <v>35</v>
      </c>
      <c r="BZ17" t="s">
        <v>84</v>
      </c>
      <c r="CA17" t="s">
        <v>109</v>
      </c>
      <c r="CC17">
        <v>75</v>
      </c>
      <c r="CD17" t="s">
        <v>84</v>
      </c>
      <c r="CE17" t="s">
        <v>109</v>
      </c>
      <c r="CG17">
        <v>31</v>
      </c>
      <c r="CH17" t="s">
        <v>84</v>
      </c>
      <c r="CI17" t="s">
        <v>109</v>
      </c>
      <c r="CK17">
        <v>14</v>
      </c>
      <c r="CL17" t="s">
        <v>84</v>
      </c>
      <c r="CM17" t="s">
        <v>109</v>
      </c>
    </row>
    <row r="18" spans="1:91" ht="15" customHeight="1" x14ac:dyDescent="0.25">
      <c r="A18">
        <v>67</v>
      </c>
      <c r="B18" t="s">
        <v>99</v>
      </c>
      <c r="C18" t="s">
        <v>109</v>
      </c>
      <c r="E18">
        <v>13</v>
      </c>
      <c r="F18" t="s">
        <v>84</v>
      </c>
      <c r="G18" t="s">
        <v>109</v>
      </c>
      <c r="I18">
        <v>20</v>
      </c>
      <c r="J18" t="s">
        <v>84</v>
      </c>
      <c r="K18" t="s">
        <v>109</v>
      </c>
      <c r="M18">
        <v>32</v>
      </c>
      <c r="N18" t="s">
        <v>84</v>
      </c>
      <c r="O18" t="s">
        <v>109</v>
      </c>
      <c r="Q18">
        <v>16</v>
      </c>
      <c r="R18" t="s">
        <v>84</v>
      </c>
      <c r="S18" t="s">
        <v>109</v>
      </c>
      <c r="U18">
        <v>29</v>
      </c>
      <c r="V18" t="s">
        <v>84</v>
      </c>
      <c r="W18" t="s">
        <v>109</v>
      </c>
      <c r="Y18">
        <v>55</v>
      </c>
      <c r="Z18" t="s">
        <v>84</v>
      </c>
      <c r="AA18" t="s">
        <v>109</v>
      </c>
      <c r="AC18">
        <v>22</v>
      </c>
      <c r="AD18" t="s">
        <v>84</v>
      </c>
      <c r="AE18" t="s">
        <v>109</v>
      </c>
      <c r="AG18">
        <v>95</v>
      </c>
      <c r="AH18" t="s">
        <v>84</v>
      </c>
      <c r="AI18" t="s">
        <v>109</v>
      </c>
      <c r="AK18">
        <v>30</v>
      </c>
      <c r="AL18" t="s">
        <v>84</v>
      </c>
      <c r="AM18" t="s">
        <v>109</v>
      </c>
      <c r="AO18" s="244">
        <v>40</v>
      </c>
      <c r="AP18" t="s">
        <v>99</v>
      </c>
      <c r="AQ18" t="s">
        <v>157</v>
      </c>
      <c r="AS18" s="244">
        <v>44</v>
      </c>
      <c r="AT18" t="s">
        <v>99</v>
      </c>
      <c r="AU18" s="248" t="s">
        <v>157</v>
      </c>
      <c r="AW18">
        <v>51</v>
      </c>
      <c r="AX18" t="s">
        <v>99</v>
      </c>
      <c r="AY18" t="s">
        <v>157</v>
      </c>
      <c r="BA18">
        <v>42</v>
      </c>
      <c r="BB18" t="s">
        <v>84</v>
      </c>
      <c r="BC18" t="s">
        <v>109</v>
      </c>
      <c r="BE18">
        <v>22</v>
      </c>
      <c r="BF18" t="s">
        <v>84</v>
      </c>
      <c r="BG18" t="s">
        <v>109</v>
      </c>
      <c r="BI18">
        <v>64</v>
      </c>
      <c r="BJ18" t="s">
        <v>84</v>
      </c>
      <c r="BK18" t="s">
        <v>109</v>
      </c>
      <c r="BM18">
        <v>84</v>
      </c>
      <c r="BN18" t="s">
        <v>84</v>
      </c>
      <c r="BO18" t="s">
        <v>109</v>
      </c>
      <c r="BQ18">
        <v>74</v>
      </c>
      <c r="BR18" t="s">
        <v>84</v>
      </c>
      <c r="BS18" t="s">
        <v>109</v>
      </c>
      <c r="BU18">
        <v>19</v>
      </c>
      <c r="BV18" t="s">
        <v>84</v>
      </c>
      <c r="BW18" t="s">
        <v>109</v>
      </c>
      <c r="BY18">
        <v>19</v>
      </c>
      <c r="BZ18" t="s">
        <v>84</v>
      </c>
      <c r="CA18" t="s">
        <v>109</v>
      </c>
      <c r="CC18">
        <v>76</v>
      </c>
      <c r="CD18" t="s">
        <v>84</v>
      </c>
      <c r="CE18" t="s">
        <v>109</v>
      </c>
      <c r="CG18">
        <v>49</v>
      </c>
      <c r="CH18" t="s">
        <v>84</v>
      </c>
      <c r="CI18" t="s">
        <v>109</v>
      </c>
      <c r="CK18">
        <v>72</v>
      </c>
      <c r="CL18" t="s">
        <v>84</v>
      </c>
      <c r="CM18" t="s">
        <v>109</v>
      </c>
    </row>
    <row r="19" spans="1:91" ht="15" customHeight="1" x14ac:dyDescent="0.25">
      <c r="A19">
        <v>28</v>
      </c>
      <c r="B19" t="s">
        <v>99</v>
      </c>
      <c r="C19" t="s">
        <v>109</v>
      </c>
      <c r="E19">
        <v>74</v>
      </c>
      <c r="F19" t="s">
        <v>84</v>
      </c>
      <c r="G19" t="s">
        <v>109</v>
      </c>
      <c r="I19">
        <v>20</v>
      </c>
      <c r="J19" t="s">
        <v>84</v>
      </c>
      <c r="K19" t="s">
        <v>109</v>
      </c>
      <c r="M19">
        <v>50</v>
      </c>
      <c r="N19" t="s">
        <v>84</v>
      </c>
      <c r="O19" t="s">
        <v>109</v>
      </c>
      <c r="Q19">
        <v>26</v>
      </c>
      <c r="R19" t="s">
        <v>84</v>
      </c>
      <c r="S19" t="s">
        <v>109</v>
      </c>
      <c r="U19">
        <v>67</v>
      </c>
      <c r="V19" t="s">
        <v>84</v>
      </c>
      <c r="W19" t="s">
        <v>109</v>
      </c>
      <c r="Y19">
        <v>60</v>
      </c>
      <c r="Z19" t="s">
        <v>84</v>
      </c>
      <c r="AA19" t="s">
        <v>109</v>
      </c>
      <c r="AC19">
        <v>41</v>
      </c>
      <c r="AD19" t="s">
        <v>84</v>
      </c>
      <c r="AE19" t="s">
        <v>109</v>
      </c>
      <c r="AG19">
        <v>46</v>
      </c>
      <c r="AH19" t="s">
        <v>84</v>
      </c>
      <c r="AI19" t="s">
        <v>109</v>
      </c>
      <c r="AK19">
        <v>83</v>
      </c>
      <c r="AL19" t="s">
        <v>84</v>
      </c>
      <c r="AM19" t="s">
        <v>109</v>
      </c>
      <c r="AO19" s="244">
        <v>36</v>
      </c>
      <c r="AP19" t="s">
        <v>99</v>
      </c>
      <c r="AQ19" t="s">
        <v>157</v>
      </c>
      <c r="AS19" s="244">
        <v>23</v>
      </c>
      <c r="AT19" t="s">
        <v>99</v>
      </c>
      <c r="AU19" s="248" t="s">
        <v>157</v>
      </c>
      <c r="AW19">
        <v>45</v>
      </c>
      <c r="AX19" t="s">
        <v>99</v>
      </c>
      <c r="AY19" t="s">
        <v>157</v>
      </c>
      <c r="BA19">
        <v>48</v>
      </c>
      <c r="BB19" t="s">
        <v>84</v>
      </c>
      <c r="BC19" t="s">
        <v>109</v>
      </c>
      <c r="BE19">
        <v>50</v>
      </c>
      <c r="BF19" t="s">
        <v>84</v>
      </c>
      <c r="BG19" t="s">
        <v>109</v>
      </c>
      <c r="BI19">
        <v>63</v>
      </c>
      <c r="BJ19" t="s">
        <v>84</v>
      </c>
      <c r="BK19" t="s">
        <v>109</v>
      </c>
      <c r="BM19">
        <v>48</v>
      </c>
      <c r="BN19" t="s">
        <v>84</v>
      </c>
      <c r="BO19" t="s">
        <v>109</v>
      </c>
      <c r="BQ19">
        <v>43</v>
      </c>
      <c r="BR19" t="s">
        <v>84</v>
      </c>
      <c r="BS19" t="s">
        <v>109</v>
      </c>
      <c r="BU19">
        <v>80</v>
      </c>
      <c r="BV19" t="s">
        <v>84</v>
      </c>
      <c r="BW19" t="s">
        <v>109</v>
      </c>
      <c r="BY19">
        <v>46</v>
      </c>
      <c r="BZ19" t="s">
        <v>84</v>
      </c>
      <c r="CA19" t="s">
        <v>109</v>
      </c>
      <c r="CC19">
        <v>58</v>
      </c>
      <c r="CD19" t="s">
        <v>84</v>
      </c>
      <c r="CE19" t="s">
        <v>109</v>
      </c>
      <c r="CG19">
        <v>64</v>
      </c>
      <c r="CH19" t="s">
        <v>84</v>
      </c>
      <c r="CI19" t="s">
        <v>109</v>
      </c>
      <c r="CK19">
        <v>64</v>
      </c>
      <c r="CL19" t="s">
        <v>84</v>
      </c>
      <c r="CM19" t="s">
        <v>109</v>
      </c>
    </row>
    <row r="20" spans="1:91" ht="15" customHeight="1" x14ac:dyDescent="0.25">
      <c r="A20">
        <v>47</v>
      </c>
      <c r="B20" t="s">
        <v>99</v>
      </c>
      <c r="C20" t="s">
        <v>109</v>
      </c>
      <c r="E20">
        <v>37</v>
      </c>
      <c r="F20" t="s">
        <v>84</v>
      </c>
      <c r="G20" t="s">
        <v>109</v>
      </c>
      <c r="I20">
        <v>35</v>
      </c>
      <c r="J20" t="s">
        <v>84</v>
      </c>
      <c r="K20" t="s">
        <v>109</v>
      </c>
      <c r="M20">
        <v>14</v>
      </c>
      <c r="N20" t="s">
        <v>84</v>
      </c>
      <c r="O20" t="s">
        <v>109</v>
      </c>
      <c r="Q20">
        <v>53</v>
      </c>
      <c r="R20" t="s">
        <v>84</v>
      </c>
      <c r="S20" t="s">
        <v>109</v>
      </c>
      <c r="U20">
        <v>15</v>
      </c>
      <c r="V20" t="s">
        <v>84</v>
      </c>
      <c r="W20" t="s">
        <v>109</v>
      </c>
      <c r="Y20">
        <v>84</v>
      </c>
      <c r="Z20" t="s">
        <v>84</v>
      </c>
      <c r="AA20" t="s">
        <v>109</v>
      </c>
      <c r="AC20">
        <v>84</v>
      </c>
      <c r="AD20" t="s">
        <v>84</v>
      </c>
      <c r="AE20" t="s">
        <v>109</v>
      </c>
      <c r="AG20">
        <v>37</v>
      </c>
      <c r="AH20" t="s">
        <v>84</v>
      </c>
      <c r="AI20" t="s">
        <v>109</v>
      </c>
      <c r="AK20">
        <v>22</v>
      </c>
      <c r="AL20" t="s">
        <v>84</v>
      </c>
      <c r="AM20" t="s">
        <v>109</v>
      </c>
      <c r="AO20" s="244">
        <v>27</v>
      </c>
      <c r="AP20" t="s">
        <v>99</v>
      </c>
      <c r="AQ20" t="s">
        <v>157</v>
      </c>
      <c r="AS20" s="244">
        <v>24</v>
      </c>
      <c r="AT20" t="s">
        <v>99</v>
      </c>
      <c r="AU20" s="248" t="s">
        <v>157</v>
      </c>
      <c r="AW20">
        <v>71</v>
      </c>
      <c r="AX20" t="s">
        <v>99</v>
      </c>
      <c r="AY20" t="s">
        <v>157</v>
      </c>
      <c r="BA20">
        <v>64</v>
      </c>
      <c r="BB20" t="s">
        <v>84</v>
      </c>
      <c r="BC20" t="s">
        <v>109</v>
      </c>
      <c r="BE20">
        <v>63</v>
      </c>
      <c r="BF20" t="s">
        <v>84</v>
      </c>
      <c r="BG20" t="s">
        <v>109</v>
      </c>
      <c r="BI20">
        <v>47</v>
      </c>
      <c r="BJ20" t="s">
        <v>84</v>
      </c>
      <c r="BK20" t="s">
        <v>109</v>
      </c>
      <c r="BM20">
        <v>66</v>
      </c>
      <c r="BN20" t="s">
        <v>84</v>
      </c>
      <c r="BO20" t="s">
        <v>109</v>
      </c>
      <c r="BQ20">
        <v>74</v>
      </c>
      <c r="BR20" t="s">
        <v>84</v>
      </c>
      <c r="BS20" t="s">
        <v>109</v>
      </c>
      <c r="BU20">
        <v>70</v>
      </c>
      <c r="BV20" t="s">
        <v>84</v>
      </c>
      <c r="BW20" t="s">
        <v>109</v>
      </c>
      <c r="BY20">
        <v>14</v>
      </c>
      <c r="BZ20" t="s">
        <v>84</v>
      </c>
      <c r="CA20" t="s">
        <v>109</v>
      </c>
      <c r="CC20">
        <v>45</v>
      </c>
      <c r="CD20" t="s">
        <v>84</v>
      </c>
      <c r="CE20" t="s">
        <v>109</v>
      </c>
      <c r="CG20">
        <v>67</v>
      </c>
      <c r="CH20" t="s">
        <v>84</v>
      </c>
      <c r="CI20" t="s">
        <v>109</v>
      </c>
      <c r="CK20">
        <v>53</v>
      </c>
      <c r="CL20" t="s">
        <v>84</v>
      </c>
      <c r="CM20" t="s">
        <v>109</v>
      </c>
    </row>
    <row r="21" spans="1:91" ht="15" customHeight="1" x14ac:dyDescent="0.25">
      <c r="A21">
        <v>50</v>
      </c>
      <c r="B21" t="s">
        <v>99</v>
      </c>
      <c r="C21" t="s">
        <v>109</v>
      </c>
      <c r="E21">
        <v>52</v>
      </c>
      <c r="F21" t="s">
        <v>84</v>
      </c>
      <c r="G21" t="s">
        <v>109</v>
      </c>
      <c r="I21">
        <v>44</v>
      </c>
      <c r="J21" t="s">
        <v>84</v>
      </c>
      <c r="K21" t="s">
        <v>109</v>
      </c>
      <c r="M21">
        <v>56</v>
      </c>
      <c r="N21" t="s">
        <v>84</v>
      </c>
      <c r="O21" t="s">
        <v>109</v>
      </c>
      <c r="Q21">
        <v>65</v>
      </c>
      <c r="R21" t="s">
        <v>84</v>
      </c>
      <c r="S21" t="s">
        <v>109</v>
      </c>
      <c r="U21">
        <v>53</v>
      </c>
      <c r="V21" t="s">
        <v>84</v>
      </c>
      <c r="W21" t="s">
        <v>109</v>
      </c>
      <c r="Y21">
        <v>18</v>
      </c>
      <c r="Z21" t="s">
        <v>84</v>
      </c>
      <c r="AA21" t="s">
        <v>109</v>
      </c>
      <c r="AC21">
        <v>20</v>
      </c>
      <c r="AD21" t="s">
        <v>84</v>
      </c>
      <c r="AE21" t="s">
        <v>109</v>
      </c>
      <c r="AG21">
        <v>52</v>
      </c>
      <c r="AH21" t="s">
        <v>84</v>
      </c>
      <c r="AI21" t="s">
        <v>109</v>
      </c>
      <c r="AK21">
        <v>37</v>
      </c>
      <c r="AL21" t="s">
        <v>84</v>
      </c>
      <c r="AM21" t="s">
        <v>109</v>
      </c>
      <c r="AO21" s="244">
        <v>45</v>
      </c>
      <c r="AP21" t="s">
        <v>99</v>
      </c>
      <c r="AQ21" t="s">
        <v>157</v>
      </c>
      <c r="AR21" t="s">
        <v>384</v>
      </c>
      <c r="AS21" s="244">
        <v>49</v>
      </c>
      <c r="AT21" t="s">
        <v>99</v>
      </c>
      <c r="AU21" s="248" t="s">
        <v>157</v>
      </c>
      <c r="AW21">
        <v>21</v>
      </c>
      <c r="AX21" t="s">
        <v>99</v>
      </c>
      <c r="AY21" t="s">
        <v>157</v>
      </c>
      <c r="BA21">
        <v>63</v>
      </c>
      <c r="BB21" t="s">
        <v>84</v>
      </c>
      <c r="BC21" t="s">
        <v>109</v>
      </c>
      <c r="BE21">
        <v>23</v>
      </c>
      <c r="BF21" t="s">
        <v>84</v>
      </c>
      <c r="BG21" t="s">
        <v>109</v>
      </c>
      <c r="BI21">
        <v>30</v>
      </c>
      <c r="BJ21" t="s">
        <v>84</v>
      </c>
      <c r="BK21" t="s">
        <v>109</v>
      </c>
      <c r="BM21">
        <v>77</v>
      </c>
      <c r="BN21" t="s">
        <v>84</v>
      </c>
      <c r="BO21" t="s">
        <v>109</v>
      </c>
      <c r="BQ21">
        <v>45</v>
      </c>
      <c r="BR21" t="s">
        <v>84</v>
      </c>
      <c r="BS21" t="s">
        <v>109</v>
      </c>
      <c r="BU21">
        <v>42</v>
      </c>
      <c r="BV21" t="s">
        <v>84</v>
      </c>
      <c r="BW21" t="s">
        <v>109</v>
      </c>
      <c r="BY21">
        <v>55</v>
      </c>
      <c r="BZ21" t="s">
        <v>84</v>
      </c>
      <c r="CA21" t="s">
        <v>109</v>
      </c>
      <c r="CC21">
        <v>63</v>
      </c>
      <c r="CD21" t="s">
        <v>84</v>
      </c>
      <c r="CE21" t="s">
        <v>109</v>
      </c>
      <c r="CG21">
        <v>82</v>
      </c>
      <c r="CH21" t="s">
        <v>84</v>
      </c>
      <c r="CI21" t="s">
        <v>109</v>
      </c>
      <c r="CK21">
        <v>56</v>
      </c>
      <c r="CL21" t="s">
        <v>84</v>
      </c>
      <c r="CM21" t="s">
        <v>109</v>
      </c>
    </row>
    <row r="22" spans="1:91" ht="15" customHeight="1" x14ac:dyDescent="0.25">
      <c r="A22">
        <v>59</v>
      </c>
      <c r="B22" t="s">
        <v>99</v>
      </c>
      <c r="C22" t="s">
        <v>109</v>
      </c>
      <c r="E22">
        <v>15</v>
      </c>
      <c r="F22" t="s">
        <v>84</v>
      </c>
      <c r="G22" t="s">
        <v>109</v>
      </c>
      <c r="I22">
        <v>40</v>
      </c>
      <c r="J22" t="s">
        <v>84</v>
      </c>
      <c r="K22" t="s">
        <v>109</v>
      </c>
      <c r="M22">
        <v>21</v>
      </c>
      <c r="N22" t="s">
        <v>84</v>
      </c>
      <c r="O22" t="s">
        <v>109</v>
      </c>
      <c r="Q22">
        <v>74</v>
      </c>
      <c r="R22" t="s">
        <v>84</v>
      </c>
      <c r="S22" t="s">
        <v>109</v>
      </c>
      <c r="U22">
        <v>70</v>
      </c>
      <c r="V22" t="s">
        <v>84</v>
      </c>
      <c r="W22" t="s">
        <v>109</v>
      </c>
      <c r="Y22">
        <v>20</v>
      </c>
      <c r="Z22" t="s">
        <v>84</v>
      </c>
      <c r="AA22" t="s">
        <v>109</v>
      </c>
      <c r="AC22">
        <v>35</v>
      </c>
      <c r="AD22" t="s">
        <v>84</v>
      </c>
      <c r="AE22" t="s">
        <v>109</v>
      </c>
      <c r="AG22">
        <v>70</v>
      </c>
      <c r="AH22" t="s">
        <v>84</v>
      </c>
      <c r="AI22" t="s">
        <v>109</v>
      </c>
      <c r="AK22">
        <v>63</v>
      </c>
      <c r="AL22" t="s">
        <v>84</v>
      </c>
      <c r="AM22" t="s">
        <v>109</v>
      </c>
      <c r="AO22" s="244">
        <v>27</v>
      </c>
      <c r="AP22" t="s">
        <v>99</v>
      </c>
      <c r="AQ22" t="s">
        <v>157</v>
      </c>
      <c r="AS22" s="244">
        <v>45</v>
      </c>
      <c r="AT22" t="s">
        <v>99</v>
      </c>
      <c r="AU22" s="248" t="s">
        <v>157</v>
      </c>
      <c r="AW22">
        <v>62</v>
      </c>
      <c r="AX22" t="s">
        <v>99</v>
      </c>
      <c r="AY22" t="s">
        <v>157</v>
      </c>
      <c r="BA22">
        <v>57</v>
      </c>
      <c r="BB22" t="s">
        <v>84</v>
      </c>
      <c r="BC22" t="s">
        <v>109</v>
      </c>
      <c r="BE22">
        <v>81</v>
      </c>
      <c r="BF22" t="s">
        <v>84</v>
      </c>
      <c r="BG22" t="s">
        <v>109</v>
      </c>
      <c r="BI22">
        <v>74</v>
      </c>
      <c r="BJ22" t="s">
        <v>84</v>
      </c>
      <c r="BK22" t="s">
        <v>109</v>
      </c>
      <c r="BM22">
        <v>24</v>
      </c>
      <c r="BN22" t="s">
        <v>84</v>
      </c>
      <c r="BO22" t="s">
        <v>109</v>
      </c>
      <c r="BQ22">
        <v>58</v>
      </c>
      <c r="BR22" t="s">
        <v>84</v>
      </c>
      <c r="BS22" t="s">
        <v>109</v>
      </c>
      <c r="BU22">
        <v>21</v>
      </c>
      <c r="BV22" t="s">
        <v>84</v>
      </c>
      <c r="BW22" t="s">
        <v>109</v>
      </c>
      <c r="BY22">
        <v>42</v>
      </c>
      <c r="BZ22" t="s">
        <v>84</v>
      </c>
      <c r="CA22" t="s">
        <v>109</v>
      </c>
      <c r="CC22">
        <v>78</v>
      </c>
      <c r="CD22" t="s">
        <v>84</v>
      </c>
      <c r="CE22" t="s">
        <v>109</v>
      </c>
      <c r="CG22">
        <v>56</v>
      </c>
      <c r="CH22" t="s">
        <v>84</v>
      </c>
      <c r="CI22" t="s">
        <v>109</v>
      </c>
      <c r="CK22">
        <v>100</v>
      </c>
      <c r="CL22" t="s">
        <v>84</v>
      </c>
      <c r="CM22" t="s">
        <v>109</v>
      </c>
    </row>
    <row r="23" spans="1:91" ht="15" customHeight="1" x14ac:dyDescent="0.25">
      <c r="A23">
        <v>58</v>
      </c>
      <c r="B23" t="s">
        <v>99</v>
      </c>
      <c r="C23" t="s">
        <v>109</v>
      </c>
      <c r="E23">
        <v>15</v>
      </c>
      <c r="F23" t="s">
        <v>84</v>
      </c>
      <c r="G23" t="s">
        <v>109</v>
      </c>
      <c r="I23">
        <v>62</v>
      </c>
      <c r="J23" t="s">
        <v>84</v>
      </c>
      <c r="K23" t="s">
        <v>109</v>
      </c>
      <c r="M23">
        <v>54</v>
      </c>
      <c r="N23" t="s">
        <v>84</v>
      </c>
      <c r="O23" t="s">
        <v>109</v>
      </c>
      <c r="Q23">
        <v>29</v>
      </c>
      <c r="R23" t="s">
        <v>84</v>
      </c>
      <c r="S23" t="s">
        <v>109</v>
      </c>
      <c r="U23">
        <v>14</v>
      </c>
      <c r="V23" t="s">
        <v>84</v>
      </c>
      <c r="W23" t="s">
        <v>109</v>
      </c>
      <c r="Y23">
        <v>47</v>
      </c>
      <c r="Z23" t="s">
        <v>84</v>
      </c>
      <c r="AA23" t="s">
        <v>109</v>
      </c>
      <c r="AC23">
        <v>61</v>
      </c>
      <c r="AD23" t="s">
        <v>84</v>
      </c>
      <c r="AE23" t="s">
        <v>109</v>
      </c>
      <c r="AG23">
        <v>72</v>
      </c>
      <c r="AH23" t="s">
        <v>84</v>
      </c>
      <c r="AI23" t="s">
        <v>109</v>
      </c>
      <c r="AK23">
        <v>34</v>
      </c>
      <c r="AL23" t="s">
        <v>84</v>
      </c>
      <c r="AM23" t="s">
        <v>109</v>
      </c>
      <c r="AO23" s="244">
        <v>19</v>
      </c>
      <c r="AP23" t="s">
        <v>99</v>
      </c>
      <c r="AQ23" t="s">
        <v>157</v>
      </c>
      <c r="AS23" s="244">
        <v>19</v>
      </c>
      <c r="AT23" t="s">
        <v>99</v>
      </c>
      <c r="AU23" s="248" t="s">
        <v>157</v>
      </c>
      <c r="AW23">
        <v>51</v>
      </c>
      <c r="AX23" t="s">
        <v>99</v>
      </c>
      <c r="AY23" t="s">
        <v>157</v>
      </c>
      <c r="BA23">
        <v>49</v>
      </c>
      <c r="BB23" t="s">
        <v>84</v>
      </c>
      <c r="BC23" t="s">
        <v>109</v>
      </c>
      <c r="BE23">
        <v>62</v>
      </c>
      <c r="BF23" t="s">
        <v>84</v>
      </c>
      <c r="BG23" t="s">
        <v>109</v>
      </c>
      <c r="BI23">
        <v>70</v>
      </c>
      <c r="BJ23" t="s">
        <v>84</v>
      </c>
      <c r="BK23" t="s">
        <v>109</v>
      </c>
      <c r="BM23">
        <v>49</v>
      </c>
      <c r="BN23" t="s">
        <v>84</v>
      </c>
      <c r="BO23" t="s">
        <v>109</v>
      </c>
      <c r="BQ23">
        <v>74</v>
      </c>
      <c r="BR23" t="s">
        <v>84</v>
      </c>
      <c r="BS23" t="s">
        <v>109</v>
      </c>
      <c r="BU23">
        <v>67</v>
      </c>
      <c r="BV23" t="s">
        <v>84</v>
      </c>
      <c r="BW23" t="s">
        <v>109</v>
      </c>
      <c r="BY23">
        <v>49</v>
      </c>
      <c r="BZ23" t="s">
        <v>84</v>
      </c>
      <c r="CA23" t="s">
        <v>109</v>
      </c>
      <c r="CC23">
        <v>63</v>
      </c>
      <c r="CD23" t="s">
        <v>84</v>
      </c>
      <c r="CE23" t="s">
        <v>109</v>
      </c>
      <c r="CG23">
        <v>19</v>
      </c>
      <c r="CH23" t="s">
        <v>84</v>
      </c>
      <c r="CI23" t="s">
        <v>109</v>
      </c>
      <c r="CK23">
        <v>53</v>
      </c>
      <c r="CL23" t="s">
        <v>84</v>
      </c>
      <c r="CM23" t="s">
        <v>109</v>
      </c>
    </row>
    <row r="24" spans="1:91" ht="15" customHeight="1" x14ac:dyDescent="0.25">
      <c r="A24">
        <v>21</v>
      </c>
      <c r="B24" t="s">
        <v>99</v>
      </c>
      <c r="C24" t="s">
        <v>109</v>
      </c>
      <c r="E24">
        <v>72</v>
      </c>
      <c r="F24" t="s">
        <v>84</v>
      </c>
      <c r="G24" t="s">
        <v>109</v>
      </c>
      <c r="I24">
        <v>48</v>
      </c>
      <c r="J24" t="s">
        <v>84</v>
      </c>
      <c r="K24" t="s">
        <v>109</v>
      </c>
      <c r="M24">
        <v>65</v>
      </c>
      <c r="N24" t="s">
        <v>84</v>
      </c>
      <c r="O24" t="s">
        <v>109</v>
      </c>
      <c r="Q24">
        <v>65</v>
      </c>
      <c r="R24" t="s">
        <v>84</v>
      </c>
      <c r="S24" t="s">
        <v>109</v>
      </c>
      <c r="U24">
        <v>86</v>
      </c>
      <c r="V24" t="s">
        <v>84</v>
      </c>
      <c r="W24" t="s">
        <v>109</v>
      </c>
      <c r="Y24">
        <v>35</v>
      </c>
      <c r="Z24" t="s">
        <v>84</v>
      </c>
      <c r="AA24" t="s">
        <v>109</v>
      </c>
      <c r="AC24">
        <v>36</v>
      </c>
      <c r="AD24" t="s">
        <v>84</v>
      </c>
      <c r="AE24" t="s">
        <v>109</v>
      </c>
      <c r="AG24">
        <v>77</v>
      </c>
      <c r="AH24" t="s">
        <v>84</v>
      </c>
      <c r="AI24" t="s">
        <v>109</v>
      </c>
      <c r="AK24">
        <v>71</v>
      </c>
      <c r="AL24" t="s">
        <v>84</v>
      </c>
      <c r="AM24" t="s">
        <v>109</v>
      </c>
      <c r="AO24" s="244">
        <v>34</v>
      </c>
      <c r="AP24" t="s">
        <v>99</v>
      </c>
      <c r="AQ24" t="s">
        <v>157</v>
      </c>
      <c r="AS24" s="244">
        <v>60</v>
      </c>
      <c r="AT24" t="s">
        <v>99</v>
      </c>
      <c r="AU24" s="248" t="s">
        <v>157</v>
      </c>
      <c r="AW24">
        <v>55</v>
      </c>
      <c r="AX24" t="s">
        <v>99</v>
      </c>
      <c r="AY24" t="s">
        <v>157</v>
      </c>
      <c r="BA24">
        <v>44</v>
      </c>
      <c r="BB24" t="s">
        <v>84</v>
      </c>
      <c r="BC24" t="s">
        <v>109</v>
      </c>
      <c r="BE24">
        <v>15</v>
      </c>
      <c r="BF24" t="s">
        <v>84</v>
      </c>
      <c r="BG24" t="s">
        <v>109</v>
      </c>
      <c r="BI24">
        <v>26</v>
      </c>
      <c r="BJ24" t="s">
        <v>84</v>
      </c>
      <c r="BK24" t="s">
        <v>109</v>
      </c>
      <c r="BM24">
        <v>27</v>
      </c>
      <c r="BN24" t="s">
        <v>84</v>
      </c>
      <c r="BO24" t="s">
        <v>109</v>
      </c>
      <c r="BQ24">
        <v>66</v>
      </c>
      <c r="BR24" t="s">
        <v>84</v>
      </c>
      <c r="BS24" t="s">
        <v>109</v>
      </c>
      <c r="BU24">
        <v>76</v>
      </c>
      <c r="BV24" t="s">
        <v>84</v>
      </c>
      <c r="BW24" t="s">
        <v>109</v>
      </c>
      <c r="BY24">
        <v>14</v>
      </c>
      <c r="BZ24" t="s">
        <v>84</v>
      </c>
      <c r="CA24" t="s">
        <v>109</v>
      </c>
      <c r="CC24">
        <v>93</v>
      </c>
      <c r="CD24" t="s">
        <v>84</v>
      </c>
      <c r="CE24" t="s">
        <v>109</v>
      </c>
      <c r="CG24">
        <v>59</v>
      </c>
      <c r="CH24" t="s">
        <v>84</v>
      </c>
      <c r="CI24" t="s">
        <v>109</v>
      </c>
      <c r="CK24">
        <v>82</v>
      </c>
      <c r="CL24" t="s">
        <v>84</v>
      </c>
      <c r="CM24" t="s">
        <v>109</v>
      </c>
    </row>
    <row r="25" spans="1:91" ht="15" customHeight="1" x14ac:dyDescent="0.25">
      <c r="A25">
        <v>57</v>
      </c>
      <c r="B25" t="s">
        <v>99</v>
      </c>
      <c r="C25" t="s">
        <v>109</v>
      </c>
      <c r="E25">
        <v>43</v>
      </c>
      <c r="F25" t="s">
        <v>84</v>
      </c>
      <c r="G25" t="s">
        <v>109</v>
      </c>
      <c r="I25">
        <v>68</v>
      </c>
      <c r="J25" t="s">
        <v>84</v>
      </c>
      <c r="K25" t="s">
        <v>109</v>
      </c>
      <c r="M25">
        <v>29</v>
      </c>
      <c r="N25" t="s">
        <v>84</v>
      </c>
      <c r="O25" t="s">
        <v>109</v>
      </c>
      <c r="Q25">
        <v>22</v>
      </c>
      <c r="R25" t="s">
        <v>84</v>
      </c>
      <c r="S25" t="s">
        <v>109</v>
      </c>
      <c r="U25">
        <v>46</v>
      </c>
      <c r="V25" t="s">
        <v>84</v>
      </c>
      <c r="W25" t="s">
        <v>109</v>
      </c>
      <c r="Y25">
        <v>26</v>
      </c>
      <c r="Z25" t="s">
        <v>84</v>
      </c>
      <c r="AA25" t="s">
        <v>109</v>
      </c>
      <c r="AC25">
        <v>45</v>
      </c>
      <c r="AD25" t="s">
        <v>84</v>
      </c>
      <c r="AE25" t="s">
        <v>109</v>
      </c>
      <c r="AG25">
        <v>15</v>
      </c>
      <c r="AH25" t="s">
        <v>84</v>
      </c>
      <c r="AI25" t="s">
        <v>109</v>
      </c>
      <c r="AK25">
        <v>59</v>
      </c>
      <c r="AL25" t="s">
        <v>84</v>
      </c>
      <c r="AM25" t="s">
        <v>109</v>
      </c>
      <c r="AO25" s="244">
        <v>51</v>
      </c>
      <c r="AP25" t="s">
        <v>99</v>
      </c>
      <c r="AQ25" t="s">
        <v>157</v>
      </c>
      <c r="AS25" s="244">
        <v>33</v>
      </c>
      <c r="AT25" t="s">
        <v>99</v>
      </c>
      <c r="AU25" s="248" t="s">
        <v>157</v>
      </c>
      <c r="AW25">
        <v>14</v>
      </c>
      <c r="AX25" t="s">
        <v>99</v>
      </c>
      <c r="AY25" t="s">
        <v>157</v>
      </c>
      <c r="BA25">
        <v>39</v>
      </c>
      <c r="BB25" t="s">
        <v>84</v>
      </c>
      <c r="BC25" t="s">
        <v>109</v>
      </c>
      <c r="BE25">
        <v>50</v>
      </c>
      <c r="BF25" t="s">
        <v>84</v>
      </c>
      <c r="BG25" t="s">
        <v>109</v>
      </c>
      <c r="BI25">
        <v>48</v>
      </c>
      <c r="BJ25" t="s">
        <v>84</v>
      </c>
      <c r="BK25" t="s">
        <v>109</v>
      </c>
      <c r="BM25">
        <v>34</v>
      </c>
      <c r="BN25" t="s">
        <v>84</v>
      </c>
      <c r="BO25" t="s">
        <v>109</v>
      </c>
      <c r="BQ25">
        <v>28</v>
      </c>
      <c r="BR25" t="s">
        <v>84</v>
      </c>
      <c r="BS25" t="s">
        <v>109</v>
      </c>
      <c r="BU25">
        <v>64</v>
      </c>
      <c r="BV25" t="s">
        <v>84</v>
      </c>
      <c r="BW25" t="s">
        <v>109</v>
      </c>
      <c r="BY25">
        <v>73</v>
      </c>
      <c r="BZ25" t="s">
        <v>84</v>
      </c>
      <c r="CA25" t="s">
        <v>109</v>
      </c>
      <c r="CC25">
        <v>79</v>
      </c>
      <c r="CD25" t="s">
        <v>84</v>
      </c>
      <c r="CE25" t="s">
        <v>109</v>
      </c>
      <c r="CG25">
        <v>77</v>
      </c>
      <c r="CH25" t="s">
        <v>84</v>
      </c>
      <c r="CI25" t="s">
        <v>109</v>
      </c>
      <c r="CK25">
        <v>23</v>
      </c>
      <c r="CL25" t="s">
        <v>84</v>
      </c>
      <c r="CM25" t="s">
        <v>109</v>
      </c>
    </row>
    <row r="26" spans="1:91" ht="15" customHeight="1" x14ac:dyDescent="0.25">
      <c r="A26">
        <v>58</v>
      </c>
      <c r="B26" t="s">
        <v>99</v>
      </c>
      <c r="C26" t="s">
        <v>109</v>
      </c>
      <c r="E26">
        <v>15</v>
      </c>
      <c r="F26" t="s">
        <v>84</v>
      </c>
      <c r="G26" t="s">
        <v>109</v>
      </c>
      <c r="I26">
        <v>73</v>
      </c>
      <c r="J26" t="s">
        <v>84</v>
      </c>
      <c r="K26" t="s">
        <v>109</v>
      </c>
      <c r="M26">
        <v>67</v>
      </c>
      <c r="N26" t="s">
        <v>84</v>
      </c>
      <c r="O26" t="s">
        <v>109</v>
      </c>
      <c r="Q26">
        <v>49</v>
      </c>
      <c r="R26" t="s">
        <v>84</v>
      </c>
      <c r="S26" t="s">
        <v>109</v>
      </c>
      <c r="U26">
        <v>38</v>
      </c>
      <c r="V26" t="s">
        <v>84</v>
      </c>
      <c r="W26" t="s">
        <v>109</v>
      </c>
      <c r="Y26">
        <v>68</v>
      </c>
      <c r="Z26" t="s">
        <v>84</v>
      </c>
      <c r="AA26" t="s">
        <v>109</v>
      </c>
      <c r="AC26">
        <v>76</v>
      </c>
      <c r="AD26" t="s">
        <v>84</v>
      </c>
      <c r="AE26" t="s">
        <v>109</v>
      </c>
      <c r="AG26">
        <v>32</v>
      </c>
      <c r="AH26" t="s">
        <v>84</v>
      </c>
      <c r="AI26" t="s">
        <v>109</v>
      </c>
      <c r="AK26">
        <v>39</v>
      </c>
      <c r="AL26" t="s">
        <v>84</v>
      </c>
      <c r="AM26" t="s">
        <v>109</v>
      </c>
      <c r="AO26" s="244">
        <v>47</v>
      </c>
      <c r="AP26" t="s">
        <v>99</v>
      </c>
      <c r="AQ26" t="s">
        <v>157</v>
      </c>
      <c r="AS26" s="244">
        <v>20</v>
      </c>
      <c r="AT26" t="s">
        <v>99</v>
      </c>
      <c r="AU26" s="248" t="s">
        <v>157</v>
      </c>
      <c r="AW26">
        <v>18</v>
      </c>
      <c r="AX26" t="s">
        <v>99</v>
      </c>
      <c r="AY26" t="s">
        <v>157</v>
      </c>
      <c r="BA26">
        <v>69</v>
      </c>
      <c r="BB26" t="s">
        <v>84</v>
      </c>
      <c r="BC26" t="s">
        <v>109</v>
      </c>
      <c r="BE26">
        <v>52</v>
      </c>
      <c r="BF26" t="s">
        <v>84</v>
      </c>
      <c r="BG26" t="s">
        <v>109</v>
      </c>
      <c r="BI26">
        <v>63</v>
      </c>
      <c r="BJ26" t="s">
        <v>84</v>
      </c>
      <c r="BK26" t="s">
        <v>109</v>
      </c>
      <c r="BM26">
        <v>33</v>
      </c>
      <c r="BN26" t="s">
        <v>84</v>
      </c>
      <c r="BO26" t="s">
        <v>109</v>
      </c>
      <c r="BQ26">
        <v>33</v>
      </c>
      <c r="BR26" t="s">
        <v>84</v>
      </c>
      <c r="BS26" t="s">
        <v>109</v>
      </c>
      <c r="BU26">
        <v>39</v>
      </c>
      <c r="BV26" t="s">
        <v>84</v>
      </c>
      <c r="BW26" t="s">
        <v>109</v>
      </c>
      <c r="BY26">
        <v>38</v>
      </c>
      <c r="BZ26" t="s">
        <v>84</v>
      </c>
      <c r="CA26" t="s">
        <v>109</v>
      </c>
      <c r="CC26">
        <v>18</v>
      </c>
      <c r="CD26" t="s">
        <v>84</v>
      </c>
      <c r="CE26" t="s">
        <v>109</v>
      </c>
      <c r="CG26">
        <v>36</v>
      </c>
      <c r="CH26" t="s">
        <v>84</v>
      </c>
      <c r="CI26" t="s">
        <v>109</v>
      </c>
      <c r="CK26">
        <v>15</v>
      </c>
      <c r="CL26" t="s">
        <v>84</v>
      </c>
      <c r="CM26" t="s">
        <v>109</v>
      </c>
    </row>
    <row r="27" spans="1:91" ht="15" customHeight="1" x14ac:dyDescent="0.25">
      <c r="A27">
        <v>33</v>
      </c>
      <c r="B27" t="s">
        <v>99</v>
      </c>
      <c r="C27" t="s">
        <v>109</v>
      </c>
      <c r="E27">
        <v>53</v>
      </c>
      <c r="F27" t="s">
        <v>84</v>
      </c>
      <c r="G27" t="s">
        <v>109</v>
      </c>
      <c r="I27">
        <v>19</v>
      </c>
      <c r="J27" t="s">
        <v>84</v>
      </c>
      <c r="K27" t="s">
        <v>109</v>
      </c>
      <c r="M27">
        <v>14</v>
      </c>
      <c r="N27" t="s">
        <v>84</v>
      </c>
      <c r="O27" t="s">
        <v>109</v>
      </c>
      <c r="Q27">
        <v>69</v>
      </c>
      <c r="R27" t="s">
        <v>84</v>
      </c>
      <c r="S27" t="s">
        <v>109</v>
      </c>
      <c r="U27">
        <v>49</v>
      </c>
      <c r="V27" t="s">
        <v>84</v>
      </c>
      <c r="W27" t="s">
        <v>109</v>
      </c>
      <c r="Y27">
        <v>60</v>
      </c>
      <c r="Z27" t="s">
        <v>84</v>
      </c>
      <c r="AA27" t="s">
        <v>109</v>
      </c>
      <c r="AC27">
        <v>53</v>
      </c>
      <c r="AD27" t="s">
        <v>84</v>
      </c>
      <c r="AE27" t="s">
        <v>109</v>
      </c>
      <c r="AG27">
        <v>35</v>
      </c>
      <c r="AH27" t="s">
        <v>84</v>
      </c>
      <c r="AI27" t="s">
        <v>109</v>
      </c>
      <c r="AK27" s="237">
        <v>90</v>
      </c>
      <c r="AL27" t="s">
        <v>84</v>
      </c>
      <c r="AM27" t="s">
        <v>109</v>
      </c>
      <c r="AO27" s="244">
        <v>31</v>
      </c>
      <c r="AP27" t="s">
        <v>99</v>
      </c>
      <c r="AQ27" t="s">
        <v>157</v>
      </c>
      <c r="AS27" s="244">
        <v>88</v>
      </c>
      <c r="AT27" t="s">
        <v>99</v>
      </c>
      <c r="AU27" s="248" t="s">
        <v>157</v>
      </c>
      <c r="AW27">
        <v>77</v>
      </c>
      <c r="AX27" t="s">
        <v>99</v>
      </c>
      <c r="AY27" t="s">
        <v>157</v>
      </c>
      <c r="BA27">
        <v>30</v>
      </c>
      <c r="BB27" t="s">
        <v>84</v>
      </c>
      <c r="BC27" t="s">
        <v>109</v>
      </c>
      <c r="BE27">
        <v>41</v>
      </c>
      <c r="BF27" t="s">
        <v>84</v>
      </c>
      <c r="BG27" t="s">
        <v>109</v>
      </c>
      <c r="BI27">
        <v>50</v>
      </c>
      <c r="BJ27" t="s">
        <v>84</v>
      </c>
      <c r="BK27" t="s">
        <v>109</v>
      </c>
      <c r="BM27">
        <v>72</v>
      </c>
      <c r="BN27" t="s">
        <v>84</v>
      </c>
      <c r="BO27" t="s">
        <v>109</v>
      </c>
      <c r="BQ27">
        <v>20</v>
      </c>
      <c r="BR27" t="s">
        <v>84</v>
      </c>
      <c r="BS27" t="s">
        <v>109</v>
      </c>
      <c r="BU27">
        <v>17</v>
      </c>
      <c r="BV27" t="s">
        <v>84</v>
      </c>
      <c r="BW27" t="s">
        <v>109</v>
      </c>
      <c r="BY27">
        <v>57</v>
      </c>
      <c r="BZ27" t="s">
        <v>84</v>
      </c>
      <c r="CA27" t="s">
        <v>109</v>
      </c>
      <c r="CC27">
        <v>46</v>
      </c>
      <c r="CD27" t="s">
        <v>84</v>
      </c>
      <c r="CE27" t="s">
        <v>109</v>
      </c>
      <c r="CG27">
        <v>52</v>
      </c>
      <c r="CH27" t="s">
        <v>84</v>
      </c>
      <c r="CI27" t="s">
        <v>109</v>
      </c>
      <c r="CK27">
        <v>91</v>
      </c>
      <c r="CL27" t="s">
        <v>84</v>
      </c>
      <c r="CM27" t="s">
        <v>109</v>
      </c>
    </row>
    <row r="28" spans="1:91" ht="15" customHeight="1" x14ac:dyDescent="0.25">
      <c r="A28">
        <v>22</v>
      </c>
      <c r="B28" t="s">
        <v>99</v>
      </c>
      <c r="C28" t="s">
        <v>109</v>
      </c>
      <c r="E28">
        <v>27</v>
      </c>
      <c r="F28" t="s">
        <v>84</v>
      </c>
      <c r="G28" t="s">
        <v>109</v>
      </c>
      <c r="I28">
        <v>40</v>
      </c>
      <c r="J28" t="s">
        <v>84</v>
      </c>
      <c r="K28" t="s">
        <v>109</v>
      </c>
      <c r="M28">
        <v>74</v>
      </c>
      <c r="N28" t="s">
        <v>84</v>
      </c>
      <c r="O28" t="s">
        <v>109</v>
      </c>
      <c r="Q28">
        <v>15</v>
      </c>
      <c r="R28" t="s">
        <v>84</v>
      </c>
      <c r="S28" t="s">
        <v>109</v>
      </c>
      <c r="U28">
        <v>46</v>
      </c>
      <c r="V28" t="s">
        <v>84</v>
      </c>
      <c r="W28" t="s">
        <v>109</v>
      </c>
      <c r="Y28">
        <v>48</v>
      </c>
      <c r="Z28" t="s">
        <v>84</v>
      </c>
      <c r="AA28" t="s">
        <v>109</v>
      </c>
      <c r="AC28">
        <v>41</v>
      </c>
      <c r="AD28" t="s">
        <v>84</v>
      </c>
      <c r="AE28" t="s">
        <v>109</v>
      </c>
      <c r="AG28">
        <v>41</v>
      </c>
      <c r="AH28" t="s">
        <v>84</v>
      </c>
      <c r="AI28" t="s">
        <v>109</v>
      </c>
      <c r="AK28" s="237">
        <v>53</v>
      </c>
      <c r="AL28" t="s">
        <v>84</v>
      </c>
      <c r="AM28" t="s">
        <v>109</v>
      </c>
      <c r="AO28" s="244">
        <v>22</v>
      </c>
      <c r="AP28" t="s">
        <v>99</v>
      </c>
      <c r="AQ28" t="s">
        <v>157</v>
      </c>
      <c r="AS28" s="244">
        <v>64</v>
      </c>
      <c r="AT28" t="s">
        <v>99</v>
      </c>
      <c r="AU28" s="248" t="s">
        <v>157</v>
      </c>
      <c r="AW28">
        <v>34</v>
      </c>
      <c r="AX28" t="s">
        <v>99</v>
      </c>
      <c r="AY28" t="s">
        <v>157</v>
      </c>
      <c r="BA28">
        <v>13</v>
      </c>
      <c r="BB28" t="s">
        <v>84</v>
      </c>
      <c r="BC28" t="s">
        <v>109</v>
      </c>
      <c r="BE28">
        <v>64</v>
      </c>
      <c r="BF28" t="s">
        <v>84</v>
      </c>
      <c r="BG28" t="s">
        <v>109</v>
      </c>
      <c r="BI28">
        <v>74</v>
      </c>
      <c r="BJ28" t="s">
        <v>84</v>
      </c>
      <c r="BK28" t="s">
        <v>109</v>
      </c>
      <c r="BM28">
        <v>14</v>
      </c>
      <c r="BN28" t="s">
        <v>84</v>
      </c>
      <c r="BO28" t="s">
        <v>109</v>
      </c>
      <c r="BQ28">
        <v>36</v>
      </c>
      <c r="BR28" t="s">
        <v>84</v>
      </c>
      <c r="BS28" t="s">
        <v>109</v>
      </c>
      <c r="BU28">
        <v>69</v>
      </c>
      <c r="BV28" t="s">
        <v>84</v>
      </c>
      <c r="BW28" t="s">
        <v>109</v>
      </c>
      <c r="BY28">
        <v>49</v>
      </c>
      <c r="BZ28" t="s">
        <v>84</v>
      </c>
      <c r="CA28" t="s">
        <v>109</v>
      </c>
      <c r="CC28">
        <v>57</v>
      </c>
      <c r="CD28" t="s">
        <v>84</v>
      </c>
      <c r="CE28" t="s">
        <v>109</v>
      </c>
      <c r="CG28">
        <v>24</v>
      </c>
      <c r="CH28" t="s">
        <v>84</v>
      </c>
      <c r="CI28" t="s">
        <v>109</v>
      </c>
      <c r="CK28">
        <v>44</v>
      </c>
      <c r="CL28" t="s">
        <v>84</v>
      </c>
      <c r="CM28" t="s">
        <v>109</v>
      </c>
    </row>
    <row r="29" spans="1:91" ht="15" customHeight="1" x14ac:dyDescent="0.25">
      <c r="A29">
        <v>68</v>
      </c>
      <c r="B29" t="s">
        <v>99</v>
      </c>
      <c r="C29" t="s">
        <v>109</v>
      </c>
      <c r="E29">
        <v>50</v>
      </c>
      <c r="F29" t="s">
        <v>84</v>
      </c>
      <c r="G29" t="s">
        <v>109</v>
      </c>
      <c r="I29">
        <v>23</v>
      </c>
      <c r="J29" t="s">
        <v>84</v>
      </c>
      <c r="K29" t="s">
        <v>109</v>
      </c>
      <c r="M29">
        <v>45</v>
      </c>
      <c r="N29" t="s">
        <v>84</v>
      </c>
      <c r="O29" t="s">
        <v>109</v>
      </c>
      <c r="Q29">
        <v>39</v>
      </c>
      <c r="R29" t="s">
        <v>84</v>
      </c>
      <c r="S29" t="s">
        <v>109</v>
      </c>
      <c r="U29">
        <v>34</v>
      </c>
      <c r="V29" t="s">
        <v>84</v>
      </c>
      <c r="W29" t="s">
        <v>109</v>
      </c>
      <c r="Y29">
        <v>32</v>
      </c>
      <c r="Z29" t="s">
        <v>84</v>
      </c>
      <c r="AA29" t="s">
        <v>109</v>
      </c>
      <c r="AC29">
        <v>59</v>
      </c>
      <c r="AD29" t="s">
        <v>84</v>
      </c>
      <c r="AE29" t="s">
        <v>109</v>
      </c>
      <c r="AG29">
        <v>46</v>
      </c>
      <c r="AH29" t="s">
        <v>84</v>
      </c>
      <c r="AI29" t="s">
        <v>109</v>
      </c>
      <c r="AK29" s="237">
        <v>44</v>
      </c>
      <c r="AL29" t="s">
        <v>84</v>
      </c>
      <c r="AM29" t="s">
        <v>109</v>
      </c>
      <c r="AO29" s="244">
        <v>24</v>
      </c>
      <c r="AP29" t="s">
        <v>99</v>
      </c>
      <c r="AQ29" t="s">
        <v>157</v>
      </c>
      <c r="AS29" s="244">
        <v>37</v>
      </c>
      <c r="AT29" t="s">
        <v>99</v>
      </c>
      <c r="AU29" s="248" t="s">
        <v>157</v>
      </c>
      <c r="AW29">
        <v>56</v>
      </c>
      <c r="AX29" t="s">
        <v>99</v>
      </c>
      <c r="AY29" t="s">
        <v>157</v>
      </c>
      <c r="BA29">
        <v>46</v>
      </c>
      <c r="BB29" t="s">
        <v>84</v>
      </c>
      <c r="BC29" t="s">
        <v>109</v>
      </c>
      <c r="BE29">
        <v>70</v>
      </c>
      <c r="BF29" t="s">
        <v>84</v>
      </c>
      <c r="BG29" t="s">
        <v>109</v>
      </c>
      <c r="BI29">
        <v>41</v>
      </c>
      <c r="BJ29" t="s">
        <v>84</v>
      </c>
      <c r="BK29" t="s">
        <v>109</v>
      </c>
      <c r="BM29">
        <v>15</v>
      </c>
      <c r="BN29" t="s">
        <v>84</v>
      </c>
      <c r="BO29" t="s">
        <v>109</v>
      </c>
      <c r="BQ29">
        <v>18</v>
      </c>
      <c r="BR29" t="s">
        <v>84</v>
      </c>
      <c r="BS29" t="s">
        <v>109</v>
      </c>
      <c r="BU29">
        <v>25</v>
      </c>
      <c r="BV29" t="s">
        <v>84</v>
      </c>
      <c r="BW29" t="s">
        <v>109</v>
      </c>
      <c r="BY29">
        <v>29</v>
      </c>
      <c r="BZ29" t="s">
        <v>84</v>
      </c>
      <c r="CA29" t="s">
        <v>109</v>
      </c>
      <c r="CC29">
        <v>61</v>
      </c>
      <c r="CD29" t="s">
        <v>84</v>
      </c>
      <c r="CE29" t="s">
        <v>109</v>
      </c>
      <c r="CG29">
        <v>36</v>
      </c>
      <c r="CH29" t="s">
        <v>84</v>
      </c>
      <c r="CI29" t="s">
        <v>109</v>
      </c>
      <c r="CK29">
        <v>80</v>
      </c>
      <c r="CL29" t="s">
        <v>84</v>
      </c>
      <c r="CM29" t="s">
        <v>109</v>
      </c>
    </row>
    <row r="30" spans="1:91" ht="15" customHeight="1" x14ac:dyDescent="0.25">
      <c r="A30">
        <v>41</v>
      </c>
      <c r="B30" t="s">
        <v>99</v>
      </c>
      <c r="C30" t="s">
        <v>109</v>
      </c>
      <c r="E30">
        <v>63</v>
      </c>
      <c r="F30" t="s">
        <v>84</v>
      </c>
      <c r="G30" t="s">
        <v>109</v>
      </c>
      <c r="I30">
        <v>36</v>
      </c>
      <c r="J30" t="s">
        <v>84</v>
      </c>
      <c r="K30" t="s">
        <v>109</v>
      </c>
      <c r="M30">
        <v>50</v>
      </c>
      <c r="N30" t="s">
        <v>84</v>
      </c>
      <c r="O30" t="s">
        <v>109</v>
      </c>
      <c r="Q30">
        <v>66</v>
      </c>
      <c r="R30" t="s">
        <v>84</v>
      </c>
      <c r="S30" t="s">
        <v>109</v>
      </c>
      <c r="U30">
        <v>51</v>
      </c>
      <c r="V30" t="s">
        <v>84</v>
      </c>
      <c r="W30" t="s">
        <v>109</v>
      </c>
      <c r="Y30">
        <v>85</v>
      </c>
      <c r="Z30" t="s">
        <v>84</v>
      </c>
      <c r="AA30" t="s">
        <v>109</v>
      </c>
      <c r="AC30">
        <v>26</v>
      </c>
      <c r="AD30" t="s">
        <v>84</v>
      </c>
      <c r="AE30" t="s">
        <v>109</v>
      </c>
      <c r="AG30">
        <v>28</v>
      </c>
      <c r="AH30" t="s">
        <v>84</v>
      </c>
      <c r="AI30" t="s">
        <v>109</v>
      </c>
      <c r="AK30">
        <v>71</v>
      </c>
      <c r="AL30" t="s">
        <v>84</v>
      </c>
      <c r="AM30" t="s">
        <v>109</v>
      </c>
      <c r="AO30" s="244">
        <v>35</v>
      </c>
      <c r="AP30" t="s">
        <v>99</v>
      </c>
      <c r="AQ30" t="s">
        <v>157</v>
      </c>
      <c r="AS30" s="244">
        <v>85</v>
      </c>
      <c r="AT30" t="s">
        <v>99</v>
      </c>
      <c r="AU30" s="248" t="s">
        <v>157</v>
      </c>
      <c r="AW30">
        <v>27</v>
      </c>
      <c r="AX30" t="s">
        <v>99</v>
      </c>
      <c r="AY30" t="s">
        <v>157</v>
      </c>
      <c r="BA30">
        <v>57</v>
      </c>
      <c r="BB30" t="s">
        <v>84</v>
      </c>
      <c r="BC30" t="s">
        <v>109</v>
      </c>
      <c r="BE30">
        <v>53</v>
      </c>
      <c r="BF30" t="s">
        <v>84</v>
      </c>
      <c r="BG30" t="s">
        <v>109</v>
      </c>
      <c r="BI30">
        <v>38</v>
      </c>
      <c r="BJ30" t="s">
        <v>84</v>
      </c>
      <c r="BK30" t="s">
        <v>109</v>
      </c>
      <c r="BM30">
        <v>62</v>
      </c>
      <c r="BN30" t="s">
        <v>84</v>
      </c>
      <c r="BO30" t="s">
        <v>109</v>
      </c>
      <c r="BQ30">
        <v>71</v>
      </c>
      <c r="BR30" t="s">
        <v>84</v>
      </c>
      <c r="BS30" t="s">
        <v>109</v>
      </c>
      <c r="BU30">
        <v>69</v>
      </c>
      <c r="BV30" t="s">
        <v>84</v>
      </c>
      <c r="BW30" t="s">
        <v>109</v>
      </c>
      <c r="BY30">
        <v>32</v>
      </c>
      <c r="BZ30" t="s">
        <v>84</v>
      </c>
      <c r="CA30" t="s">
        <v>109</v>
      </c>
      <c r="CC30">
        <v>32</v>
      </c>
      <c r="CD30" t="s">
        <v>84</v>
      </c>
      <c r="CE30" t="s">
        <v>109</v>
      </c>
      <c r="CG30">
        <v>71</v>
      </c>
      <c r="CH30" t="s">
        <v>84</v>
      </c>
      <c r="CI30" t="s">
        <v>109</v>
      </c>
      <c r="CK30">
        <v>54</v>
      </c>
      <c r="CL30" t="s">
        <v>84</v>
      </c>
      <c r="CM30" t="s">
        <v>109</v>
      </c>
    </row>
    <row r="31" spans="1:91" ht="15" customHeight="1" x14ac:dyDescent="0.25">
      <c r="A31">
        <v>31</v>
      </c>
      <c r="B31" t="s">
        <v>99</v>
      </c>
      <c r="C31" t="s">
        <v>109</v>
      </c>
      <c r="E31">
        <v>74</v>
      </c>
      <c r="F31" t="s">
        <v>84</v>
      </c>
      <c r="G31" t="s">
        <v>109</v>
      </c>
      <c r="I31">
        <v>62</v>
      </c>
      <c r="J31" t="s">
        <v>84</v>
      </c>
      <c r="K31" t="s">
        <v>109</v>
      </c>
      <c r="M31">
        <v>52</v>
      </c>
      <c r="N31" t="s">
        <v>84</v>
      </c>
      <c r="O31" t="s">
        <v>109</v>
      </c>
      <c r="Q31">
        <v>62</v>
      </c>
      <c r="R31" t="s">
        <v>84</v>
      </c>
      <c r="S31" t="s">
        <v>109</v>
      </c>
      <c r="U31">
        <v>76</v>
      </c>
      <c r="V31" t="s">
        <v>84</v>
      </c>
      <c r="W31" t="s">
        <v>109</v>
      </c>
      <c r="Y31">
        <v>50</v>
      </c>
      <c r="Z31" t="s">
        <v>84</v>
      </c>
      <c r="AA31" t="s">
        <v>109</v>
      </c>
      <c r="AC31">
        <v>19</v>
      </c>
      <c r="AD31" t="s">
        <v>84</v>
      </c>
      <c r="AE31" t="s">
        <v>109</v>
      </c>
      <c r="AG31">
        <v>13</v>
      </c>
      <c r="AH31" t="s">
        <v>84</v>
      </c>
      <c r="AI31" t="s">
        <v>109</v>
      </c>
      <c r="AK31">
        <v>66</v>
      </c>
      <c r="AL31" t="s">
        <v>84</v>
      </c>
      <c r="AM31" t="s">
        <v>109</v>
      </c>
      <c r="AO31" s="244">
        <v>25</v>
      </c>
      <c r="AP31" t="s">
        <v>99</v>
      </c>
      <c r="AQ31" t="s">
        <v>157</v>
      </c>
      <c r="AS31" s="244">
        <v>33</v>
      </c>
      <c r="AT31" t="s">
        <v>99</v>
      </c>
      <c r="AU31" s="248" t="s">
        <v>157</v>
      </c>
      <c r="AW31">
        <v>18</v>
      </c>
      <c r="AX31" t="s">
        <v>99</v>
      </c>
      <c r="AY31" t="s">
        <v>157</v>
      </c>
      <c r="BA31">
        <v>42</v>
      </c>
      <c r="BB31" t="s">
        <v>84</v>
      </c>
      <c r="BC31" t="s">
        <v>109</v>
      </c>
      <c r="BE31">
        <v>89</v>
      </c>
      <c r="BF31" t="s">
        <v>84</v>
      </c>
      <c r="BG31" t="s">
        <v>109</v>
      </c>
      <c r="BI31">
        <v>23</v>
      </c>
      <c r="BJ31" t="s">
        <v>84</v>
      </c>
      <c r="BK31" t="s">
        <v>109</v>
      </c>
      <c r="BM31">
        <v>57</v>
      </c>
      <c r="BN31" t="s">
        <v>84</v>
      </c>
      <c r="BO31" t="s">
        <v>109</v>
      </c>
      <c r="BQ31">
        <v>17</v>
      </c>
      <c r="BR31" t="s">
        <v>84</v>
      </c>
      <c r="BS31" t="s">
        <v>109</v>
      </c>
      <c r="BU31">
        <v>30</v>
      </c>
      <c r="BV31" t="s">
        <v>84</v>
      </c>
      <c r="BW31" t="s">
        <v>109</v>
      </c>
      <c r="BY31">
        <v>26</v>
      </c>
      <c r="BZ31" t="s">
        <v>84</v>
      </c>
      <c r="CA31" t="s">
        <v>109</v>
      </c>
      <c r="CC31">
        <v>34</v>
      </c>
      <c r="CD31" t="s">
        <v>84</v>
      </c>
      <c r="CE31" t="s">
        <v>109</v>
      </c>
      <c r="CG31">
        <v>17</v>
      </c>
      <c r="CH31" t="s">
        <v>84</v>
      </c>
      <c r="CI31" t="s">
        <v>109</v>
      </c>
      <c r="CK31">
        <v>75</v>
      </c>
      <c r="CL31" t="s">
        <v>84</v>
      </c>
      <c r="CM31" t="s">
        <v>109</v>
      </c>
    </row>
    <row r="32" spans="1:91" ht="15" customHeight="1" x14ac:dyDescent="0.25">
      <c r="A32">
        <v>77</v>
      </c>
      <c r="B32" t="s">
        <v>99</v>
      </c>
      <c r="C32" t="s">
        <v>109</v>
      </c>
      <c r="E32">
        <v>17</v>
      </c>
      <c r="F32" t="s">
        <v>84</v>
      </c>
      <c r="G32" t="s">
        <v>109</v>
      </c>
      <c r="I32">
        <v>37</v>
      </c>
      <c r="J32" t="s">
        <v>84</v>
      </c>
      <c r="K32" t="s">
        <v>109</v>
      </c>
      <c r="M32">
        <v>13</v>
      </c>
      <c r="N32" t="s">
        <v>84</v>
      </c>
      <c r="O32" t="s">
        <v>109</v>
      </c>
      <c r="Q32">
        <v>82</v>
      </c>
      <c r="R32" t="s">
        <v>84</v>
      </c>
      <c r="S32" t="s">
        <v>109</v>
      </c>
      <c r="U32">
        <v>87</v>
      </c>
      <c r="V32" t="s">
        <v>84</v>
      </c>
      <c r="W32" t="s">
        <v>109</v>
      </c>
      <c r="Y32">
        <v>15</v>
      </c>
      <c r="Z32" t="s">
        <v>84</v>
      </c>
      <c r="AA32" t="s">
        <v>109</v>
      </c>
      <c r="AC32">
        <v>47</v>
      </c>
      <c r="AD32" t="s">
        <v>84</v>
      </c>
      <c r="AE32" t="s">
        <v>109</v>
      </c>
      <c r="AG32">
        <v>52</v>
      </c>
      <c r="AH32" t="s">
        <v>84</v>
      </c>
      <c r="AI32" t="s">
        <v>109</v>
      </c>
      <c r="AK32">
        <v>65</v>
      </c>
      <c r="AL32" t="s">
        <v>84</v>
      </c>
      <c r="AM32" t="s">
        <v>109</v>
      </c>
      <c r="AO32" s="244">
        <v>17</v>
      </c>
      <c r="AP32" t="s">
        <v>99</v>
      </c>
      <c r="AQ32" t="s">
        <v>157</v>
      </c>
      <c r="AS32" s="244">
        <v>58</v>
      </c>
      <c r="AT32" t="s">
        <v>99</v>
      </c>
      <c r="AU32" s="248" t="s">
        <v>157</v>
      </c>
      <c r="AW32">
        <v>72</v>
      </c>
      <c r="AX32" t="s">
        <v>99</v>
      </c>
      <c r="AY32" t="s">
        <v>157</v>
      </c>
      <c r="BA32">
        <v>62</v>
      </c>
      <c r="BB32" t="s">
        <v>84</v>
      </c>
      <c r="BC32" t="s">
        <v>109</v>
      </c>
      <c r="BE32">
        <v>87</v>
      </c>
      <c r="BF32" t="s">
        <v>84</v>
      </c>
      <c r="BG32" t="s">
        <v>109</v>
      </c>
      <c r="BI32">
        <v>81</v>
      </c>
      <c r="BJ32" t="s">
        <v>84</v>
      </c>
      <c r="BK32" t="s">
        <v>109</v>
      </c>
      <c r="BM32">
        <v>62</v>
      </c>
      <c r="BN32" t="s">
        <v>84</v>
      </c>
      <c r="BO32" t="s">
        <v>109</v>
      </c>
      <c r="BQ32">
        <v>64</v>
      </c>
      <c r="BR32" t="s">
        <v>84</v>
      </c>
      <c r="BS32" t="s">
        <v>109</v>
      </c>
      <c r="BU32">
        <v>14</v>
      </c>
      <c r="BV32" t="s">
        <v>84</v>
      </c>
      <c r="BW32" t="s">
        <v>109</v>
      </c>
      <c r="BY32">
        <v>25</v>
      </c>
      <c r="BZ32" t="s">
        <v>84</v>
      </c>
      <c r="CA32" t="s">
        <v>109</v>
      </c>
      <c r="CC32">
        <v>21</v>
      </c>
      <c r="CD32" t="s">
        <v>84</v>
      </c>
      <c r="CE32" t="s">
        <v>109</v>
      </c>
      <c r="CG32">
        <v>74</v>
      </c>
      <c r="CH32" t="s">
        <v>84</v>
      </c>
      <c r="CI32" t="s">
        <v>109</v>
      </c>
      <c r="CK32">
        <v>16</v>
      </c>
      <c r="CL32" t="s">
        <v>84</v>
      </c>
      <c r="CM32" t="s">
        <v>109</v>
      </c>
    </row>
    <row r="33" spans="1:91" ht="15" customHeight="1" x14ac:dyDescent="0.25">
      <c r="A33">
        <v>66</v>
      </c>
      <c r="B33" t="s">
        <v>99</v>
      </c>
      <c r="C33" t="s">
        <v>109</v>
      </c>
      <c r="E33">
        <v>42</v>
      </c>
      <c r="F33" t="s">
        <v>84</v>
      </c>
      <c r="G33" t="s">
        <v>109</v>
      </c>
      <c r="I33">
        <v>41</v>
      </c>
      <c r="J33" t="s">
        <v>84</v>
      </c>
      <c r="K33" t="s">
        <v>109</v>
      </c>
      <c r="M33">
        <v>75</v>
      </c>
      <c r="N33" t="s">
        <v>84</v>
      </c>
      <c r="O33" t="s">
        <v>109</v>
      </c>
      <c r="Q33">
        <v>60</v>
      </c>
      <c r="R33" t="s">
        <v>84</v>
      </c>
      <c r="S33" t="s">
        <v>109</v>
      </c>
      <c r="U33">
        <v>68</v>
      </c>
      <c r="V33" t="s">
        <v>84</v>
      </c>
      <c r="W33" t="s">
        <v>109</v>
      </c>
      <c r="Y33">
        <v>32</v>
      </c>
      <c r="Z33" t="s">
        <v>84</v>
      </c>
      <c r="AA33" t="s">
        <v>109</v>
      </c>
      <c r="AC33">
        <v>42</v>
      </c>
      <c r="AD33" t="s">
        <v>84</v>
      </c>
      <c r="AE33" t="s">
        <v>109</v>
      </c>
      <c r="AG33">
        <v>88</v>
      </c>
      <c r="AH33" t="s">
        <v>84</v>
      </c>
      <c r="AI33" t="s">
        <v>109</v>
      </c>
      <c r="AK33">
        <v>88</v>
      </c>
      <c r="AL33" t="s">
        <v>84</v>
      </c>
      <c r="AM33" t="s">
        <v>109</v>
      </c>
      <c r="AO33" s="244">
        <v>47</v>
      </c>
      <c r="AP33" t="s">
        <v>99</v>
      </c>
      <c r="AQ33" t="s">
        <v>157</v>
      </c>
      <c r="AS33" s="244">
        <v>31</v>
      </c>
      <c r="AT33" t="s">
        <v>99</v>
      </c>
      <c r="AU33" s="248" t="s">
        <v>157</v>
      </c>
      <c r="AW33">
        <v>34</v>
      </c>
      <c r="AX33" t="s">
        <v>99</v>
      </c>
      <c r="AY33" t="s">
        <v>157</v>
      </c>
      <c r="BA33">
        <v>55</v>
      </c>
      <c r="BB33" t="s">
        <v>84</v>
      </c>
      <c r="BC33" t="s">
        <v>109</v>
      </c>
      <c r="BE33">
        <v>46</v>
      </c>
      <c r="BF33" t="s">
        <v>84</v>
      </c>
      <c r="BG33" t="s">
        <v>109</v>
      </c>
      <c r="BI33">
        <v>65</v>
      </c>
      <c r="BJ33" t="s">
        <v>84</v>
      </c>
      <c r="BK33" t="s">
        <v>109</v>
      </c>
      <c r="BM33">
        <v>61</v>
      </c>
      <c r="BN33" t="s">
        <v>84</v>
      </c>
      <c r="BO33" t="s">
        <v>109</v>
      </c>
      <c r="BQ33">
        <v>68</v>
      </c>
      <c r="BR33" t="s">
        <v>84</v>
      </c>
      <c r="BS33" t="s">
        <v>109</v>
      </c>
      <c r="BU33">
        <v>13</v>
      </c>
      <c r="BV33" t="s">
        <v>84</v>
      </c>
      <c r="BW33" t="s">
        <v>109</v>
      </c>
      <c r="BY33">
        <v>58</v>
      </c>
      <c r="BZ33" t="s">
        <v>84</v>
      </c>
      <c r="CA33" t="s">
        <v>109</v>
      </c>
      <c r="CC33">
        <v>68</v>
      </c>
      <c r="CD33" t="s">
        <v>84</v>
      </c>
      <c r="CE33" t="s">
        <v>109</v>
      </c>
      <c r="CG33">
        <v>21</v>
      </c>
      <c r="CH33" t="s">
        <v>84</v>
      </c>
      <c r="CI33" t="s">
        <v>109</v>
      </c>
      <c r="CK33">
        <v>14</v>
      </c>
      <c r="CL33" t="s">
        <v>84</v>
      </c>
      <c r="CM33" t="s">
        <v>109</v>
      </c>
    </row>
    <row r="34" spans="1:91" ht="15" customHeight="1" x14ac:dyDescent="0.25">
      <c r="A34">
        <v>50</v>
      </c>
      <c r="B34" t="s">
        <v>99</v>
      </c>
      <c r="C34" t="s">
        <v>109</v>
      </c>
      <c r="E34">
        <v>59</v>
      </c>
      <c r="F34" t="s">
        <v>84</v>
      </c>
      <c r="G34" t="s">
        <v>109</v>
      </c>
      <c r="I34">
        <v>53</v>
      </c>
      <c r="J34" t="s">
        <v>84</v>
      </c>
      <c r="K34" t="s">
        <v>109</v>
      </c>
      <c r="M34">
        <v>54</v>
      </c>
      <c r="N34" t="s">
        <v>84</v>
      </c>
      <c r="O34" t="s">
        <v>109</v>
      </c>
      <c r="Q34">
        <v>26</v>
      </c>
      <c r="R34" t="s">
        <v>84</v>
      </c>
      <c r="S34" t="s">
        <v>109</v>
      </c>
      <c r="U34">
        <v>13</v>
      </c>
      <c r="V34" t="s">
        <v>84</v>
      </c>
      <c r="W34" t="s">
        <v>109</v>
      </c>
      <c r="Y34">
        <v>15</v>
      </c>
      <c r="Z34" t="s">
        <v>84</v>
      </c>
      <c r="AA34" t="s">
        <v>109</v>
      </c>
      <c r="AC34">
        <v>63</v>
      </c>
      <c r="AD34" t="s">
        <v>84</v>
      </c>
      <c r="AE34" t="s">
        <v>109</v>
      </c>
      <c r="AG34">
        <v>13</v>
      </c>
      <c r="AH34" t="s">
        <v>84</v>
      </c>
      <c r="AI34" t="s">
        <v>109</v>
      </c>
      <c r="AK34">
        <v>83</v>
      </c>
      <c r="AL34" t="s">
        <v>84</v>
      </c>
      <c r="AM34" t="s">
        <v>109</v>
      </c>
      <c r="AO34" s="244">
        <v>40</v>
      </c>
      <c r="AP34" t="s">
        <v>99</v>
      </c>
      <c r="AQ34" t="s">
        <v>157</v>
      </c>
      <c r="AS34" s="244">
        <v>43</v>
      </c>
      <c r="AT34" t="s">
        <v>99</v>
      </c>
      <c r="AU34" s="248" t="s">
        <v>157</v>
      </c>
      <c r="AW34">
        <v>36</v>
      </c>
      <c r="AX34" t="s">
        <v>99</v>
      </c>
      <c r="AY34" t="s">
        <v>157</v>
      </c>
      <c r="BA34">
        <v>76</v>
      </c>
      <c r="BB34" t="s">
        <v>84</v>
      </c>
      <c r="BC34" t="s">
        <v>109</v>
      </c>
      <c r="BE34">
        <v>52</v>
      </c>
      <c r="BF34" t="s">
        <v>84</v>
      </c>
      <c r="BG34" t="s">
        <v>109</v>
      </c>
      <c r="BI34">
        <v>70</v>
      </c>
      <c r="BJ34" t="s">
        <v>84</v>
      </c>
      <c r="BK34" t="s">
        <v>109</v>
      </c>
      <c r="BM34">
        <v>17</v>
      </c>
      <c r="BN34" t="s">
        <v>84</v>
      </c>
      <c r="BO34" t="s">
        <v>109</v>
      </c>
      <c r="BQ34">
        <v>25</v>
      </c>
      <c r="BR34" t="s">
        <v>84</v>
      </c>
      <c r="BS34" t="s">
        <v>109</v>
      </c>
      <c r="BU34">
        <v>63</v>
      </c>
      <c r="BV34" t="s">
        <v>84</v>
      </c>
      <c r="BW34" t="s">
        <v>109</v>
      </c>
      <c r="BY34">
        <v>25</v>
      </c>
      <c r="BZ34" t="s">
        <v>84</v>
      </c>
      <c r="CA34" t="s">
        <v>109</v>
      </c>
      <c r="CC34">
        <v>67</v>
      </c>
      <c r="CD34" t="s">
        <v>84</v>
      </c>
      <c r="CE34" t="s">
        <v>109</v>
      </c>
      <c r="CG34">
        <v>20</v>
      </c>
      <c r="CH34" t="s">
        <v>84</v>
      </c>
      <c r="CI34" t="s">
        <v>109</v>
      </c>
      <c r="CK34">
        <v>37</v>
      </c>
    </row>
    <row r="35" spans="1:91" ht="15" customHeight="1" x14ac:dyDescent="0.25">
      <c r="A35">
        <v>43</v>
      </c>
      <c r="B35" t="s">
        <v>99</v>
      </c>
      <c r="C35" t="s">
        <v>109</v>
      </c>
      <c r="E35">
        <v>45</v>
      </c>
      <c r="F35" t="s">
        <v>84</v>
      </c>
      <c r="G35" t="s">
        <v>109</v>
      </c>
      <c r="I35">
        <v>84</v>
      </c>
      <c r="J35" t="s">
        <v>84</v>
      </c>
      <c r="K35" t="s">
        <v>109</v>
      </c>
      <c r="M35">
        <v>80</v>
      </c>
      <c r="N35" t="s">
        <v>84</v>
      </c>
      <c r="O35" t="s">
        <v>109</v>
      </c>
      <c r="Q35">
        <v>87</v>
      </c>
      <c r="R35" t="s">
        <v>84</v>
      </c>
      <c r="S35" t="s">
        <v>109</v>
      </c>
      <c r="U35">
        <v>62</v>
      </c>
      <c r="V35" t="s">
        <v>84</v>
      </c>
      <c r="W35" t="s">
        <v>109</v>
      </c>
      <c r="Y35">
        <v>81</v>
      </c>
      <c r="Z35" t="s">
        <v>84</v>
      </c>
      <c r="AA35" t="s">
        <v>109</v>
      </c>
      <c r="AC35">
        <v>19</v>
      </c>
      <c r="AD35" t="s">
        <v>84</v>
      </c>
      <c r="AE35" t="s">
        <v>109</v>
      </c>
      <c r="AG35">
        <v>42</v>
      </c>
      <c r="AH35" t="s">
        <v>84</v>
      </c>
      <c r="AI35" t="s">
        <v>109</v>
      </c>
      <c r="AK35">
        <v>35</v>
      </c>
      <c r="AL35" t="s">
        <v>84</v>
      </c>
      <c r="AM35" t="s">
        <v>109</v>
      </c>
      <c r="AO35" s="244">
        <v>67</v>
      </c>
      <c r="AP35" t="s">
        <v>99</v>
      </c>
      <c r="AQ35" t="s">
        <v>157</v>
      </c>
      <c r="AS35" s="244">
        <v>63</v>
      </c>
      <c r="AT35" t="s">
        <v>99</v>
      </c>
      <c r="AU35" s="248" t="s">
        <v>157</v>
      </c>
      <c r="AW35">
        <v>54</v>
      </c>
      <c r="AX35" t="s">
        <v>99</v>
      </c>
      <c r="AY35" t="s">
        <v>157</v>
      </c>
      <c r="BA35">
        <v>52</v>
      </c>
      <c r="BB35" t="s">
        <v>84</v>
      </c>
      <c r="BC35" t="s">
        <v>109</v>
      </c>
      <c r="BE35">
        <v>36</v>
      </c>
      <c r="BF35" t="s">
        <v>84</v>
      </c>
      <c r="BG35" t="s">
        <v>109</v>
      </c>
      <c r="BI35">
        <v>63</v>
      </c>
      <c r="BJ35" t="s">
        <v>84</v>
      </c>
      <c r="BK35" t="s">
        <v>109</v>
      </c>
      <c r="BM35">
        <v>56</v>
      </c>
      <c r="BN35" t="s">
        <v>84</v>
      </c>
      <c r="BO35" t="s">
        <v>109</v>
      </c>
      <c r="BQ35">
        <v>34</v>
      </c>
      <c r="BR35" t="s">
        <v>84</v>
      </c>
      <c r="BS35" t="s">
        <v>109</v>
      </c>
      <c r="BU35">
        <v>25</v>
      </c>
      <c r="BV35" t="s">
        <v>84</v>
      </c>
      <c r="BW35" t="s">
        <v>109</v>
      </c>
      <c r="BY35">
        <v>22</v>
      </c>
      <c r="BZ35" t="s">
        <v>84</v>
      </c>
      <c r="CA35" t="s">
        <v>109</v>
      </c>
      <c r="CC35">
        <v>65</v>
      </c>
      <c r="CD35" t="s">
        <v>84</v>
      </c>
      <c r="CE35" t="s">
        <v>109</v>
      </c>
      <c r="CG35">
        <v>34</v>
      </c>
      <c r="CH35" t="s">
        <v>84</v>
      </c>
      <c r="CI35" t="s">
        <v>109</v>
      </c>
      <c r="CK35">
        <v>45</v>
      </c>
    </row>
    <row r="36" spans="1:91" ht="15" customHeight="1" x14ac:dyDescent="0.25">
      <c r="A36">
        <v>57</v>
      </c>
      <c r="B36" t="s">
        <v>99</v>
      </c>
      <c r="C36" t="s">
        <v>109</v>
      </c>
      <c r="E36">
        <v>17</v>
      </c>
      <c r="F36" t="s">
        <v>84</v>
      </c>
      <c r="G36" t="s">
        <v>109</v>
      </c>
      <c r="I36">
        <v>53</v>
      </c>
      <c r="J36" t="s">
        <v>84</v>
      </c>
      <c r="K36" t="s">
        <v>109</v>
      </c>
      <c r="M36">
        <v>51</v>
      </c>
      <c r="N36" t="s">
        <v>84</v>
      </c>
      <c r="O36" t="s">
        <v>109</v>
      </c>
      <c r="Q36">
        <v>37</v>
      </c>
      <c r="R36" t="s">
        <v>84</v>
      </c>
      <c r="S36" t="s">
        <v>109</v>
      </c>
      <c r="U36">
        <v>70</v>
      </c>
      <c r="V36" t="s">
        <v>84</v>
      </c>
      <c r="W36" t="s">
        <v>109</v>
      </c>
      <c r="Y36">
        <v>48</v>
      </c>
      <c r="Z36" t="s">
        <v>84</v>
      </c>
      <c r="AA36" t="s">
        <v>109</v>
      </c>
      <c r="AC36">
        <v>17</v>
      </c>
      <c r="AD36" t="s">
        <v>84</v>
      </c>
      <c r="AE36" t="s">
        <v>109</v>
      </c>
      <c r="AG36">
        <v>19</v>
      </c>
      <c r="AH36" t="s">
        <v>84</v>
      </c>
      <c r="AI36" t="s">
        <v>109</v>
      </c>
      <c r="AK36">
        <v>55</v>
      </c>
      <c r="AL36" t="s">
        <v>84</v>
      </c>
      <c r="AM36" t="s">
        <v>109</v>
      </c>
      <c r="AO36" s="244">
        <v>21</v>
      </c>
      <c r="AP36" t="s">
        <v>99</v>
      </c>
      <c r="AQ36" t="s">
        <v>157</v>
      </c>
      <c r="AS36" s="244">
        <v>29</v>
      </c>
      <c r="AT36" t="s">
        <v>99</v>
      </c>
      <c r="AU36" s="248" t="s">
        <v>157</v>
      </c>
      <c r="AW36">
        <v>54</v>
      </c>
      <c r="AX36" t="s">
        <v>99</v>
      </c>
      <c r="AY36" t="s">
        <v>157</v>
      </c>
      <c r="BA36">
        <v>17</v>
      </c>
      <c r="BB36" t="s">
        <v>84</v>
      </c>
      <c r="BC36" t="s">
        <v>109</v>
      </c>
      <c r="BE36">
        <v>22</v>
      </c>
      <c r="BF36" t="s">
        <v>84</v>
      </c>
      <c r="BG36" t="s">
        <v>109</v>
      </c>
      <c r="BI36">
        <v>89</v>
      </c>
      <c r="BJ36" t="s">
        <v>84</v>
      </c>
      <c r="BK36" t="s">
        <v>109</v>
      </c>
      <c r="BM36">
        <v>69</v>
      </c>
      <c r="BN36" t="s">
        <v>84</v>
      </c>
      <c r="BO36" t="s">
        <v>109</v>
      </c>
      <c r="BQ36">
        <v>54</v>
      </c>
      <c r="BR36" t="s">
        <v>84</v>
      </c>
      <c r="BS36" t="s">
        <v>109</v>
      </c>
      <c r="BU36">
        <v>41</v>
      </c>
      <c r="BV36" t="s">
        <v>84</v>
      </c>
      <c r="BW36" t="s">
        <v>109</v>
      </c>
      <c r="BY36">
        <v>49</v>
      </c>
      <c r="BZ36" t="s">
        <v>84</v>
      </c>
      <c r="CA36" t="s">
        <v>109</v>
      </c>
      <c r="CC36">
        <v>81</v>
      </c>
      <c r="CD36" t="s">
        <v>84</v>
      </c>
      <c r="CE36" t="s">
        <v>109</v>
      </c>
      <c r="CG36">
        <v>18</v>
      </c>
      <c r="CH36" t="s">
        <v>84</v>
      </c>
      <c r="CI36" t="s">
        <v>109</v>
      </c>
      <c r="CK36">
        <v>64</v>
      </c>
    </row>
    <row r="37" spans="1:91" ht="15" customHeight="1" x14ac:dyDescent="0.25">
      <c r="A37">
        <v>60</v>
      </c>
      <c r="B37" t="s">
        <v>99</v>
      </c>
      <c r="C37" t="s">
        <v>109</v>
      </c>
      <c r="E37">
        <v>26</v>
      </c>
      <c r="F37" t="s">
        <v>84</v>
      </c>
      <c r="G37" t="s">
        <v>109</v>
      </c>
      <c r="I37">
        <v>57</v>
      </c>
      <c r="J37" t="s">
        <v>84</v>
      </c>
      <c r="K37" t="s">
        <v>109</v>
      </c>
      <c r="M37">
        <v>88</v>
      </c>
      <c r="N37" t="s">
        <v>84</v>
      </c>
      <c r="O37" t="s">
        <v>109</v>
      </c>
      <c r="Q37">
        <v>57</v>
      </c>
      <c r="R37" t="s">
        <v>84</v>
      </c>
      <c r="S37" t="s">
        <v>109</v>
      </c>
      <c r="U37">
        <v>44</v>
      </c>
      <c r="V37" t="s">
        <v>84</v>
      </c>
      <c r="W37" t="s">
        <v>109</v>
      </c>
      <c r="Y37">
        <v>63</v>
      </c>
      <c r="Z37" t="s">
        <v>84</v>
      </c>
      <c r="AA37" t="s">
        <v>109</v>
      </c>
      <c r="AC37">
        <v>28</v>
      </c>
      <c r="AD37" t="s">
        <v>84</v>
      </c>
      <c r="AE37" t="s">
        <v>109</v>
      </c>
      <c r="AG37">
        <v>97</v>
      </c>
      <c r="AH37" t="s">
        <v>84</v>
      </c>
      <c r="AI37" t="s">
        <v>109</v>
      </c>
      <c r="AJ37" s="237"/>
      <c r="AK37">
        <v>81</v>
      </c>
      <c r="AL37" t="s">
        <v>84</v>
      </c>
      <c r="AM37" t="s">
        <v>109</v>
      </c>
      <c r="AO37" s="244">
        <v>76</v>
      </c>
      <c r="AP37" t="s">
        <v>99</v>
      </c>
      <c r="AQ37" t="s">
        <v>157</v>
      </c>
      <c r="AS37" s="244">
        <v>41</v>
      </c>
      <c r="AT37" t="s">
        <v>99</v>
      </c>
      <c r="AU37" s="248" t="s">
        <v>157</v>
      </c>
      <c r="AW37">
        <v>86</v>
      </c>
      <c r="AX37" t="s">
        <v>99</v>
      </c>
      <c r="AY37" t="s">
        <v>157</v>
      </c>
      <c r="BA37">
        <v>25</v>
      </c>
      <c r="BB37" t="s">
        <v>84</v>
      </c>
      <c r="BC37" t="s">
        <v>109</v>
      </c>
      <c r="BE37">
        <v>71</v>
      </c>
      <c r="BF37" t="s">
        <v>84</v>
      </c>
      <c r="BG37" t="s">
        <v>109</v>
      </c>
      <c r="BI37">
        <v>60</v>
      </c>
      <c r="BJ37" t="s">
        <v>84</v>
      </c>
      <c r="BK37" t="s">
        <v>109</v>
      </c>
      <c r="BM37">
        <v>55</v>
      </c>
      <c r="BN37" t="s">
        <v>84</v>
      </c>
      <c r="BO37" t="s">
        <v>109</v>
      </c>
      <c r="BQ37">
        <v>68</v>
      </c>
      <c r="BR37" t="s">
        <v>84</v>
      </c>
      <c r="BS37" t="s">
        <v>109</v>
      </c>
      <c r="BU37">
        <v>17</v>
      </c>
      <c r="BV37" t="s">
        <v>84</v>
      </c>
      <c r="BW37" t="s">
        <v>109</v>
      </c>
      <c r="BY37">
        <v>66</v>
      </c>
      <c r="BZ37" t="s">
        <v>84</v>
      </c>
      <c r="CA37" t="s">
        <v>109</v>
      </c>
      <c r="CC37">
        <v>19</v>
      </c>
      <c r="CD37" t="s">
        <v>84</v>
      </c>
      <c r="CE37" t="s">
        <v>109</v>
      </c>
      <c r="CG37">
        <v>74</v>
      </c>
      <c r="CH37" t="s">
        <v>84</v>
      </c>
      <c r="CI37" t="s">
        <v>109</v>
      </c>
      <c r="CK37">
        <v>23</v>
      </c>
    </row>
    <row r="38" spans="1:91" ht="15" customHeight="1" x14ac:dyDescent="0.25">
      <c r="A38">
        <v>21</v>
      </c>
      <c r="B38" t="s">
        <v>99</v>
      </c>
      <c r="C38" t="s">
        <v>109</v>
      </c>
      <c r="E38">
        <v>40</v>
      </c>
      <c r="F38" t="s">
        <v>84</v>
      </c>
      <c r="G38" t="s">
        <v>109</v>
      </c>
      <c r="I38">
        <v>55</v>
      </c>
      <c r="J38" t="s">
        <v>84</v>
      </c>
      <c r="K38" t="s">
        <v>109</v>
      </c>
      <c r="M38">
        <v>23</v>
      </c>
      <c r="N38" t="s">
        <v>84</v>
      </c>
      <c r="O38" t="s">
        <v>109</v>
      </c>
      <c r="U38">
        <v>21</v>
      </c>
      <c r="V38" t="s">
        <v>84</v>
      </c>
      <c r="W38" t="s">
        <v>109</v>
      </c>
      <c r="Y38">
        <v>50</v>
      </c>
      <c r="Z38" t="s">
        <v>84</v>
      </c>
      <c r="AA38" t="s">
        <v>109</v>
      </c>
      <c r="AC38">
        <v>47</v>
      </c>
      <c r="AD38" t="s">
        <v>84</v>
      </c>
      <c r="AE38" t="s">
        <v>109</v>
      </c>
      <c r="AG38">
        <v>13</v>
      </c>
      <c r="AH38" t="s">
        <v>84</v>
      </c>
      <c r="AI38" t="s">
        <v>109</v>
      </c>
      <c r="AK38">
        <v>30</v>
      </c>
      <c r="AL38" t="s">
        <v>84</v>
      </c>
      <c r="AM38" t="s">
        <v>109</v>
      </c>
      <c r="AO38" s="244">
        <v>15</v>
      </c>
      <c r="AP38" t="s">
        <v>99</v>
      </c>
      <c r="AQ38" t="s">
        <v>157</v>
      </c>
      <c r="AS38" s="244">
        <v>76</v>
      </c>
      <c r="AT38" t="s">
        <v>99</v>
      </c>
      <c r="AU38" s="248" t="s">
        <v>157</v>
      </c>
      <c r="AW38">
        <v>23</v>
      </c>
      <c r="AX38" t="s">
        <v>99</v>
      </c>
      <c r="AY38" t="s">
        <v>157</v>
      </c>
      <c r="BA38">
        <v>35</v>
      </c>
      <c r="BB38" t="s">
        <v>84</v>
      </c>
      <c r="BC38" t="s">
        <v>109</v>
      </c>
      <c r="BE38">
        <v>13</v>
      </c>
      <c r="BF38" t="s">
        <v>84</v>
      </c>
      <c r="BG38" t="s">
        <v>109</v>
      </c>
      <c r="BI38">
        <v>31</v>
      </c>
      <c r="BJ38" t="s">
        <v>84</v>
      </c>
      <c r="BK38" t="s">
        <v>109</v>
      </c>
      <c r="BM38">
        <v>49</v>
      </c>
      <c r="BN38" t="s">
        <v>84</v>
      </c>
      <c r="BO38" t="s">
        <v>109</v>
      </c>
      <c r="BQ38">
        <v>53</v>
      </c>
      <c r="BR38" t="s">
        <v>84</v>
      </c>
      <c r="BS38" t="s">
        <v>109</v>
      </c>
      <c r="BU38">
        <v>17</v>
      </c>
      <c r="BV38" t="s">
        <v>84</v>
      </c>
      <c r="BW38" t="s">
        <v>109</v>
      </c>
      <c r="BY38">
        <v>25</v>
      </c>
      <c r="BZ38" t="s">
        <v>84</v>
      </c>
      <c r="CA38" t="s">
        <v>109</v>
      </c>
      <c r="CC38">
        <v>43</v>
      </c>
      <c r="CD38" t="s">
        <v>84</v>
      </c>
      <c r="CE38" t="s">
        <v>109</v>
      </c>
      <c r="CG38">
        <v>24</v>
      </c>
      <c r="CH38" t="s">
        <v>84</v>
      </c>
      <c r="CI38" t="s">
        <v>109</v>
      </c>
      <c r="CK38">
        <v>19</v>
      </c>
    </row>
    <row r="39" spans="1:91" ht="15" customHeight="1" x14ac:dyDescent="0.25">
      <c r="A39">
        <v>24</v>
      </c>
      <c r="B39" t="s">
        <v>99</v>
      </c>
      <c r="C39" t="s">
        <v>109</v>
      </c>
      <c r="E39">
        <v>53</v>
      </c>
      <c r="F39" t="s">
        <v>84</v>
      </c>
      <c r="G39" t="s">
        <v>109</v>
      </c>
      <c r="I39">
        <v>35</v>
      </c>
      <c r="J39" t="s">
        <v>84</v>
      </c>
      <c r="K39" t="s">
        <v>109</v>
      </c>
      <c r="M39">
        <v>45</v>
      </c>
      <c r="N39" t="s">
        <v>84</v>
      </c>
      <c r="O39" t="s">
        <v>109</v>
      </c>
      <c r="U39">
        <v>52</v>
      </c>
      <c r="V39" t="s">
        <v>84</v>
      </c>
      <c r="W39" t="s">
        <v>109</v>
      </c>
      <c r="Y39">
        <v>73</v>
      </c>
      <c r="Z39" t="s">
        <v>84</v>
      </c>
      <c r="AA39" t="s">
        <v>109</v>
      </c>
      <c r="AC39">
        <v>47</v>
      </c>
      <c r="AD39" t="s">
        <v>84</v>
      </c>
      <c r="AE39" t="s">
        <v>109</v>
      </c>
      <c r="AG39">
        <v>94</v>
      </c>
      <c r="AH39" t="s">
        <v>84</v>
      </c>
      <c r="AI39" t="s">
        <v>109</v>
      </c>
      <c r="AK39">
        <v>29</v>
      </c>
      <c r="AL39" t="s">
        <v>84</v>
      </c>
      <c r="AM39" t="s">
        <v>109</v>
      </c>
      <c r="AO39" s="244">
        <v>28</v>
      </c>
      <c r="AP39" t="s">
        <v>99</v>
      </c>
      <c r="AQ39" t="s">
        <v>157</v>
      </c>
      <c r="AS39" s="244">
        <v>19</v>
      </c>
      <c r="AT39" t="s">
        <v>99</v>
      </c>
      <c r="AU39" s="248" t="s">
        <v>157</v>
      </c>
      <c r="AW39">
        <v>15</v>
      </c>
      <c r="AX39" t="s">
        <v>99</v>
      </c>
      <c r="AY39" t="s">
        <v>157</v>
      </c>
      <c r="BA39">
        <v>38</v>
      </c>
      <c r="BB39" t="s">
        <v>84</v>
      </c>
      <c r="BC39" t="s">
        <v>109</v>
      </c>
      <c r="BE39">
        <v>38</v>
      </c>
      <c r="BF39" t="s">
        <v>84</v>
      </c>
      <c r="BG39" t="s">
        <v>109</v>
      </c>
      <c r="BI39">
        <v>48</v>
      </c>
      <c r="BJ39" t="s">
        <v>84</v>
      </c>
      <c r="BK39" t="s">
        <v>109</v>
      </c>
      <c r="BM39">
        <v>42</v>
      </c>
      <c r="BN39" t="s">
        <v>84</v>
      </c>
      <c r="BO39" t="s">
        <v>109</v>
      </c>
      <c r="BQ39">
        <v>18</v>
      </c>
      <c r="BR39" t="s">
        <v>84</v>
      </c>
      <c r="BS39" t="s">
        <v>109</v>
      </c>
      <c r="BU39">
        <v>44</v>
      </c>
      <c r="BV39" t="s">
        <v>84</v>
      </c>
      <c r="BW39" t="s">
        <v>109</v>
      </c>
      <c r="BY39">
        <v>23</v>
      </c>
      <c r="BZ39" t="s">
        <v>84</v>
      </c>
      <c r="CA39" t="s">
        <v>109</v>
      </c>
      <c r="CC39">
        <v>63</v>
      </c>
      <c r="CD39" t="s">
        <v>84</v>
      </c>
      <c r="CE39" t="s">
        <v>109</v>
      </c>
      <c r="CG39">
        <v>24</v>
      </c>
      <c r="CH39" t="s">
        <v>84</v>
      </c>
      <c r="CI39" t="s">
        <v>109</v>
      </c>
      <c r="CK39">
        <v>14</v>
      </c>
    </row>
    <row r="40" spans="1:91" ht="15" customHeight="1" x14ac:dyDescent="0.25">
      <c r="A40">
        <v>27</v>
      </c>
      <c r="B40" t="s">
        <v>99</v>
      </c>
      <c r="C40" t="s">
        <v>109</v>
      </c>
      <c r="E40">
        <v>45</v>
      </c>
      <c r="F40" t="s">
        <v>84</v>
      </c>
      <c r="G40" t="s">
        <v>109</v>
      </c>
      <c r="I40">
        <v>46</v>
      </c>
      <c r="J40" t="s">
        <v>84</v>
      </c>
      <c r="K40" t="s">
        <v>109</v>
      </c>
      <c r="M40">
        <v>38</v>
      </c>
      <c r="N40" t="s">
        <v>84</v>
      </c>
      <c r="O40" t="s">
        <v>109</v>
      </c>
      <c r="U40">
        <v>39</v>
      </c>
      <c r="V40" t="s">
        <v>84</v>
      </c>
      <c r="W40" t="s">
        <v>109</v>
      </c>
      <c r="Y40">
        <v>55</v>
      </c>
      <c r="Z40" t="s">
        <v>84</v>
      </c>
      <c r="AA40" t="s">
        <v>109</v>
      </c>
      <c r="AC40">
        <v>20</v>
      </c>
      <c r="AD40" t="s">
        <v>84</v>
      </c>
      <c r="AE40" t="s">
        <v>109</v>
      </c>
      <c r="AG40">
        <v>21</v>
      </c>
      <c r="AH40" t="s">
        <v>84</v>
      </c>
      <c r="AI40" t="s">
        <v>109</v>
      </c>
      <c r="AK40">
        <v>57</v>
      </c>
      <c r="AL40" t="s">
        <v>84</v>
      </c>
      <c r="AM40" t="s">
        <v>109</v>
      </c>
      <c r="AO40" s="244">
        <v>64</v>
      </c>
      <c r="AP40" t="s">
        <v>99</v>
      </c>
      <c r="AQ40" t="s">
        <v>157</v>
      </c>
      <c r="AS40" s="244">
        <v>18</v>
      </c>
      <c r="AT40" t="s">
        <v>99</v>
      </c>
      <c r="AU40" s="248" t="s">
        <v>157</v>
      </c>
      <c r="AW40">
        <v>18</v>
      </c>
      <c r="AX40" t="s">
        <v>99</v>
      </c>
      <c r="AY40" t="s">
        <v>157</v>
      </c>
      <c r="BA40">
        <v>17</v>
      </c>
      <c r="BB40" t="s">
        <v>84</v>
      </c>
      <c r="BC40" t="s">
        <v>109</v>
      </c>
      <c r="BE40">
        <v>55</v>
      </c>
      <c r="BF40" t="s">
        <v>84</v>
      </c>
      <c r="BG40" t="s">
        <v>109</v>
      </c>
      <c r="BI40">
        <v>52</v>
      </c>
      <c r="BJ40" t="s">
        <v>84</v>
      </c>
      <c r="BK40" t="s">
        <v>109</v>
      </c>
      <c r="BM40">
        <v>15</v>
      </c>
      <c r="BN40" t="s">
        <v>84</v>
      </c>
      <c r="BO40" t="s">
        <v>109</v>
      </c>
      <c r="BQ40">
        <v>17</v>
      </c>
      <c r="BR40" t="s">
        <v>84</v>
      </c>
      <c r="BS40" t="s">
        <v>109</v>
      </c>
      <c r="BU40">
        <v>61</v>
      </c>
      <c r="BV40" t="s">
        <v>84</v>
      </c>
      <c r="BW40" t="s">
        <v>109</v>
      </c>
      <c r="BY40">
        <v>40</v>
      </c>
      <c r="BZ40" t="s">
        <v>84</v>
      </c>
      <c r="CA40" t="s">
        <v>109</v>
      </c>
      <c r="CC40">
        <v>74</v>
      </c>
      <c r="CD40" t="s">
        <v>84</v>
      </c>
      <c r="CE40" t="s">
        <v>109</v>
      </c>
      <c r="CG40">
        <v>33</v>
      </c>
      <c r="CH40" t="s">
        <v>84</v>
      </c>
      <c r="CI40" t="s">
        <v>109</v>
      </c>
      <c r="CK40">
        <v>48</v>
      </c>
    </row>
    <row r="41" spans="1:91" ht="15" customHeight="1" x14ac:dyDescent="0.25">
      <c r="A41">
        <v>57</v>
      </c>
      <c r="B41" t="s">
        <v>99</v>
      </c>
      <c r="C41" t="s">
        <v>109</v>
      </c>
      <c r="E41">
        <v>60</v>
      </c>
      <c r="F41" t="s">
        <v>84</v>
      </c>
      <c r="G41" t="s">
        <v>109</v>
      </c>
      <c r="I41">
        <v>22</v>
      </c>
      <c r="J41" t="s">
        <v>84</v>
      </c>
      <c r="K41" t="s">
        <v>109</v>
      </c>
      <c r="M41">
        <v>80</v>
      </c>
      <c r="N41" t="s">
        <v>84</v>
      </c>
      <c r="O41" t="s">
        <v>109</v>
      </c>
      <c r="U41">
        <v>78</v>
      </c>
      <c r="V41" t="s">
        <v>84</v>
      </c>
      <c r="W41" t="s">
        <v>109</v>
      </c>
      <c r="Y41">
        <v>20</v>
      </c>
      <c r="Z41" t="s">
        <v>84</v>
      </c>
      <c r="AA41" t="s">
        <v>109</v>
      </c>
      <c r="AC41">
        <v>89</v>
      </c>
      <c r="AD41" t="s">
        <v>84</v>
      </c>
      <c r="AE41" t="s">
        <v>109</v>
      </c>
      <c r="AG41">
        <v>23</v>
      </c>
      <c r="AH41" t="s">
        <v>84</v>
      </c>
      <c r="AI41" t="s">
        <v>109</v>
      </c>
      <c r="AK41">
        <v>56</v>
      </c>
      <c r="AL41" t="s">
        <v>84</v>
      </c>
      <c r="AM41" t="s">
        <v>109</v>
      </c>
      <c r="AO41" s="244">
        <v>50</v>
      </c>
      <c r="AP41" t="s">
        <v>99</v>
      </c>
      <c r="AQ41" t="s">
        <v>157</v>
      </c>
      <c r="AS41" s="244">
        <v>46</v>
      </c>
      <c r="AT41" t="s">
        <v>99</v>
      </c>
      <c r="AU41" s="248" t="s">
        <v>157</v>
      </c>
      <c r="AW41">
        <v>20</v>
      </c>
      <c r="AX41" t="s">
        <v>99</v>
      </c>
      <c r="AY41" t="s">
        <v>157</v>
      </c>
      <c r="BA41">
        <v>21</v>
      </c>
      <c r="BB41" t="s">
        <v>84</v>
      </c>
      <c r="BC41" t="s">
        <v>109</v>
      </c>
      <c r="BE41">
        <v>70</v>
      </c>
      <c r="BF41" t="s">
        <v>84</v>
      </c>
      <c r="BG41" t="s">
        <v>109</v>
      </c>
      <c r="BI41">
        <v>13</v>
      </c>
      <c r="BJ41" t="s">
        <v>84</v>
      </c>
      <c r="BK41" t="s">
        <v>109</v>
      </c>
      <c r="BM41">
        <v>50</v>
      </c>
      <c r="BN41" t="s">
        <v>84</v>
      </c>
      <c r="BO41" t="s">
        <v>109</v>
      </c>
      <c r="BQ41">
        <v>15</v>
      </c>
      <c r="BR41" t="s">
        <v>84</v>
      </c>
      <c r="BS41" t="s">
        <v>109</v>
      </c>
      <c r="BU41">
        <v>28</v>
      </c>
      <c r="BV41" t="s">
        <v>84</v>
      </c>
      <c r="BW41" t="s">
        <v>109</v>
      </c>
      <c r="BY41">
        <v>44</v>
      </c>
      <c r="BZ41" t="s">
        <v>84</v>
      </c>
      <c r="CA41" t="s">
        <v>109</v>
      </c>
      <c r="CC41">
        <v>29</v>
      </c>
      <c r="CD41" t="s">
        <v>84</v>
      </c>
      <c r="CE41" t="s">
        <v>109</v>
      </c>
      <c r="CG41">
        <v>50</v>
      </c>
      <c r="CH41" t="s">
        <v>84</v>
      </c>
      <c r="CI41" t="s">
        <v>109</v>
      </c>
      <c r="CK41">
        <v>32</v>
      </c>
    </row>
    <row r="42" spans="1:91" ht="15" customHeight="1" x14ac:dyDescent="0.25">
      <c r="A42">
        <v>35</v>
      </c>
      <c r="B42" t="s">
        <v>99</v>
      </c>
      <c r="C42" t="s">
        <v>109</v>
      </c>
      <c r="E42">
        <v>61</v>
      </c>
      <c r="F42" t="s">
        <v>84</v>
      </c>
      <c r="G42" t="s">
        <v>109</v>
      </c>
      <c r="I42">
        <v>40</v>
      </c>
      <c r="J42" t="s">
        <v>84</v>
      </c>
      <c r="K42" t="s">
        <v>109</v>
      </c>
      <c r="M42">
        <v>45</v>
      </c>
      <c r="N42" t="s">
        <v>84</v>
      </c>
      <c r="O42" t="s">
        <v>109</v>
      </c>
      <c r="U42">
        <v>67</v>
      </c>
      <c r="V42" t="s">
        <v>84</v>
      </c>
      <c r="W42" t="s">
        <v>109</v>
      </c>
      <c r="Y42">
        <v>85</v>
      </c>
      <c r="Z42" t="s">
        <v>84</v>
      </c>
      <c r="AA42" t="s">
        <v>109</v>
      </c>
      <c r="AC42">
        <v>16</v>
      </c>
      <c r="AD42" t="s">
        <v>84</v>
      </c>
      <c r="AE42" t="s">
        <v>109</v>
      </c>
      <c r="AG42">
        <v>53</v>
      </c>
      <c r="AH42" t="s">
        <v>84</v>
      </c>
      <c r="AI42" t="s">
        <v>109</v>
      </c>
      <c r="AK42">
        <v>26</v>
      </c>
      <c r="AL42" t="s">
        <v>84</v>
      </c>
      <c r="AM42" t="s">
        <v>109</v>
      </c>
      <c r="AO42" s="244">
        <v>21</v>
      </c>
      <c r="AP42" t="s">
        <v>99</v>
      </c>
      <c r="AQ42" t="s">
        <v>157</v>
      </c>
      <c r="AS42" s="244">
        <v>13</v>
      </c>
      <c r="AT42" t="s">
        <v>99</v>
      </c>
      <c r="AU42" s="248" t="s">
        <v>157</v>
      </c>
      <c r="AW42">
        <v>67</v>
      </c>
      <c r="AX42" t="s">
        <v>99</v>
      </c>
      <c r="AY42" t="s">
        <v>157</v>
      </c>
      <c r="BA42">
        <v>46</v>
      </c>
      <c r="BB42" t="s">
        <v>84</v>
      </c>
      <c r="BC42" t="s">
        <v>109</v>
      </c>
      <c r="BE42">
        <v>72</v>
      </c>
      <c r="BF42" t="s">
        <v>84</v>
      </c>
      <c r="BG42" t="s">
        <v>109</v>
      </c>
      <c r="BI42">
        <v>37</v>
      </c>
      <c r="BJ42" t="s">
        <v>84</v>
      </c>
      <c r="BK42" t="s">
        <v>109</v>
      </c>
      <c r="BM42">
        <v>81</v>
      </c>
      <c r="BN42" t="s">
        <v>84</v>
      </c>
      <c r="BO42" t="s">
        <v>109</v>
      </c>
      <c r="BQ42">
        <v>34</v>
      </c>
      <c r="BR42" t="s">
        <v>84</v>
      </c>
      <c r="BS42" t="s">
        <v>109</v>
      </c>
      <c r="BU42">
        <v>89</v>
      </c>
      <c r="BV42" t="s">
        <v>84</v>
      </c>
      <c r="BW42" t="s">
        <v>109</v>
      </c>
      <c r="BY42">
        <v>56</v>
      </c>
      <c r="BZ42" t="s">
        <v>84</v>
      </c>
      <c r="CA42" t="s">
        <v>109</v>
      </c>
      <c r="CC42">
        <v>41</v>
      </c>
      <c r="CD42" t="s">
        <v>84</v>
      </c>
      <c r="CE42" t="s">
        <v>109</v>
      </c>
      <c r="CG42">
        <v>79</v>
      </c>
      <c r="CH42" t="s">
        <v>84</v>
      </c>
      <c r="CI42" t="s">
        <v>109</v>
      </c>
      <c r="CK42">
        <v>14</v>
      </c>
    </row>
    <row r="43" spans="1:91" ht="15" customHeight="1" x14ac:dyDescent="0.25">
      <c r="A43">
        <v>51</v>
      </c>
      <c r="B43" t="s">
        <v>99</v>
      </c>
      <c r="C43" t="s">
        <v>109</v>
      </c>
      <c r="E43">
        <v>54</v>
      </c>
      <c r="F43" t="s">
        <v>84</v>
      </c>
      <c r="G43" t="s">
        <v>109</v>
      </c>
      <c r="I43">
        <v>44</v>
      </c>
      <c r="J43" t="s">
        <v>84</v>
      </c>
      <c r="K43" t="s">
        <v>109</v>
      </c>
      <c r="M43">
        <v>33</v>
      </c>
      <c r="N43" t="s">
        <v>84</v>
      </c>
      <c r="O43" t="s">
        <v>109</v>
      </c>
      <c r="U43">
        <v>69</v>
      </c>
      <c r="V43" t="s">
        <v>84</v>
      </c>
      <c r="W43" t="s">
        <v>109</v>
      </c>
      <c r="Y43">
        <v>33</v>
      </c>
      <c r="Z43" t="s">
        <v>84</v>
      </c>
      <c r="AA43" t="s">
        <v>109</v>
      </c>
      <c r="AC43">
        <v>19</v>
      </c>
      <c r="AD43" t="s">
        <v>84</v>
      </c>
      <c r="AE43" t="s">
        <v>109</v>
      </c>
      <c r="AG43">
        <v>81</v>
      </c>
      <c r="AH43" t="s">
        <v>84</v>
      </c>
      <c r="AI43" t="s">
        <v>109</v>
      </c>
      <c r="AK43">
        <v>47</v>
      </c>
      <c r="AL43" t="s">
        <v>84</v>
      </c>
      <c r="AM43" t="s">
        <v>109</v>
      </c>
      <c r="AO43" s="244">
        <v>15</v>
      </c>
      <c r="AP43" t="s">
        <v>99</v>
      </c>
      <c r="AQ43" t="s">
        <v>157</v>
      </c>
      <c r="AS43" s="244">
        <v>19</v>
      </c>
      <c r="AT43" t="s">
        <v>99</v>
      </c>
      <c r="AU43" s="248" t="s">
        <v>157</v>
      </c>
      <c r="AW43">
        <v>63</v>
      </c>
      <c r="AX43" t="s">
        <v>99</v>
      </c>
      <c r="AY43" t="s">
        <v>157</v>
      </c>
      <c r="BA43">
        <v>77</v>
      </c>
      <c r="BB43" t="s">
        <v>84</v>
      </c>
      <c r="BC43" t="s">
        <v>109</v>
      </c>
      <c r="BE43">
        <v>54</v>
      </c>
      <c r="BF43" t="s">
        <v>84</v>
      </c>
      <c r="BG43" t="s">
        <v>109</v>
      </c>
      <c r="BI43">
        <v>77</v>
      </c>
      <c r="BJ43" t="s">
        <v>84</v>
      </c>
      <c r="BK43" t="s">
        <v>109</v>
      </c>
      <c r="BM43">
        <v>66</v>
      </c>
      <c r="BN43" t="s">
        <v>84</v>
      </c>
      <c r="BO43" t="s">
        <v>109</v>
      </c>
      <c r="BQ43">
        <v>62</v>
      </c>
      <c r="BR43" t="s">
        <v>84</v>
      </c>
      <c r="BS43" t="s">
        <v>109</v>
      </c>
      <c r="BU43">
        <v>69</v>
      </c>
      <c r="BV43" t="s">
        <v>84</v>
      </c>
      <c r="BW43" t="s">
        <v>109</v>
      </c>
      <c r="BY43">
        <v>69</v>
      </c>
      <c r="BZ43" t="s">
        <v>84</v>
      </c>
      <c r="CA43" t="s">
        <v>109</v>
      </c>
      <c r="CC43">
        <v>31</v>
      </c>
      <c r="CD43" t="s">
        <v>84</v>
      </c>
      <c r="CE43" t="s">
        <v>109</v>
      </c>
      <c r="CG43">
        <v>11</v>
      </c>
      <c r="CH43" t="s">
        <v>84</v>
      </c>
      <c r="CI43" t="s">
        <v>109</v>
      </c>
      <c r="CK43">
        <v>63</v>
      </c>
    </row>
    <row r="44" spans="1:91" ht="15" customHeight="1" x14ac:dyDescent="0.25">
      <c r="A44">
        <v>24</v>
      </c>
      <c r="B44" t="s">
        <v>99</v>
      </c>
      <c r="C44" t="s">
        <v>109</v>
      </c>
      <c r="E44">
        <v>42</v>
      </c>
      <c r="F44" t="s">
        <v>84</v>
      </c>
      <c r="G44" t="s">
        <v>109</v>
      </c>
      <c r="I44">
        <v>27</v>
      </c>
      <c r="J44" t="s">
        <v>84</v>
      </c>
      <c r="K44" t="s">
        <v>109</v>
      </c>
      <c r="M44">
        <v>59</v>
      </c>
      <c r="N44" t="s">
        <v>84</v>
      </c>
      <c r="O44" t="s">
        <v>109</v>
      </c>
      <c r="U44">
        <v>48</v>
      </c>
      <c r="V44" t="s">
        <v>84</v>
      </c>
      <c r="W44" t="s">
        <v>109</v>
      </c>
      <c r="Y44">
        <v>65</v>
      </c>
      <c r="Z44" t="s">
        <v>84</v>
      </c>
      <c r="AA44" t="s">
        <v>109</v>
      </c>
      <c r="AC44">
        <v>13</v>
      </c>
      <c r="AD44" t="s">
        <v>84</v>
      </c>
      <c r="AE44" t="s">
        <v>109</v>
      </c>
      <c r="AG44">
        <v>36</v>
      </c>
      <c r="AH44" t="s">
        <v>84</v>
      </c>
      <c r="AI44" t="s">
        <v>109</v>
      </c>
      <c r="AK44">
        <v>20</v>
      </c>
      <c r="AL44" t="s">
        <v>84</v>
      </c>
      <c r="AM44" t="s">
        <v>109</v>
      </c>
      <c r="AO44" s="244">
        <v>43</v>
      </c>
      <c r="AP44" t="s">
        <v>99</v>
      </c>
      <c r="AQ44" t="s">
        <v>157</v>
      </c>
      <c r="AS44" s="244">
        <v>73</v>
      </c>
      <c r="AT44" t="s">
        <v>99</v>
      </c>
      <c r="AU44" s="248" t="s">
        <v>157</v>
      </c>
      <c r="AW44">
        <v>40</v>
      </c>
      <c r="AX44" t="s">
        <v>99</v>
      </c>
      <c r="AY44" t="s">
        <v>157</v>
      </c>
      <c r="BA44">
        <v>44</v>
      </c>
      <c r="BB44" t="s">
        <v>84</v>
      </c>
      <c r="BC44" t="s">
        <v>109</v>
      </c>
      <c r="BE44">
        <v>45</v>
      </c>
      <c r="BF44" t="s">
        <v>84</v>
      </c>
      <c r="BG44" t="s">
        <v>109</v>
      </c>
      <c r="BI44">
        <v>26</v>
      </c>
      <c r="BJ44" t="s">
        <v>84</v>
      </c>
      <c r="BK44" t="s">
        <v>109</v>
      </c>
      <c r="BM44">
        <v>85</v>
      </c>
      <c r="BN44" t="s">
        <v>84</v>
      </c>
      <c r="BO44" t="s">
        <v>109</v>
      </c>
      <c r="BQ44">
        <v>14</v>
      </c>
      <c r="BR44" t="s">
        <v>84</v>
      </c>
      <c r="BS44" t="s">
        <v>109</v>
      </c>
      <c r="BU44">
        <v>20</v>
      </c>
      <c r="BV44" t="s">
        <v>84</v>
      </c>
      <c r="BW44" t="s">
        <v>109</v>
      </c>
      <c r="BY44">
        <v>17</v>
      </c>
      <c r="BZ44" t="s">
        <v>84</v>
      </c>
      <c r="CA44" t="s">
        <v>109</v>
      </c>
      <c r="CC44">
        <v>51</v>
      </c>
      <c r="CD44" t="s">
        <v>84</v>
      </c>
      <c r="CE44" t="s">
        <v>109</v>
      </c>
      <c r="CG44">
        <v>18</v>
      </c>
      <c r="CH44" t="s">
        <v>84</v>
      </c>
      <c r="CI44" t="s">
        <v>109</v>
      </c>
      <c r="CK44">
        <v>17</v>
      </c>
    </row>
    <row r="45" spans="1:91" ht="15" customHeight="1" x14ac:dyDescent="0.25">
      <c r="A45">
        <v>35</v>
      </c>
      <c r="B45" t="s">
        <v>99</v>
      </c>
      <c r="C45" t="s">
        <v>109</v>
      </c>
      <c r="E45">
        <v>71</v>
      </c>
      <c r="F45" t="s">
        <v>84</v>
      </c>
      <c r="G45" t="s">
        <v>109</v>
      </c>
      <c r="I45">
        <v>48</v>
      </c>
      <c r="J45" t="s">
        <v>84</v>
      </c>
      <c r="K45" t="s">
        <v>109</v>
      </c>
      <c r="M45">
        <v>46</v>
      </c>
      <c r="N45" t="s">
        <v>84</v>
      </c>
      <c r="O45" t="s">
        <v>109</v>
      </c>
      <c r="U45">
        <v>68</v>
      </c>
      <c r="V45" t="s">
        <v>84</v>
      </c>
      <c r="W45" t="s">
        <v>109</v>
      </c>
      <c r="Y45">
        <v>30</v>
      </c>
      <c r="Z45" t="s">
        <v>84</v>
      </c>
      <c r="AA45" t="s">
        <v>109</v>
      </c>
      <c r="AC45">
        <v>29</v>
      </c>
      <c r="AD45" t="s">
        <v>84</v>
      </c>
      <c r="AE45" t="s">
        <v>109</v>
      </c>
      <c r="AG45">
        <v>21</v>
      </c>
      <c r="AH45" t="s">
        <v>84</v>
      </c>
      <c r="AI45" t="s">
        <v>109</v>
      </c>
      <c r="AK45">
        <v>36</v>
      </c>
      <c r="AL45" t="s">
        <v>84</v>
      </c>
      <c r="AM45" t="s">
        <v>109</v>
      </c>
      <c r="AO45" s="244">
        <v>64</v>
      </c>
      <c r="AP45" t="s">
        <v>99</v>
      </c>
      <c r="AQ45" t="s">
        <v>157</v>
      </c>
      <c r="AS45" s="244">
        <v>14</v>
      </c>
      <c r="AT45" t="s">
        <v>99</v>
      </c>
      <c r="AU45" s="248" t="s">
        <v>157</v>
      </c>
      <c r="AW45">
        <v>41</v>
      </c>
      <c r="AX45" t="s">
        <v>99</v>
      </c>
      <c r="AY45" t="s">
        <v>157</v>
      </c>
      <c r="BA45">
        <v>71</v>
      </c>
      <c r="BB45" t="s">
        <v>84</v>
      </c>
      <c r="BC45" t="s">
        <v>109</v>
      </c>
      <c r="BE45">
        <v>56</v>
      </c>
      <c r="BF45" t="s">
        <v>84</v>
      </c>
      <c r="BG45" t="s">
        <v>109</v>
      </c>
      <c r="BI45">
        <v>25</v>
      </c>
      <c r="BJ45" t="s">
        <v>84</v>
      </c>
      <c r="BK45" t="s">
        <v>109</v>
      </c>
      <c r="BM45">
        <v>59</v>
      </c>
      <c r="BN45" t="s">
        <v>84</v>
      </c>
      <c r="BO45" t="s">
        <v>109</v>
      </c>
      <c r="BQ45">
        <v>60</v>
      </c>
      <c r="BR45" t="s">
        <v>84</v>
      </c>
      <c r="BS45" t="s">
        <v>109</v>
      </c>
      <c r="BU45">
        <v>17</v>
      </c>
      <c r="BV45" t="s">
        <v>84</v>
      </c>
      <c r="BW45" t="s">
        <v>109</v>
      </c>
      <c r="BY45">
        <v>40</v>
      </c>
      <c r="BZ45" t="s">
        <v>84</v>
      </c>
      <c r="CA45" t="s">
        <v>109</v>
      </c>
      <c r="CC45">
        <v>19</v>
      </c>
      <c r="CD45" t="s">
        <v>84</v>
      </c>
      <c r="CE45" t="s">
        <v>109</v>
      </c>
      <c r="CG45">
        <v>19</v>
      </c>
      <c r="CH45" t="s">
        <v>84</v>
      </c>
      <c r="CI45" t="s">
        <v>109</v>
      </c>
      <c r="CK45">
        <v>40</v>
      </c>
    </row>
    <row r="46" spans="1:91" ht="15" customHeight="1" x14ac:dyDescent="0.25">
      <c r="A46">
        <v>41</v>
      </c>
      <c r="B46" t="s">
        <v>99</v>
      </c>
      <c r="C46" t="s">
        <v>109</v>
      </c>
      <c r="E46">
        <v>71</v>
      </c>
      <c r="F46" t="s">
        <v>84</v>
      </c>
      <c r="G46" t="s">
        <v>109</v>
      </c>
      <c r="I46">
        <v>23</v>
      </c>
      <c r="J46" t="s">
        <v>84</v>
      </c>
      <c r="K46" t="s">
        <v>109</v>
      </c>
      <c r="M46">
        <v>42</v>
      </c>
      <c r="N46" t="s">
        <v>84</v>
      </c>
      <c r="O46" t="s">
        <v>109</v>
      </c>
      <c r="U46">
        <v>21</v>
      </c>
      <c r="V46" t="s">
        <v>84</v>
      </c>
      <c r="W46" t="s">
        <v>109</v>
      </c>
      <c r="Y46">
        <v>88</v>
      </c>
      <c r="Z46" t="s">
        <v>84</v>
      </c>
      <c r="AA46" t="s">
        <v>109</v>
      </c>
      <c r="AC46">
        <v>58</v>
      </c>
      <c r="AD46" t="s">
        <v>84</v>
      </c>
      <c r="AE46" t="s">
        <v>109</v>
      </c>
      <c r="AG46">
        <v>16</v>
      </c>
      <c r="AH46" t="s">
        <v>84</v>
      </c>
      <c r="AI46" t="s">
        <v>109</v>
      </c>
      <c r="AK46">
        <v>37</v>
      </c>
      <c r="AL46" t="s">
        <v>84</v>
      </c>
      <c r="AM46" t="s">
        <v>109</v>
      </c>
      <c r="AO46" s="244">
        <v>47</v>
      </c>
      <c r="AP46" t="s">
        <v>99</v>
      </c>
      <c r="AQ46" t="s">
        <v>157</v>
      </c>
      <c r="AS46" s="244">
        <v>66</v>
      </c>
      <c r="AT46" t="s">
        <v>99</v>
      </c>
      <c r="AU46" s="248" t="s">
        <v>157</v>
      </c>
      <c r="AW46">
        <v>60</v>
      </c>
      <c r="AX46" t="s">
        <v>99</v>
      </c>
      <c r="AY46" t="s">
        <v>157</v>
      </c>
      <c r="BA46">
        <v>34</v>
      </c>
      <c r="BB46" t="s">
        <v>84</v>
      </c>
      <c r="BC46" t="s">
        <v>109</v>
      </c>
      <c r="BE46">
        <v>28</v>
      </c>
      <c r="BF46" t="s">
        <v>84</v>
      </c>
      <c r="BG46" t="s">
        <v>109</v>
      </c>
      <c r="BI46">
        <v>68</v>
      </c>
      <c r="BJ46" t="s">
        <v>84</v>
      </c>
      <c r="BK46" t="s">
        <v>109</v>
      </c>
      <c r="BM46">
        <v>46</v>
      </c>
      <c r="BN46" t="s">
        <v>84</v>
      </c>
      <c r="BO46" t="s">
        <v>109</v>
      </c>
      <c r="BQ46">
        <v>72</v>
      </c>
      <c r="BR46" t="s">
        <v>84</v>
      </c>
      <c r="BS46" t="s">
        <v>109</v>
      </c>
      <c r="BU46">
        <v>30</v>
      </c>
      <c r="BV46" t="s">
        <v>84</v>
      </c>
      <c r="BW46" t="s">
        <v>109</v>
      </c>
      <c r="BY46">
        <v>17</v>
      </c>
      <c r="BZ46" t="s">
        <v>84</v>
      </c>
      <c r="CA46" t="s">
        <v>109</v>
      </c>
      <c r="CC46">
        <v>50</v>
      </c>
      <c r="CD46" t="s">
        <v>84</v>
      </c>
      <c r="CE46" t="s">
        <v>109</v>
      </c>
      <c r="CG46">
        <v>35</v>
      </c>
      <c r="CH46" t="s">
        <v>84</v>
      </c>
      <c r="CI46" t="s">
        <v>109</v>
      </c>
      <c r="CK46">
        <v>64</v>
      </c>
    </row>
    <row r="47" spans="1:91" ht="15" customHeight="1" x14ac:dyDescent="0.25">
      <c r="Y47">
        <v>56</v>
      </c>
      <c r="Z47" t="s">
        <v>84</v>
      </c>
      <c r="AA47" t="s">
        <v>109</v>
      </c>
      <c r="AC47">
        <v>73</v>
      </c>
      <c r="AD47" t="s">
        <v>84</v>
      </c>
      <c r="AE47" t="s">
        <v>109</v>
      </c>
      <c r="AG47">
        <v>27</v>
      </c>
      <c r="AH47" t="s">
        <v>84</v>
      </c>
      <c r="AI47" t="s">
        <v>109</v>
      </c>
      <c r="AK47">
        <v>66</v>
      </c>
      <c r="AL47" t="s">
        <v>84</v>
      </c>
      <c r="AM47" t="s">
        <v>109</v>
      </c>
      <c r="AO47" s="244">
        <v>24</v>
      </c>
      <c r="AP47" t="s">
        <v>99</v>
      </c>
      <c r="AQ47" t="s">
        <v>157</v>
      </c>
      <c r="AS47" s="244">
        <v>69</v>
      </c>
      <c r="AT47" t="s">
        <v>99</v>
      </c>
      <c r="AU47" s="248" t="s">
        <v>157</v>
      </c>
      <c r="AW47">
        <v>54</v>
      </c>
      <c r="AX47" t="s">
        <v>99</v>
      </c>
      <c r="AY47" t="s">
        <v>157</v>
      </c>
      <c r="BA47">
        <v>58</v>
      </c>
      <c r="BB47" t="s">
        <v>84</v>
      </c>
      <c r="BC47" t="s">
        <v>109</v>
      </c>
      <c r="BE47">
        <v>26</v>
      </c>
      <c r="BF47" t="s">
        <v>84</v>
      </c>
      <c r="BG47" t="s">
        <v>109</v>
      </c>
      <c r="BI47">
        <v>28</v>
      </c>
      <c r="BJ47" t="s">
        <v>84</v>
      </c>
      <c r="BK47" t="s">
        <v>109</v>
      </c>
      <c r="BM47">
        <v>82</v>
      </c>
      <c r="BN47" t="s">
        <v>84</v>
      </c>
      <c r="BO47" t="s">
        <v>109</v>
      </c>
      <c r="BQ47">
        <v>26</v>
      </c>
      <c r="BR47" t="s">
        <v>84</v>
      </c>
      <c r="BS47" t="s">
        <v>109</v>
      </c>
      <c r="BU47">
        <v>70</v>
      </c>
      <c r="BV47" t="s">
        <v>84</v>
      </c>
      <c r="BW47" t="s">
        <v>109</v>
      </c>
      <c r="BY47">
        <v>21</v>
      </c>
      <c r="BZ47" t="s">
        <v>84</v>
      </c>
      <c r="CA47" t="s">
        <v>109</v>
      </c>
      <c r="CC47">
        <v>47</v>
      </c>
      <c r="CD47" t="s">
        <v>84</v>
      </c>
      <c r="CE47" t="s">
        <v>109</v>
      </c>
      <c r="CG47">
        <v>20</v>
      </c>
      <c r="CH47" t="s">
        <v>84</v>
      </c>
      <c r="CI47" t="s">
        <v>109</v>
      </c>
      <c r="CK47">
        <v>72</v>
      </c>
    </row>
    <row r="48" spans="1:91" ht="15" customHeight="1" x14ac:dyDescent="0.25">
      <c r="A48">
        <v>64</v>
      </c>
      <c r="B48" t="s">
        <v>99</v>
      </c>
      <c r="C48" t="s">
        <v>109</v>
      </c>
      <c r="E48">
        <v>62</v>
      </c>
      <c r="F48" t="s">
        <v>84</v>
      </c>
      <c r="G48" t="s">
        <v>109</v>
      </c>
      <c r="I48">
        <v>63</v>
      </c>
      <c r="J48" t="s">
        <v>84</v>
      </c>
      <c r="K48" t="s">
        <v>109</v>
      </c>
      <c r="U48">
        <v>83</v>
      </c>
      <c r="V48" t="s">
        <v>84</v>
      </c>
      <c r="W48" t="s">
        <v>109</v>
      </c>
      <c r="Y48">
        <v>17</v>
      </c>
      <c r="Z48" t="s">
        <v>84</v>
      </c>
      <c r="AA48" t="s">
        <v>109</v>
      </c>
      <c r="AC48">
        <v>37</v>
      </c>
      <c r="AD48" t="s">
        <v>84</v>
      </c>
      <c r="AE48" t="s">
        <v>109</v>
      </c>
      <c r="AG48">
        <v>70</v>
      </c>
      <c r="AH48" t="s">
        <v>84</v>
      </c>
      <c r="AI48" t="s">
        <v>109</v>
      </c>
      <c r="AK48">
        <v>45</v>
      </c>
      <c r="AL48" t="s">
        <v>84</v>
      </c>
      <c r="AM48" t="s">
        <v>109</v>
      </c>
      <c r="AO48" s="244">
        <v>22</v>
      </c>
      <c r="AP48" t="s">
        <v>99</v>
      </c>
      <c r="AQ48" t="s">
        <v>157</v>
      </c>
      <c r="AS48" s="244">
        <v>30</v>
      </c>
      <c r="AT48" t="s">
        <v>99</v>
      </c>
      <c r="AU48" s="248" t="s">
        <v>157</v>
      </c>
      <c r="AW48">
        <v>80</v>
      </c>
      <c r="AX48" t="s">
        <v>99</v>
      </c>
      <c r="AY48" t="s">
        <v>157</v>
      </c>
      <c r="BA48">
        <v>80</v>
      </c>
      <c r="BB48" t="s">
        <v>84</v>
      </c>
      <c r="BC48" t="s">
        <v>109</v>
      </c>
      <c r="BE48">
        <v>17</v>
      </c>
      <c r="BF48" t="s">
        <v>84</v>
      </c>
      <c r="BG48" t="s">
        <v>109</v>
      </c>
      <c r="BI48">
        <v>36</v>
      </c>
      <c r="BJ48" t="s">
        <v>84</v>
      </c>
      <c r="BK48" t="s">
        <v>109</v>
      </c>
      <c r="BM48">
        <v>15</v>
      </c>
      <c r="BN48" t="s">
        <v>84</v>
      </c>
      <c r="BO48" t="s">
        <v>109</v>
      </c>
      <c r="BQ48">
        <v>19</v>
      </c>
      <c r="BR48" t="s">
        <v>84</v>
      </c>
      <c r="BS48" t="s">
        <v>109</v>
      </c>
      <c r="BU48">
        <v>77</v>
      </c>
      <c r="BV48" t="s">
        <v>84</v>
      </c>
      <c r="BW48" t="s">
        <v>109</v>
      </c>
      <c r="BY48">
        <v>65</v>
      </c>
      <c r="BZ48" t="s">
        <v>84</v>
      </c>
      <c r="CA48" t="s">
        <v>109</v>
      </c>
      <c r="CC48">
        <v>47</v>
      </c>
      <c r="CD48" t="s">
        <v>84</v>
      </c>
      <c r="CE48" t="s">
        <v>109</v>
      </c>
      <c r="CG48">
        <v>37</v>
      </c>
      <c r="CH48" t="s">
        <v>84</v>
      </c>
      <c r="CI48" t="s">
        <v>109</v>
      </c>
      <c r="CK48">
        <v>42</v>
      </c>
    </row>
    <row r="49" spans="1:89" ht="15" customHeight="1" x14ac:dyDescent="0.25">
      <c r="A49">
        <v>65</v>
      </c>
      <c r="B49" t="s">
        <v>99</v>
      </c>
      <c r="C49" t="s">
        <v>109</v>
      </c>
      <c r="E49">
        <v>39</v>
      </c>
      <c r="F49" t="s">
        <v>84</v>
      </c>
      <c r="G49" t="s">
        <v>109</v>
      </c>
      <c r="I49">
        <v>50</v>
      </c>
      <c r="J49" t="s">
        <v>84</v>
      </c>
      <c r="K49" t="s">
        <v>109</v>
      </c>
      <c r="U49">
        <v>16</v>
      </c>
      <c r="V49" t="s">
        <v>84</v>
      </c>
      <c r="W49" t="s">
        <v>109</v>
      </c>
      <c r="Y49">
        <v>68</v>
      </c>
      <c r="Z49" t="s">
        <v>84</v>
      </c>
      <c r="AA49" t="s">
        <v>109</v>
      </c>
      <c r="AC49">
        <v>13</v>
      </c>
      <c r="AD49" t="s">
        <v>84</v>
      </c>
      <c r="AE49" t="s">
        <v>109</v>
      </c>
      <c r="AG49">
        <v>60</v>
      </c>
      <c r="AH49" t="s">
        <v>84</v>
      </c>
      <c r="AI49" t="s">
        <v>109</v>
      </c>
      <c r="AK49">
        <v>31</v>
      </c>
      <c r="AL49" t="s">
        <v>84</v>
      </c>
      <c r="AM49" t="s">
        <v>109</v>
      </c>
      <c r="AO49" s="244">
        <v>24</v>
      </c>
      <c r="AP49" t="s">
        <v>99</v>
      </c>
      <c r="AQ49" t="s">
        <v>157</v>
      </c>
      <c r="AS49" s="244">
        <v>25</v>
      </c>
      <c r="AT49" t="s">
        <v>99</v>
      </c>
      <c r="AU49" s="248" t="s">
        <v>157</v>
      </c>
      <c r="AW49">
        <v>44</v>
      </c>
      <c r="AX49" t="s">
        <v>99</v>
      </c>
      <c r="AY49" t="s">
        <v>157</v>
      </c>
      <c r="BA49">
        <v>85</v>
      </c>
      <c r="BB49" t="s">
        <v>84</v>
      </c>
      <c r="BC49" t="s">
        <v>109</v>
      </c>
      <c r="BE49">
        <v>29</v>
      </c>
      <c r="BF49" t="s">
        <v>84</v>
      </c>
      <c r="BG49" t="s">
        <v>109</v>
      </c>
      <c r="BI49">
        <v>79</v>
      </c>
      <c r="BJ49" t="s">
        <v>84</v>
      </c>
      <c r="BK49" t="s">
        <v>109</v>
      </c>
      <c r="BM49">
        <v>29</v>
      </c>
      <c r="BN49" t="s">
        <v>84</v>
      </c>
      <c r="BO49" t="s">
        <v>109</v>
      </c>
      <c r="BQ49">
        <v>59</v>
      </c>
      <c r="BR49" t="s">
        <v>84</v>
      </c>
      <c r="BS49" t="s">
        <v>109</v>
      </c>
      <c r="BU49">
        <v>18</v>
      </c>
      <c r="BV49" t="s">
        <v>84</v>
      </c>
      <c r="BW49" t="s">
        <v>109</v>
      </c>
      <c r="BY49">
        <v>22</v>
      </c>
      <c r="BZ49" t="s">
        <v>84</v>
      </c>
      <c r="CA49" t="s">
        <v>109</v>
      </c>
      <c r="CC49">
        <v>14</v>
      </c>
      <c r="CD49" t="s">
        <v>84</v>
      </c>
      <c r="CE49" t="s">
        <v>109</v>
      </c>
      <c r="CG49">
        <v>23</v>
      </c>
      <c r="CH49" t="s">
        <v>84</v>
      </c>
      <c r="CI49" t="s">
        <v>109</v>
      </c>
      <c r="CK49">
        <v>66</v>
      </c>
    </row>
    <row r="50" spans="1:89" ht="15" customHeight="1" x14ac:dyDescent="0.25">
      <c r="A50">
        <v>40</v>
      </c>
      <c r="B50" t="s">
        <v>99</v>
      </c>
      <c r="C50" t="s">
        <v>109</v>
      </c>
      <c r="E50">
        <v>73</v>
      </c>
      <c r="F50" t="s">
        <v>84</v>
      </c>
      <c r="G50" t="s">
        <v>109</v>
      </c>
      <c r="I50">
        <v>56</v>
      </c>
      <c r="J50" t="s">
        <v>84</v>
      </c>
      <c r="K50" t="s">
        <v>109</v>
      </c>
      <c r="U50">
        <v>60</v>
      </c>
      <c r="V50" t="s">
        <v>84</v>
      </c>
      <c r="W50" t="s">
        <v>109</v>
      </c>
      <c r="Y50">
        <v>27</v>
      </c>
      <c r="Z50" t="s">
        <v>84</v>
      </c>
      <c r="AA50" t="s">
        <v>109</v>
      </c>
      <c r="AC50">
        <v>35</v>
      </c>
      <c r="AD50" t="s">
        <v>84</v>
      </c>
      <c r="AE50" t="s">
        <v>109</v>
      </c>
      <c r="AG50">
        <v>29</v>
      </c>
      <c r="AH50" t="s">
        <v>84</v>
      </c>
      <c r="AI50" t="s">
        <v>109</v>
      </c>
      <c r="AK50">
        <v>21</v>
      </c>
      <c r="AL50" t="s">
        <v>84</v>
      </c>
      <c r="AM50" t="s">
        <v>109</v>
      </c>
      <c r="AO50" s="244">
        <v>31</v>
      </c>
      <c r="AP50" t="s">
        <v>99</v>
      </c>
      <c r="AQ50" t="s">
        <v>157</v>
      </c>
      <c r="AS50" s="244">
        <v>14</v>
      </c>
      <c r="AT50" t="s">
        <v>99</v>
      </c>
      <c r="AU50" s="248" t="s">
        <v>157</v>
      </c>
      <c r="AW50">
        <v>55</v>
      </c>
      <c r="AX50" t="s">
        <v>99</v>
      </c>
      <c r="AY50" t="s">
        <v>157</v>
      </c>
      <c r="BA50">
        <v>38</v>
      </c>
      <c r="BB50" t="s">
        <v>84</v>
      </c>
      <c r="BC50" t="s">
        <v>109</v>
      </c>
      <c r="BE50">
        <v>39</v>
      </c>
      <c r="BF50" t="s">
        <v>84</v>
      </c>
      <c r="BG50" t="s">
        <v>109</v>
      </c>
      <c r="BI50">
        <v>49</v>
      </c>
      <c r="BJ50" t="s">
        <v>84</v>
      </c>
      <c r="BK50" t="s">
        <v>109</v>
      </c>
      <c r="BM50">
        <v>62</v>
      </c>
      <c r="BN50" t="s">
        <v>84</v>
      </c>
      <c r="BO50" t="s">
        <v>109</v>
      </c>
      <c r="BQ50">
        <v>44</v>
      </c>
      <c r="BR50" t="s">
        <v>84</v>
      </c>
      <c r="BS50" t="s">
        <v>109</v>
      </c>
      <c r="BU50">
        <v>37</v>
      </c>
      <c r="BV50" t="s">
        <v>84</v>
      </c>
      <c r="BW50" t="s">
        <v>109</v>
      </c>
      <c r="BY50">
        <v>57</v>
      </c>
      <c r="BZ50" t="s">
        <v>84</v>
      </c>
      <c r="CA50" t="s">
        <v>109</v>
      </c>
      <c r="CC50">
        <v>47</v>
      </c>
      <c r="CD50" t="s">
        <v>84</v>
      </c>
      <c r="CE50" t="s">
        <v>109</v>
      </c>
      <c r="CG50">
        <v>21</v>
      </c>
      <c r="CH50" t="s">
        <v>84</v>
      </c>
      <c r="CI50" t="s">
        <v>109</v>
      </c>
      <c r="CK50">
        <v>36</v>
      </c>
    </row>
    <row r="51" spans="1:89" ht="15" customHeight="1" x14ac:dyDescent="0.25">
      <c r="A51">
        <v>35</v>
      </c>
      <c r="B51" t="s">
        <v>99</v>
      </c>
      <c r="C51" t="s">
        <v>109</v>
      </c>
      <c r="E51">
        <v>27</v>
      </c>
      <c r="F51" t="s">
        <v>84</v>
      </c>
      <c r="G51" t="s">
        <v>109</v>
      </c>
      <c r="I51">
        <v>81</v>
      </c>
      <c r="J51" t="s">
        <v>84</v>
      </c>
      <c r="K51" t="s">
        <v>109</v>
      </c>
      <c r="U51">
        <v>48</v>
      </c>
      <c r="V51" t="s">
        <v>84</v>
      </c>
      <c r="W51" t="s">
        <v>109</v>
      </c>
      <c r="Y51">
        <v>33</v>
      </c>
      <c r="Z51" t="s">
        <v>84</v>
      </c>
      <c r="AA51" t="s">
        <v>109</v>
      </c>
      <c r="AC51">
        <v>30</v>
      </c>
      <c r="AD51" t="s">
        <v>84</v>
      </c>
      <c r="AE51" t="s">
        <v>109</v>
      </c>
      <c r="AG51">
        <v>61</v>
      </c>
      <c r="AH51" t="s">
        <v>84</v>
      </c>
      <c r="AI51" t="s">
        <v>109</v>
      </c>
      <c r="AK51">
        <v>76</v>
      </c>
      <c r="AL51" t="s">
        <v>84</v>
      </c>
      <c r="AM51" t="s">
        <v>109</v>
      </c>
      <c r="AO51" s="244">
        <v>50</v>
      </c>
      <c r="AP51" t="s">
        <v>99</v>
      </c>
      <c r="AQ51" t="s">
        <v>157</v>
      </c>
      <c r="AS51" s="244">
        <v>67</v>
      </c>
      <c r="AT51" t="s">
        <v>99</v>
      </c>
      <c r="AU51" s="248" t="s">
        <v>157</v>
      </c>
      <c r="AW51">
        <v>54</v>
      </c>
      <c r="AX51" t="s">
        <v>99</v>
      </c>
      <c r="AY51" t="s">
        <v>157</v>
      </c>
      <c r="BA51">
        <v>50</v>
      </c>
      <c r="BB51" t="s">
        <v>84</v>
      </c>
      <c r="BC51" t="s">
        <v>109</v>
      </c>
      <c r="BE51">
        <v>52</v>
      </c>
      <c r="BF51" t="s">
        <v>84</v>
      </c>
      <c r="BG51" t="s">
        <v>109</v>
      </c>
      <c r="BI51">
        <v>85</v>
      </c>
      <c r="BJ51" t="s">
        <v>84</v>
      </c>
      <c r="BK51" t="s">
        <v>109</v>
      </c>
      <c r="BM51">
        <v>32</v>
      </c>
      <c r="BN51" t="s">
        <v>84</v>
      </c>
      <c r="BO51" t="s">
        <v>109</v>
      </c>
      <c r="BQ51">
        <v>18</v>
      </c>
      <c r="BR51" t="s">
        <v>84</v>
      </c>
      <c r="BS51" t="s">
        <v>109</v>
      </c>
      <c r="BU51">
        <v>60</v>
      </c>
      <c r="BV51" t="s">
        <v>84</v>
      </c>
      <c r="BW51" t="s">
        <v>109</v>
      </c>
      <c r="BY51">
        <v>38</v>
      </c>
      <c r="BZ51" t="s">
        <v>84</v>
      </c>
      <c r="CA51" t="s">
        <v>109</v>
      </c>
      <c r="CC51">
        <v>40</v>
      </c>
      <c r="CD51" t="s">
        <v>84</v>
      </c>
      <c r="CE51" t="s">
        <v>109</v>
      </c>
      <c r="CG51">
        <v>22</v>
      </c>
      <c r="CH51" t="s">
        <v>84</v>
      </c>
      <c r="CI51" t="s">
        <v>109</v>
      </c>
      <c r="CK51">
        <v>60</v>
      </c>
    </row>
    <row r="52" spans="1:89" ht="15" customHeight="1" x14ac:dyDescent="0.25">
      <c r="A52">
        <v>16</v>
      </c>
      <c r="B52" t="s">
        <v>99</v>
      </c>
      <c r="C52" t="s">
        <v>109</v>
      </c>
      <c r="E52">
        <v>66</v>
      </c>
      <c r="F52" t="s">
        <v>84</v>
      </c>
      <c r="G52" t="s">
        <v>109</v>
      </c>
      <c r="I52">
        <v>57</v>
      </c>
      <c r="J52" t="s">
        <v>84</v>
      </c>
      <c r="K52" t="s">
        <v>109</v>
      </c>
      <c r="U52">
        <v>66</v>
      </c>
      <c r="V52" t="s">
        <v>84</v>
      </c>
      <c r="W52" t="s">
        <v>109</v>
      </c>
      <c r="Y52">
        <v>64</v>
      </c>
      <c r="Z52" t="s">
        <v>84</v>
      </c>
      <c r="AA52" t="s">
        <v>109</v>
      </c>
      <c r="AC52">
        <v>55</v>
      </c>
      <c r="AD52" t="s">
        <v>84</v>
      </c>
      <c r="AE52" t="s">
        <v>109</v>
      </c>
      <c r="AG52">
        <v>21</v>
      </c>
      <c r="AH52" t="s">
        <v>84</v>
      </c>
      <c r="AI52" t="s">
        <v>109</v>
      </c>
      <c r="AK52">
        <v>71</v>
      </c>
      <c r="AL52" t="s">
        <v>84</v>
      </c>
      <c r="AM52" t="s">
        <v>109</v>
      </c>
      <c r="AO52" s="244">
        <v>47</v>
      </c>
      <c r="AP52" t="s">
        <v>99</v>
      </c>
      <c r="AQ52" t="s">
        <v>157</v>
      </c>
      <c r="AS52" s="244">
        <v>74</v>
      </c>
      <c r="AT52" t="s">
        <v>99</v>
      </c>
      <c r="AU52" s="248" t="s">
        <v>157</v>
      </c>
      <c r="AW52">
        <v>78</v>
      </c>
      <c r="AX52" t="s">
        <v>99</v>
      </c>
      <c r="AY52" t="s">
        <v>157</v>
      </c>
      <c r="BA52">
        <v>44</v>
      </c>
      <c r="BB52" t="s">
        <v>84</v>
      </c>
      <c r="BC52" t="s">
        <v>109</v>
      </c>
      <c r="BE52">
        <v>41</v>
      </c>
      <c r="BF52" t="s">
        <v>84</v>
      </c>
      <c r="BG52" t="s">
        <v>109</v>
      </c>
      <c r="BI52">
        <v>30</v>
      </c>
      <c r="BJ52" t="s">
        <v>84</v>
      </c>
      <c r="BK52" t="s">
        <v>109</v>
      </c>
      <c r="BM52">
        <v>47</v>
      </c>
      <c r="BN52" t="s">
        <v>84</v>
      </c>
      <c r="BO52" t="s">
        <v>109</v>
      </c>
      <c r="BQ52">
        <v>40</v>
      </c>
      <c r="BR52" t="s">
        <v>84</v>
      </c>
      <c r="BS52" t="s">
        <v>109</v>
      </c>
      <c r="BU52">
        <v>27</v>
      </c>
      <c r="BV52" t="s">
        <v>84</v>
      </c>
      <c r="BW52" t="s">
        <v>109</v>
      </c>
      <c r="BY52">
        <v>49</v>
      </c>
      <c r="BZ52" t="s">
        <v>84</v>
      </c>
      <c r="CA52" t="s">
        <v>109</v>
      </c>
      <c r="CC52">
        <v>25</v>
      </c>
      <c r="CD52" t="s">
        <v>84</v>
      </c>
      <c r="CE52" t="s">
        <v>109</v>
      </c>
      <c r="CG52">
        <v>31</v>
      </c>
      <c r="CH52" t="s">
        <v>84</v>
      </c>
      <c r="CI52" t="s">
        <v>109</v>
      </c>
      <c r="CK52">
        <v>13</v>
      </c>
    </row>
    <row r="53" spans="1:89" ht="15" customHeight="1" x14ac:dyDescent="0.25">
      <c r="A53">
        <v>54</v>
      </c>
      <c r="B53" t="s">
        <v>99</v>
      </c>
      <c r="C53" t="s">
        <v>109</v>
      </c>
      <c r="E53">
        <v>18</v>
      </c>
      <c r="F53" t="s">
        <v>84</v>
      </c>
      <c r="G53" t="s">
        <v>109</v>
      </c>
      <c r="I53">
        <v>22</v>
      </c>
      <c r="J53" t="s">
        <v>84</v>
      </c>
      <c r="K53" t="s">
        <v>109</v>
      </c>
      <c r="U53">
        <v>64</v>
      </c>
      <c r="V53" t="s">
        <v>84</v>
      </c>
      <c r="W53" t="s">
        <v>109</v>
      </c>
      <c r="Y53">
        <v>14</v>
      </c>
      <c r="Z53" t="s">
        <v>84</v>
      </c>
      <c r="AA53" t="s">
        <v>109</v>
      </c>
      <c r="AC53">
        <v>29</v>
      </c>
      <c r="AD53" t="s">
        <v>84</v>
      </c>
      <c r="AE53" t="s">
        <v>109</v>
      </c>
      <c r="AG53">
        <v>14</v>
      </c>
      <c r="AH53" t="s">
        <v>84</v>
      </c>
      <c r="AI53" t="s">
        <v>109</v>
      </c>
      <c r="AK53">
        <v>51</v>
      </c>
      <c r="AL53" t="s">
        <v>84</v>
      </c>
      <c r="AM53" t="s">
        <v>109</v>
      </c>
      <c r="AO53" s="244">
        <v>67</v>
      </c>
      <c r="AP53" t="s">
        <v>99</v>
      </c>
      <c r="AQ53" t="s">
        <v>157</v>
      </c>
      <c r="AS53" s="244">
        <v>20</v>
      </c>
      <c r="AT53" t="s">
        <v>99</v>
      </c>
      <c r="AU53" s="248" t="s">
        <v>157</v>
      </c>
      <c r="AW53">
        <v>84</v>
      </c>
      <c r="AX53" t="s">
        <v>99</v>
      </c>
      <c r="AY53" t="s">
        <v>157</v>
      </c>
      <c r="BA53">
        <v>18</v>
      </c>
      <c r="BB53" t="s">
        <v>84</v>
      </c>
      <c r="BC53" t="s">
        <v>109</v>
      </c>
      <c r="BE53">
        <v>29</v>
      </c>
      <c r="BF53" t="s">
        <v>84</v>
      </c>
      <c r="BG53" t="s">
        <v>109</v>
      </c>
      <c r="BI53">
        <v>90</v>
      </c>
      <c r="BJ53" t="s">
        <v>84</v>
      </c>
      <c r="BK53" t="s">
        <v>109</v>
      </c>
      <c r="BM53">
        <v>76</v>
      </c>
      <c r="BN53" t="s">
        <v>84</v>
      </c>
      <c r="BO53" t="s">
        <v>109</v>
      </c>
      <c r="BQ53">
        <v>25</v>
      </c>
      <c r="BR53" t="s">
        <v>84</v>
      </c>
      <c r="BS53" t="s">
        <v>109</v>
      </c>
      <c r="BU53">
        <v>26</v>
      </c>
      <c r="BV53" t="s">
        <v>84</v>
      </c>
      <c r="BW53" t="s">
        <v>109</v>
      </c>
      <c r="BY53">
        <v>49</v>
      </c>
      <c r="BZ53" t="s">
        <v>84</v>
      </c>
      <c r="CA53" t="s">
        <v>109</v>
      </c>
      <c r="CC53">
        <v>74</v>
      </c>
      <c r="CD53" t="s">
        <v>84</v>
      </c>
      <c r="CE53" t="s">
        <v>109</v>
      </c>
      <c r="CG53">
        <v>15</v>
      </c>
      <c r="CH53" t="s">
        <v>84</v>
      </c>
      <c r="CI53" t="s">
        <v>109</v>
      </c>
      <c r="CK53">
        <v>58</v>
      </c>
    </row>
    <row r="54" spans="1:89" ht="15" customHeight="1" x14ac:dyDescent="0.25">
      <c r="A54">
        <v>21</v>
      </c>
      <c r="B54" t="s">
        <v>99</v>
      </c>
      <c r="C54" t="s">
        <v>109</v>
      </c>
      <c r="E54">
        <v>14</v>
      </c>
      <c r="F54" t="s">
        <v>84</v>
      </c>
      <c r="G54" t="s">
        <v>109</v>
      </c>
      <c r="I54">
        <v>57</v>
      </c>
      <c r="J54" t="s">
        <v>84</v>
      </c>
      <c r="K54" t="s">
        <v>109</v>
      </c>
      <c r="U54">
        <v>63</v>
      </c>
      <c r="V54" t="s">
        <v>84</v>
      </c>
      <c r="W54" t="s">
        <v>109</v>
      </c>
      <c r="Y54">
        <v>61</v>
      </c>
      <c r="Z54" t="s">
        <v>84</v>
      </c>
      <c r="AA54" t="s">
        <v>109</v>
      </c>
      <c r="AC54">
        <v>58</v>
      </c>
      <c r="AD54" t="s">
        <v>84</v>
      </c>
      <c r="AE54" t="s">
        <v>109</v>
      </c>
      <c r="AG54">
        <v>30</v>
      </c>
      <c r="AH54" t="s">
        <v>84</v>
      </c>
      <c r="AI54" t="s">
        <v>109</v>
      </c>
      <c r="AK54">
        <v>20</v>
      </c>
      <c r="AL54" t="s">
        <v>84</v>
      </c>
      <c r="AM54" t="s">
        <v>109</v>
      </c>
      <c r="AO54" s="244">
        <v>44</v>
      </c>
      <c r="AP54" t="s">
        <v>99</v>
      </c>
      <c r="AQ54" t="s">
        <v>157</v>
      </c>
      <c r="AS54" s="244">
        <v>44</v>
      </c>
      <c r="AT54" t="s">
        <v>99</v>
      </c>
      <c r="AU54" s="248" t="s">
        <v>157</v>
      </c>
      <c r="AW54">
        <v>83</v>
      </c>
      <c r="AX54" t="s">
        <v>99</v>
      </c>
      <c r="AY54" t="s">
        <v>157</v>
      </c>
      <c r="BA54">
        <v>17</v>
      </c>
      <c r="BB54" t="s">
        <v>84</v>
      </c>
      <c r="BC54" t="s">
        <v>109</v>
      </c>
      <c r="BE54">
        <v>65</v>
      </c>
      <c r="BF54" t="s">
        <v>84</v>
      </c>
      <c r="BG54" t="s">
        <v>109</v>
      </c>
      <c r="BI54">
        <v>39</v>
      </c>
      <c r="BJ54" t="s">
        <v>84</v>
      </c>
      <c r="BK54" t="s">
        <v>109</v>
      </c>
      <c r="BM54">
        <v>18</v>
      </c>
      <c r="BN54" t="s">
        <v>84</v>
      </c>
      <c r="BO54" t="s">
        <v>109</v>
      </c>
      <c r="BQ54">
        <v>26</v>
      </c>
      <c r="BR54" t="s">
        <v>84</v>
      </c>
      <c r="BS54" t="s">
        <v>109</v>
      </c>
      <c r="BU54">
        <v>65</v>
      </c>
      <c r="BV54" t="s">
        <v>84</v>
      </c>
      <c r="BW54" t="s">
        <v>109</v>
      </c>
      <c r="BY54">
        <v>27</v>
      </c>
      <c r="BZ54" t="s">
        <v>84</v>
      </c>
      <c r="CA54" t="s">
        <v>109</v>
      </c>
      <c r="CC54">
        <v>58</v>
      </c>
      <c r="CD54" t="s">
        <v>84</v>
      </c>
      <c r="CE54" t="s">
        <v>109</v>
      </c>
      <c r="CG54">
        <v>63</v>
      </c>
      <c r="CH54" t="s">
        <v>84</v>
      </c>
      <c r="CI54" t="s">
        <v>109</v>
      </c>
      <c r="CK54">
        <v>78</v>
      </c>
    </row>
    <row r="55" spans="1:89" ht="15" customHeight="1" x14ac:dyDescent="0.25">
      <c r="A55">
        <v>71</v>
      </c>
      <c r="B55" t="s">
        <v>99</v>
      </c>
      <c r="C55" t="s">
        <v>109</v>
      </c>
      <c r="E55">
        <v>42</v>
      </c>
      <c r="F55" t="s">
        <v>84</v>
      </c>
      <c r="G55" t="s">
        <v>109</v>
      </c>
      <c r="I55">
        <v>41</v>
      </c>
      <c r="J55" t="s">
        <v>84</v>
      </c>
      <c r="K55" t="s">
        <v>109</v>
      </c>
      <c r="U55">
        <v>68</v>
      </c>
      <c r="V55" t="s">
        <v>84</v>
      </c>
      <c r="W55" t="s">
        <v>109</v>
      </c>
      <c r="Y55">
        <v>33</v>
      </c>
      <c r="Z55" t="s">
        <v>84</v>
      </c>
      <c r="AA55" t="s">
        <v>109</v>
      </c>
      <c r="AC55">
        <v>63</v>
      </c>
      <c r="AD55" t="s">
        <v>84</v>
      </c>
      <c r="AE55" t="s">
        <v>109</v>
      </c>
      <c r="AG55">
        <v>83</v>
      </c>
      <c r="AH55" t="s">
        <v>84</v>
      </c>
      <c r="AI55" t="s">
        <v>109</v>
      </c>
      <c r="AK55">
        <v>64</v>
      </c>
      <c r="AL55" t="s">
        <v>84</v>
      </c>
      <c r="AM55" t="s">
        <v>109</v>
      </c>
      <c r="AO55" s="244">
        <v>15</v>
      </c>
      <c r="AP55" t="s">
        <v>99</v>
      </c>
      <c r="AQ55" t="s">
        <v>157</v>
      </c>
      <c r="AS55" s="244">
        <v>57</v>
      </c>
      <c r="AT55" t="s">
        <v>99</v>
      </c>
      <c r="AU55" s="248" t="s">
        <v>157</v>
      </c>
      <c r="AW55">
        <v>41</v>
      </c>
      <c r="AX55" t="s">
        <v>99</v>
      </c>
      <c r="AY55" t="s">
        <v>157</v>
      </c>
      <c r="BA55">
        <v>17</v>
      </c>
      <c r="BB55" t="s">
        <v>84</v>
      </c>
      <c r="BC55" t="s">
        <v>109</v>
      </c>
      <c r="BE55">
        <v>61</v>
      </c>
      <c r="BF55" t="s">
        <v>84</v>
      </c>
      <c r="BG55" t="s">
        <v>109</v>
      </c>
      <c r="BI55">
        <v>65</v>
      </c>
      <c r="BJ55" t="s">
        <v>84</v>
      </c>
      <c r="BK55" t="s">
        <v>109</v>
      </c>
      <c r="BM55">
        <v>34</v>
      </c>
      <c r="BN55" t="s">
        <v>84</v>
      </c>
      <c r="BO55" t="s">
        <v>109</v>
      </c>
      <c r="BQ55">
        <v>74</v>
      </c>
      <c r="BR55" t="s">
        <v>84</v>
      </c>
      <c r="BS55" t="s">
        <v>109</v>
      </c>
      <c r="BU55">
        <v>75</v>
      </c>
      <c r="BV55" t="s">
        <v>84</v>
      </c>
      <c r="BW55" t="s">
        <v>109</v>
      </c>
      <c r="BY55">
        <v>55</v>
      </c>
      <c r="BZ55" t="s">
        <v>84</v>
      </c>
      <c r="CA55" t="s">
        <v>109</v>
      </c>
      <c r="CC55">
        <v>41</v>
      </c>
      <c r="CD55" t="s">
        <v>84</v>
      </c>
      <c r="CE55" t="s">
        <v>109</v>
      </c>
      <c r="CG55">
        <v>52</v>
      </c>
      <c r="CH55" t="s">
        <v>84</v>
      </c>
      <c r="CI55" t="s">
        <v>109</v>
      </c>
      <c r="CK55">
        <v>36</v>
      </c>
    </row>
    <row r="56" spans="1:89" ht="15" customHeight="1" x14ac:dyDescent="0.25">
      <c r="A56">
        <v>36</v>
      </c>
      <c r="B56" t="s">
        <v>99</v>
      </c>
      <c r="C56" t="s">
        <v>109</v>
      </c>
      <c r="E56">
        <v>35</v>
      </c>
      <c r="F56" t="s">
        <v>84</v>
      </c>
      <c r="G56" t="s">
        <v>109</v>
      </c>
      <c r="I56">
        <v>76</v>
      </c>
      <c r="J56" t="s">
        <v>84</v>
      </c>
      <c r="K56" t="s">
        <v>109</v>
      </c>
      <c r="U56">
        <v>33</v>
      </c>
      <c r="V56" t="s">
        <v>84</v>
      </c>
      <c r="W56" t="s">
        <v>109</v>
      </c>
      <c r="Y56">
        <v>41</v>
      </c>
      <c r="Z56" t="s">
        <v>84</v>
      </c>
      <c r="AA56" t="s">
        <v>109</v>
      </c>
      <c r="AC56">
        <v>61</v>
      </c>
      <c r="AD56" t="s">
        <v>84</v>
      </c>
      <c r="AE56" t="s">
        <v>109</v>
      </c>
      <c r="AG56">
        <v>16</v>
      </c>
      <c r="AH56" t="s">
        <v>84</v>
      </c>
      <c r="AI56" t="s">
        <v>109</v>
      </c>
      <c r="AK56">
        <v>18</v>
      </c>
      <c r="AL56" t="s">
        <v>84</v>
      </c>
      <c r="AM56" t="s">
        <v>109</v>
      </c>
      <c r="AO56" s="244">
        <v>55</v>
      </c>
      <c r="AP56" t="s">
        <v>99</v>
      </c>
      <c r="AQ56" t="s">
        <v>157</v>
      </c>
      <c r="AS56" s="244">
        <v>16</v>
      </c>
      <c r="AT56" t="s">
        <v>99</v>
      </c>
      <c r="AU56" s="248" t="s">
        <v>157</v>
      </c>
      <c r="AW56">
        <v>19</v>
      </c>
      <c r="AX56" t="s">
        <v>99</v>
      </c>
      <c r="AY56" t="s">
        <v>157</v>
      </c>
      <c r="BA56">
        <v>28</v>
      </c>
      <c r="BB56" t="s">
        <v>84</v>
      </c>
      <c r="BC56" t="s">
        <v>109</v>
      </c>
      <c r="BE56">
        <v>72</v>
      </c>
      <c r="BF56" t="s">
        <v>84</v>
      </c>
      <c r="BG56" t="s">
        <v>109</v>
      </c>
      <c r="BI56">
        <v>19</v>
      </c>
      <c r="BJ56" t="s">
        <v>84</v>
      </c>
      <c r="BK56" t="s">
        <v>109</v>
      </c>
      <c r="BM56">
        <v>69</v>
      </c>
      <c r="BN56" t="s">
        <v>84</v>
      </c>
      <c r="BO56" t="s">
        <v>109</v>
      </c>
      <c r="BQ56">
        <v>26</v>
      </c>
      <c r="BR56" t="s">
        <v>84</v>
      </c>
      <c r="BS56" t="s">
        <v>109</v>
      </c>
      <c r="BU56">
        <v>21</v>
      </c>
      <c r="BV56" t="s">
        <v>84</v>
      </c>
      <c r="BW56" t="s">
        <v>109</v>
      </c>
      <c r="BY56">
        <v>39</v>
      </c>
      <c r="BZ56" t="s">
        <v>84</v>
      </c>
      <c r="CA56" t="s">
        <v>109</v>
      </c>
      <c r="CC56">
        <v>82</v>
      </c>
      <c r="CD56" t="s">
        <v>84</v>
      </c>
      <c r="CE56" t="s">
        <v>109</v>
      </c>
      <c r="CG56">
        <v>49</v>
      </c>
      <c r="CH56" t="s">
        <v>84</v>
      </c>
      <c r="CI56" t="s">
        <v>109</v>
      </c>
      <c r="CK56">
        <v>77</v>
      </c>
    </row>
    <row r="57" spans="1:89" ht="15" customHeight="1" x14ac:dyDescent="0.25">
      <c r="A57">
        <v>47</v>
      </c>
      <c r="B57" t="s">
        <v>99</v>
      </c>
      <c r="C57" t="s">
        <v>109</v>
      </c>
      <c r="E57">
        <v>42</v>
      </c>
      <c r="F57" t="s">
        <v>84</v>
      </c>
      <c r="G57" t="s">
        <v>109</v>
      </c>
      <c r="I57">
        <v>53</v>
      </c>
      <c r="J57" t="s">
        <v>84</v>
      </c>
      <c r="K57" t="s">
        <v>109</v>
      </c>
      <c r="U57">
        <v>63</v>
      </c>
      <c r="V57" t="s">
        <v>84</v>
      </c>
      <c r="W57" t="s">
        <v>109</v>
      </c>
      <c r="Y57">
        <v>21</v>
      </c>
      <c r="Z57" t="s">
        <v>84</v>
      </c>
      <c r="AA57" t="s">
        <v>109</v>
      </c>
      <c r="AC57">
        <v>61</v>
      </c>
      <c r="AD57" t="s">
        <v>84</v>
      </c>
      <c r="AE57" t="s">
        <v>109</v>
      </c>
      <c r="AG57">
        <v>24</v>
      </c>
      <c r="AH57" t="s">
        <v>84</v>
      </c>
      <c r="AI57" t="s">
        <v>109</v>
      </c>
      <c r="AK57">
        <v>19</v>
      </c>
      <c r="AL57" t="s">
        <v>84</v>
      </c>
      <c r="AM57" t="s">
        <v>109</v>
      </c>
      <c r="AO57" s="244">
        <v>47</v>
      </c>
      <c r="AP57" t="s">
        <v>99</v>
      </c>
      <c r="AQ57" t="s">
        <v>157</v>
      </c>
      <c r="AS57" s="244">
        <v>64</v>
      </c>
      <c r="AT57" t="s">
        <v>99</v>
      </c>
      <c r="AU57" s="248" t="s">
        <v>157</v>
      </c>
      <c r="AW57">
        <v>79</v>
      </c>
      <c r="AX57" t="s">
        <v>99</v>
      </c>
      <c r="AY57" t="s">
        <v>157</v>
      </c>
      <c r="BA57">
        <v>70</v>
      </c>
      <c r="BB57" t="s">
        <v>84</v>
      </c>
      <c r="BC57" t="s">
        <v>109</v>
      </c>
      <c r="BE57">
        <v>22</v>
      </c>
      <c r="BF57" t="s">
        <v>84</v>
      </c>
      <c r="BG57" t="s">
        <v>109</v>
      </c>
      <c r="BI57">
        <v>68</v>
      </c>
      <c r="BJ57" t="s">
        <v>84</v>
      </c>
      <c r="BK57" t="s">
        <v>109</v>
      </c>
      <c r="BM57">
        <v>45</v>
      </c>
      <c r="BN57" t="s">
        <v>84</v>
      </c>
      <c r="BO57" t="s">
        <v>109</v>
      </c>
      <c r="BQ57">
        <v>75</v>
      </c>
      <c r="BR57" t="s">
        <v>84</v>
      </c>
      <c r="BS57" t="s">
        <v>109</v>
      </c>
      <c r="BU57">
        <v>79</v>
      </c>
      <c r="BV57" t="s">
        <v>84</v>
      </c>
      <c r="BW57" t="s">
        <v>109</v>
      </c>
      <c r="BY57">
        <v>76</v>
      </c>
      <c r="BZ57" t="s">
        <v>84</v>
      </c>
      <c r="CA57" t="s">
        <v>109</v>
      </c>
      <c r="CC57">
        <v>24</v>
      </c>
      <c r="CD57" t="s">
        <v>84</v>
      </c>
      <c r="CE57" t="s">
        <v>109</v>
      </c>
      <c r="CG57">
        <v>52</v>
      </c>
      <c r="CH57" t="s">
        <v>84</v>
      </c>
      <c r="CI57" t="s">
        <v>109</v>
      </c>
      <c r="CK57">
        <v>51</v>
      </c>
    </row>
    <row r="58" spans="1:89" ht="15" customHeight="1" x14ac:dyDescent="0.25">
      <c r="A58">
        <v>63</v>
      </c>
      <c r="B58" t="s">
        <v>99</v>
      </c>
      <c r="C58" t="s">
        <v>109</v>
      </c>
      <c r="E58">
        <v>33</v>
      </c>
      <c r="F58" t="s">
        <v>84</v>
      </c>
      <c r="G58" t="s">
        <v>109</v>
      </c>
      <c r="I58">
        <v>86</v>
      </c>
      <c r="J58" t="s">
        <v>84</v>
      </c>
      <c r="K58" t="s">
        <v>109</v>
      </c>
      <c r="U58">
        <v>36</v>
      </c>
      <c r="V58" t="s">
        <v>84</v>
      </c>
      <c r="W58" t="s">
        <v>109</v>
      </c>
      <c r="Y58">
        <v>33</v>
      </c>
      <c r="Z58" t="s">
        <v>84</v>
      </c>
      <c r="AA58" t="s">
        <v>109</v>
      </c>
      <c r="AC58">
        <v>16</v>
      </c>
      <c r="AD58" t="s">
        <v>84</v>
      </c>
      <c r="AE58" t="s">
        <v>109</v>
      </c>
      <c r="AG58">
        <v>48</v>
      </c>
      <c r="AH58" t="s">
        <v>84</v>
      </c>
      <c r="AI58" t="s">
        <v>109</v>
      </c>
      <c r="AK58">
        <v>60</v>
      </c>
      <c r="AL58" t="s">
        <v>84</v>
      </c>
      <c r="AM58" t="s">
        <v>109</v>
      </c>
      <c r="AO58" s="244">
        <v>18</v>
      </c>
      <c r="AP58" t="s">
        <v>99</v>
      </c>
      <c r="AQ58" t="s">
        <v>157</v>
      </c>
      <c r="AS58" s="244">
        <v>47</v>
      </c>
      <c r="AT58" t="s">
        <v>99</v>
      </c>
      <c r="AU58" s="248" t="s">
        <v>157</v>
      </c>
      <c r="AW58">
        <v>59</v>
      </c>
      <c r="AX58" t="s">
        <v>99</v>
      </c>
      <c r="AY58" t="s">
        <v>157</v>
      </c>
      <c r="BA58">
        <v>83</v>
      </c>
      <c r="BB58" t="s">
        <v>84</v>
      </c>
      <c r="BC58" t="s">
        <v>109</v>
      </c>
      <c r="BE58">
        <v>62</v>
      </c>
      <c r="BF58" t="s">
        <v>84</v>
      </c>
      <c r="BG58" t="s">
        <v>109</v>
      </c>
      <c r="BI58">
        <v>73</v>
      </c>
      <c r="BJ58" t="s">
        <v>84</v>
      </c>
      <c r="BK58" t="s">
        <v>109</v>
      </c>
      <c r="BM58">
        <v>54</v>
      </c>
      <c r="BN58" t="s">
        <v>84</v>
      </c>
      <c r="BO58" t="s">
        <v>109</v>
      </c>
      <c r="BQ58">
        <v>67</v>
      </c>
      <c r="BR58" t="s">
        <v>84</v>
      </c>
      <c r="BS58" t="s">
        <v>109</v>
      </c>
      <c r="BU58">
        <v>45</v>
      </c>
      <c r="BV58" t="s">
        <v>84</v>
      </c>
      <c r="BW58" t="s">
        <v>109</v>
      </c>
      <c r="BY58">
        <v>70</v>
      </c>
      <c r="BZ58" t="s">
        <v>84</v>
      </c>
      <c r="CA58" t="s">
        <v>109</v>
      </c>
      <c r="CC58">
        <v>44</v>
      </c>
      <c r="CD58" t="s">
        <v>84</v>
      </c>
      <c r="CE58" t="s">
        <v>109</v>
      </c>
      <c r="CG58">
        <v>21</v>
      </c>
      <c r="CH58" t="s">
        <v>84</v>
      </c>
      <c r="CI58" t="s">
        <v>109</v>
      </c>
      <c r="CK58">
        <v>63</v>
      </c>
    </row>
    <row r="59" spans="1:89" ht="15" customHeight="1" x14ac:dyDescent="0.25">
      <c r="A59">
        <v>54</v>
      </c>
      <c r="B59" t="s">
        <v>99</v>
      </c>
      <c r="C59" t="s">
        <v>109</v>
      </c>
      <c r="E59">
        <v>36</v>
      </c>
      <c r="F59" t="s">
        <v>84</v>
      </c>
      <c r="G59" t="s">
        <v>109</v>
      </c>
      <c r="I59">
        <v>62</v>
      </c>
      <c r="J59" t="s">
        <v>84</v>
      </c>
      <c r="K59" t="s">
        <v>109</v>
      </c>
      <c r="U59">
        <v>15</v>
      </c>
      <c r="V59" t="s">
        <v>84</v>
      </c>
      <c r="W59" t="s">
        <v>109</v>
      </c>
      <c r="Y59">
        <v>47</v>
      </c>
      <c r="Z59" t="s">
        <v>84</v>
      </c>
      <c r="AA59" t="s">
        <v>109</v>
      </c>
      <c r="AC59">
        <v>51</v>
      </c>
      <c r="AD59" t="s">
        <v>84</v>
      </c>
      <c r="AE59" t="s">
        <v>109</v>
      </c>
      <c r="AG59">
        <v>62</v>
      </c>
      <c r="AH59" t="s">
        <v>84</v>
      </c>
      <c r="AI59" t="s">
        <v>109</v>
      </c>
      <c r="AK59">
        <v>67</v>
      </c>
      <c r="AL59" t="s">
        <v>84</v>
      </c>
      <c r="AM59" t="s">
        <v>109</v>
      </c>
      <c r="AO59" s="244">
        <v>15</v>
      </c>
      <c r="AP59" t="s">
        <v>99</v>
      </c>
      <c r="AQ59" t="s">
        <v>157</v>
      </c>
      <c r="AS59" s="244">
        <v>36</v>
      </c>
      <c r="AT59" t="s">
        <v>99</v>
      </c>
      <c r="AU59" s="248" t="s">
        <v>157</v>
      </c>
      <c r="AW59">
        <v>56</v>
      </c>
      <c r="AX59" t="s">
        <v>99</v>
      </c>
      <c r="AY59" t="s">
        <v>157</v>
      </c>
      <c r="BA59">
        <v>36</v>
      </c>
      <c r="BB59" t="s">
        <v>84</v>
      </c>
      <c r="BC59" t="s">
        <v>109</v>
      </c>
      <c r="BE59">
        <v>35</v>
      </c>
      <c r="BF59" t="s">
        <v>84</v>
      </c>
      <c r="BG59" t="s">
        <v>109</v>
      </c>
      <c r="BI59">
        <v>17</v>
      </c>
      <c r="BJ59" t="s">
        <v>84</v>
      </c>
      <c r="BK59" t="s">
        <v>109</v>
      </c>
      <c r="BM59">
        <v>35</v>
      </c>
      <c r="BN59" t="s">
        <v>84</v>
      </c>
      <c r="BO59" t="s">
        <v>109</v>
      </c>
      <c r="BQ59">
        <v>67</v>
      </c>
      <c r="BR59" t="s">
        <v>84</v>
      </c>
      <c r="BS59" t="s">
        <v>109</v>
      </c>
      <c r="BU59">
        <v>68</v>
      </c>
      <c r="BV59" t="s">
        <v>84</v>
      </c>
      <c r="BW59" t="s">
        <v>109</v>
      </c>
      <c r="BY59">
        <v>44</v>
      </c>
      <c r="BZ59" t="s">
        <v>84</v>
      </c>
      <c r="CA59" t="s">
        <v>109</v>
      </c>
      <c r="CC59">
        <v>69</v>
      </c>
      <c r="CD59" t="s">
        <v>84</v>
      </c>
      <c r="CE59" t="s">
        <v>109</v>
      </c>
      <c r="CG59">
        <v>21</v>
      </c>
      <c r="CH59" t="s">
        <v>84</v>
      </c>
      <c r="CI59" t="s">
        <v>109</v>
      </c>
      <c r="CK59">
        <v>34</v>
      </c>
    </row>
    <row r="60" spans="1:89" ht="15" customHeight="1" x14ac:dyDescent="0.25">
      <c r="A60">
        <v>49</v>
      </c>
      <c r="B60" t="s">
        <v>99</v>
      </c>
      <c r="C60" t="s">
        <v>109</v>
      </c>
      <c r="E60">
        <v>49</v>
      </c>
      <c r="F60" t="s">
        <v>84</v>
      </c>
      <c r="G60" t="s">
        <v>109</v>
      </c>
      <c r="I60">
        <v>32</v>
      </c>
      <c r="J60" t="s">
        <v>84</v>
      </c>
      <c r="K60" t="s">
        <v>109</v>
      </c>
      <c r="U60">
        <v>34</v>
      </c>
      <c r="V60" t="s">
        <v>84</v>
      </c>
      <c r="W60" t="s">
        <v>109</v>
      </c>
      <c r="Y60">
        <v>51</v>
      </c>
      <c r="Z60" t="s">
        <v>84</v>
      </c>
      <c r="AA60" t="s">
        <v>109</v>
      </c>
      <c r="AC60">
        <v>41</v>
      </c>
      <c r="AD60" t="s">
        <v>84</v>
      </c>
      <c r="AE60" t="s">
        <v>109</v>
      </c>
      <c r="AG60">
        <v>41</v>
      </c>
      <c r="AH60" t="s">
        <v>84</v>
      </c>
      <c r="AI60" t="s">
        <v>109</v>
      </c>
      <c r="AK60">
        <v>16</v>
      </c>
      <c r="AL60" t="s">
        <v>84</v>
      </c>
      <c r="AM60" t="s">
        <v>109</v>
      </c>
      <c r="AO60" s="244">
        <v>28</v>
      </c>
      <c r="AP60" t="s">
        <v>99</v>
      </c>
      <c r="AQ60" t="s">
        <v>157</v>
      </c>
      <c r="AS60" s="244">
        <v>54</v>
      </c>
      <c r="AT60" t="s">
        <v>99</v>
      </c>
      <c r="AU60" s="248" t="s">
        <v>157</v>
      </c>
      <c r="AW60">
        <v>35</v>
      </c>
      <c r="AX60" t="s">
        <v>99</v>
      </c>
      <c r="AY60" t="s">
        <v>157</v>
      </c>
      <c r="BA60">
        <v>18</v>
      </c>
      <c r="BB60" t="s">
        <v>84</v>
      </c>
      <c r="BC60" t="s">
        <v>109</v>
      </c>
      <c r="BE60">
        <v>74</v>
      </c>
      <c r="BF60" t="s">
        <v>84</v>
      </c>
      <c r="BG60" t="s">
        <v>109</v>
      </c>
      <c r="BI60">
        <v>66</v>
      </c>
      <c r="BJ60" t="s">
        <v>84</v>
      </c>
      <c r="BK60" t="s">
        <v>109</v>
      </c>
      <c r="BM60">
        <v>50</v>
      </c>
      <c r="BN60" t="s">
        <v>84</v>
      </c>
      <c r="BO60" t="s">
        <v>109</v>
      </c>
      <c r="BQ60">
        <v>13</v>
      </c>
      <c r="BR60" t="s">
        <v>84</v>
      </c>
      <c r="BS60" t="s">
        <v>109</v>
      </c>
      <c r="BU60">
        <v>18</v>
      </c>
      <c r="BV60" t="s">
        <v>84</v>
      </c>
      <c r="BW60" t="s">
        <v>109</v>
      </c>
      <c r="BY60">
        <v>17</v>
      </c>
      <c r="BZ60" t="s">
        <v>84</v>
      </c>
      <c r="CA60" t="s">
        <v>109</v>
      </c>
      <c r="CC60">
        <v>68</v>
      </c>
      <c r="CD60" t="s">
        <v>84</v>
      </c>
      <c r="CE60" t="s">
        <v>109</v>
      </c>
      <c r="CG60">
        <v>50</v>
      </c>
      <c r="CH60" t="s">
        <v>84</v>
      </c>
      <c r="CI60" t="s">
        <v>109</v>
      </c>
      <c r="CK60">
        <v>17</v>
      </c>
    </row>
    <row r="61" spans="1:89" ht="15" customHeight="1" x14ac:dyDescent="0.25">
      <c r="A61">
        <v>41</v>
      </c>
      <c r="B61" t="s">
        <v>99</v>
      </c>
      <c r="C61" t="s">
        <v>109</v>
      </c>
      <c r="E61">
        <v>54</v>
      </c>
      <c r="F61" t="s">
        <v>84</v>
      </c>
      <c r="G61" t="s">
        <v>109</v>
      </c>
      <c r="I61">
        <v>13</v>
      </c>
      <c r="J61" t="s">
        <v>84</v>
      </c>
      <c r="K61" t="s">
        <v>109</v>
      </c>
      <c r="U61">
        <v>45</v>
      </c>
      <c r="V61" t="s">
        <v>84</v>
      </c>
      <c r="W61" t="s">
        <v>109</v>
      </c>
      <c r="Y61">
        <v>60</v>
      </c>
      <c r="Z61" t="s">
        <v>84</v>
      </c>
      <c r="AA61" t="s">
        <v>109</v>
      </c>
      <c r="AC61">
        <v>58</v>
      </c>
      <c r="AD61" t="s">
        <v>84</v>
      </c>
      <c r="AE61" t="s">
        <v>109</v>
      </c>
      <c r="AG61">
        <v>55</v>
      </c>
      <c r="AH61" t="s">
        <v>84</v>
      </c>
      <c r="AI61" t="s">
        <v>109</v>
      </c>
      <c r="AK61">
        <v>35</v>
      </c>
      <c r="AL61" t="s">
        <v>84</v>
      </c>
      <c r="AM61" t="s">
        <v>109</v>
      </c>
      <c r="AO61" s="244">
        <v>28</v>
      </c>
      <c r="AP61" t="s">
        <v>99</v>
      </c>
      <c r="AQ61" t="s">
        <v>157</v>
      </c>
      <c r="AS61" s="244">
        <v>21</v>
      </c>
      <c r="AT61" t="s">
        <v>99</v>
      </c>
      <c r="AU61" s="248" t="s">
        <v>157</v>
      </c>
      <c r="AW61">
        <v>15</v>
      </c>
      <c r="AX61" t="s">
        <v>99</v>
      </c>
      <c r="AY61" t="s">
        <v>157</v>
      </c>
      <c r="BA61">
        <v>67</v>
      </c>
      <c r="BB61" t="s">
        <v>84</v>
      </c>
      <c r="BC61" t="s">
        <v>109</v>
      </c>
      <c r="BE61">
        <v>64</v>
      </c>
      <c r="BF61" t="s">
        <v>84</v>
      </c>
      <c r="BG61" t="s">
        <v>109</v>
      </c>
      <c r="BI61">
        <v>52</v>
      </c>
      <c r="BJ61" t="s">
        <v>84</v>
      </c>
      <c r="BK61" t="s">
        <v>109</v>
      </c>
      <c r="BM61">
        <v>71</v>
      </c>
      <c r="BN61" t="s">
        <v>84</v>
      </c>
      <c r="BO61" t="s">
        <v>109</v>
      </c>
      <c r="BQ61">
        <v>33</v>
      </c>
      <c r="BR61" t="s">
        <v>84</v>
      </c>
      <c r="BS61" t="s">
        <v>109</v>
      </c>
      <c r="BU61">
        <v>25</v>
      </c>
      <c r="BV61" t="s">
        <v>84</v>
      </c>
      <c r="BW61" t="s">
        <v>109</v>
      </c>
      <c r="BY61">
        <v>18</v>
      </c>
      <c r="BZ61" t="s">
        <v>84</v>
      </c>
      <c r="CA61" t="s">
        <v>109</v>
      </c>
      <c r="CC61">
        <v>71</v>
      </c>
      <c r="CD61" t="s">
        <v>84</v>
      </c>
      <c r="CE61" t="s">
        <v>109</v>
      </c>
      <c r="CG61">
        <v>59</v>
      </c>
      <c r="CH61" t="s">
        <v>84</v>
      </c>
      <c r="CI61" t="s">
        <v>109</v>
      </c>
      <c r="CK61">
        <v>17</v>
      </c>
    </row>
    <row r="62" spans="1:89" ht="15" customHeight="1" x14ac:dyDescent="0.25">
      <c r="A62">
        <v>13</v>
      </c>
      <c r="B62" t="s">
        <v>99</v>
      </c>
      <c r="C62" t="s">
        <v>109</v>
      </c>
      <c r="E62">
        <v>55</v>
      </c>
      <c r="F62" t="s">
        <v>84</v>
      </c>
      <c r="G62" t="s">
        <v>109</v>
      </c>
      <c r="I62">
        <v>60</v>
      </c>
      <c r="J62" t="s">
        <v>84</v>
      </c>
      <c r="K62" t="s">
        <v>109</v>
      </c>
      <c r="U62">
        <v>41</v>
      </c>
      <c r="V62" t="s">
        <v>84</v>
      </c>
      <c r="W62" t="s">
        <v>109</v>
      </c>
      <c r="Y62">
        <v>25</v>
      </c>
      <c r="Z62" t="s">
        <v>84</v>
      </c>
      <c r="AA62" t="s">
        <v>109</v>
      </c>
      <c r="AC62">
        <v>17</v>
      </c>
      <c r="AD62" t="s">
        <v>84</v>
      </c>
      <c r="AE62" t="s">
        <v>109</v>
      </c>
      <c r="AG62">
        <v>85</v>
      </c>
      <c r="AH62" t="s">
        <v>84</v>
      </c>
      <c r="AI62" t="s">
        <v>109</v>
      </c>
      <c r="AK62">
        <v>56</v>
      </c>
      <c r="AL62" t="s">
        <v>84</v>
      </c>
      <c r="AM62" t="s">
        <v>109</v>
      </c>
      <c r="AO62" s="244">
        <v>42</v>
      </c>
      <c r="AP62" t="s">
        <v>99</v>
      </c>
      <c r="AQ62" t="s">
        <v>157</v>
      </c>
      <c r="AS62" s="244">
        <v>41</v>
      </c>
      <c r="AT62" t="s">
        <v>99</v>
      </c>
      <c r="AU62" s="248" t="s">
        <v>157</v>
      </c>
      <c r="AW62">
        <v>18</v>
      </c>
      <c r="AX62" t="s">
        <v>99</v>
      </c>
      <c r="AY62" t="s">
        <v>157</v>
      </c>
      <c r="BE62">
        <v>33</v>
      </c>
      <c r="BF62" t="s">
        <v>84</v>
      </c>
      <c r="BG62" t="s">
        <v>109</v>
      </c>
      <c r="BI62">
        <v>58</v>
      </c>
      <c r="BJ62" t="s">
        <v>84</v>
      </c>
      <c r="BK62" t="s">
        <v>109</v>
      </c>
      <c r="BM62">
        <v>51</v>
      </c>
      <c r="BN62" t="s">
        <v>84</v>
      </c>
      <c r="BO62" t="s">
        <v>109</v>
      </c>
      <c r="BQ62">
        <v>17</v>
      </c>
      <c r="BR62" t="s">
        <v>84</v>
      </c>
      <c r="BS62" t="s">
        <v>109</v>
      </c>
      <c r="BU62">
        <v>17</v>
      </c>
      <c r="BV62" t="s">
        <v>84</v>
      </c>
      <c r="BW62" t="s">
        <v>109</v>
      </c>
      <c r="BY62">
        <v>66</v>
      </c>
      <c r="BZ62" t="s">
        <v>84</v>
      </c>
      <c r="CA62" t="s">
        <v>109</v>
      </c>
      <c r="CC62">
        <v>65</v>
      </c>
      <c r="CD62" t="s">
        <v>84</v>
      </c>
      <c r="CE62" t="s">
        <v>109</v>
      </c>
      <c r="CG62">
        <v>64</v>
      </c>
      <c r="CH62" t="s">
        <v>84</v>
      </c>
      <c r="CI62" t="s">
        <v>109</v>
      </c>
      <c r="CK62">
        <v>19</v>
      </c>
    </row>
    <row r="63" spans="1:89" ht="15" customHeight="1" x14ac:dyDescent="0.25">
      <c r="A63">
        <v>67</v>
      </c>
      <c r="B63" t="s">
        <v>99</v>
      </c>
      <c r="C63" t="s">
        <v>109</v>
      </c>
      <c r="E63">
        <v>72</v>
      </c>
      <c r="F63" t="s">
        <v>84</v>
      </c>
      <c r="G63" t="s">
        <v>109</v>
      </c>
      <c r="I63">
        <v>80</v>
      </c>
      <c r="J63" t="s">
        <v>84</v>
      </c>
      <c r="K63" t="s">
        <v>109</v>
      </c>
      <c r="U63">
        <v>43</v>
      </c>
      <c r="V63" t="s">
        <v>84</v>
      </c>
      <c r="W63" t="s">
        <v>109</v>
      </c>
      <c r="Y63">
        <v>21</v>
      </c>
      <c r="Z63" t="s">
        <v>84</v>
      </c>
      <c r="AA63" t="s">
        <v>109</v>
      </c>
      <c r="AC63">
        <v>25</v>
      </c>
      <c r="AD63" t="s">
        <v>84</v>
      </c>
      <c r="AE63" t="s">
        <v>109</v>
      </c>
      <c r="AG63">
        <v>76</v>
      </c>
      <c r="AH63" t="s">
        <v>84</v>
      </c>
      <c r="AI63" t="s">
        <v>109</v>
      </c>
      <c r="AK63">
        <v>90</v>
      </c>
      <c r="AL63" t="s">
        <v>84</v>
      </c>
      <c r="AM63" t="s">
        <v>109</v>
      </c>
      <c r="AO63" s="244">
        <v>15</v>
      </c>
      <c r="AP63" t="s">
        <v>99</v>
      </c>
      <c r="AQ63" t="s">
        <v>157</v>
      </c>
      <c r="AS63" s="244">
        <v>62</v>
      </c>
      <c r="AT63" t="s">
        <v>99</v>
      </c>
      <c r="AU63" s="248" t="s">
        <v>157</v>
      </c>
      <c r="AW63">
        <v>72</v>
      </c>
      <c r="AX63" t="s">
        <v>99</v>
      </c>
      <c r="AY63" t="s">
        <v>157</v>
      </c>
      <c r="BE63">
        <v>101</v>
      </c>
      <c r="BF63" t="s">
        <v>84</v>
      </c>
      <c r="BG63" t="s">
        <v>109</v>
      </c>
      <c r="BI63">
        <v>49</v>
      </c>
      <c r="BJ63" t="s">
        <v>84</v>
      </c>
      <c r="BK63" t="s">
        <v>109</v>
      </c>
      <c r="BM63">
        <v>16</v>
      </c>
      <c r="BN63" t="s">
        <v>84</v>
      </c>
      <c r="BO63" t="s">
        <v>109</v>
      </c>
      <c r="BQ63">
        <v>52</v>
      </c>
      <c r="BR63" t="s">
        <v>84</v>
      </c>
      <c r="BS63" t="s">
        <v>109</v>
      </c>
      <c r="BU63">
        <v>34</v>
      </c>
      <c r="BV63" t="s">
        <v>84</v>
      </c>
      <c r="BW63" t="s">
        <v>109</v>
      </c>
      <c r="BY63">
        <v>20</v>
      </c>
      <c r="BZ63" t="s">
        <v>84</v>
      </c>
      <c r="CA63" t="s">
        <v>109</v>
      </c>
      <c r="CC63">
        <v>34</v>
      </c>
      <c r="CD63" t="s">
        <v>84</v>
      </c>
      <c r="CE63" t="s">
        <v>109</v>
      </c>
      <c r="CG63">
        <v>80</v>
      </c>
      <c r="CH63" t="s">
        <v>84</v>
      </c>
      <c r="CI63" t="s">
        <v>109</v>
      </c>
      <c r="CK63">
        <v>18</v>
      </c>
    </row>
    <row r="64" spans="1:89" ht="15" customHeight="1" x14ac:dyDescent="0.25">
      <c r="A64">
        <v>75</v>
      </c>
      <c r="B64" t="s">
        <v>99</v>
      </c>
      <c r="C64" t="s">
        <v>109</v>
      </c>
      <c r="E64">
        <v>87</v>
      </c>
      <c r="F64" t="s">
        <v>84</v>
      </c>
      <c r="G64" t="s">
        <v>109</v>
      </c>
      <c r="I64">
        <v>76</v>
      </c>
      <c r="J64" t="s">
        <v>84</v>
      </c>
      <c r="K64" t="s">
        <v>109</v>
      </c>
      <c r="U64">
        <v>92</v>
      </c>
      <c r="V64" t="s">
        <v>84</v>
      </c>
      <c r="W64" t="s">
        <v>109</v>
      </c>
      <c r="Y64">
        <v>71</v>
      </c>
      <c r="Z64" t="s">
        <v>84</v>
      </c>
      <c r="AA64" t="s">
        <v>109</v>
      </c>
      <c r="AC64">
        <v>15</v>
      </c>
      <c r="AD64" t="s">
        <v>84</v>
      </c>
      <c r="AE64" t="s">
        <v>109</v>
      </c>
      <c r="AG64">
        <v>71</v>
      </c>
      <c r="AH64" t="s">
        <v>84</v>
      </c>
      <c r="AI64" t="s">
        <v>109</v>
      </c>
      <c r="AK64">
        <v>23</v>
      </c>
      <c r="AL64" t="s">
        <v>84</v>
      </c>
      <c r="AM64" t="s">
        <v>109</v>
      </c>
      <c r="AO64" s="244">
        <v>79</v>
      </c>
      <c r="AP64" t="s">
        <v>99</v>
      </c>
      <c r="AQ64" t="s">
        <v>157</v>
      </c>
      <c r="AS64" s="244">
        <v>89</v>
      </c>
      <c r="AT64" t="s">
        <v>99</v>
      </c>
      <c r="AU64" s="248" t="s">
        <v>157</v>
      </c>
      <c r="AW64">
        <v>57</v>
      </c>
      <c r="AX64" t="s">
        <v>99</v>
      </c>
      <c r="AY64" t="s">
        <v>157</v>
      </c>
      <c r="BE64">
        <v>40</v>
      </c>
      <c r="BF64" t="s">
        <v>84</v>
      </c>
      <c r="BG64" t="s">
        <v>109</v>
      </c>
      <c r="BI64">
        <v>51</v>
      </c>
      <c r="BJ64" t="s">
        <v>84</v>
      </c>
      <c r="BK64" t="s">
        <v>109</v>
      </c>
      <c r="BM64">
        <v>17</v>
      </c>
      <c r="BN64" t="s">
        <v>84</v>
      </c>
      <c r="BO64" t="s">
        <v>109</v>
      </c>
      <c r="BQ64">
        <v>16</v>
      </c>
      <c r="BR64" t="s">
        <v>84</v>
      </c>
      <c r="BS64" t="s">
        <v>109</v>
      </c>
      <c r="BU64">
        <v>14</v>
      </c>
      <c r="BV64" t="s">
        <v>84</v>
      </c>
      <c r="BW64" t="s">
        <v>109</v>
      </c>
      <c r="BY64">
        <v>14</v>
      </c>
      <c r="BZ64" t="s">
        <v>84</v>
      </c>
      <c r="CA64" t="s">
        <v>109</v>
      </c>
      <c r="CC64">
        <v>54</v>
      </c>
      <c r="CD64" t="s">
        <v>84</v>
      </c>
      <c r="CE64" t="s">
        <v>109</v>
      </c>
      <c r="CG64">
        <v>21</v>
      </c>
      <c r="CH64" t="s">
        <v>84</v>
      </c>
      <c r="CI64" t="s">
        <v>109</v>
      </c>
      <c r="CK64">
        <v>50</v>
      </c>
    </row>
    <row r="65" spans="1:89" ht="15" customHeight="1" x14ac:dyDescent="0.25">
      <c r="A65">
        <v>19</v>
      </c>
      <c r="B65" t="s">
        <v>99</v>
      </c>
      <c r="C65" t="s">
        <v>109</v>
      </c>
      <c r="E65">
        <v>20</v>
      </c>
      <c r="F65" t="s">
        <v>84</v>
      </c>
      <c r="G65" t="s">
        <v>109</v>
      </c>
      <c r="I65">
        <v>29</v>
      </c>
      <c r="J65" t="s">
        <v>84</v>
      </c>
      <c r="K65" t="s">
        <v>109</v>
      </c>
      <c r="Y65">
        <v>59</v>
      </c>
      <c r="Z65" t="s">
        <v>84</v>
      </c>
      <c r="AA65" t="s">
        <v>109</v>
      </c>
      <c r="AC65">
        <v>34</v>
      </c>
      <c r="AD65" t="s">
        <v>84</v>
      </c>
      <c r="AE65" t="s">
        <v>109</v>
      </c>
      <c r="AG65">
        <v>15</v>
      </c>
      <c r="AH65" t="s">
        <v>84</v>
      </c>
      <c r="AI65" t="s">
        <v>109</v>
      </c>
      <c r="AK65">
        <v>60</v>
      </c>
      <c r="AL65" t="s">
        <v>84</v>
      </c>
      <c r="AM65" t="s">
        <v>109</v>
      </c>
      <c r="AO65" s="244">
        <v>18</v>
      </c>
      <c r="AP65" t="s">
        <v>99</v>
      </c>
      <c r="AQ65" t="s">
        <v>157</v>
      </c>
      <c r="AS65" s="244">
        <v>41</v>
      </c>
      <c r="AT65" t="s">
        <v>99</v>
      </c>
      <c r="AU65" s="248" t="s">
        <v>157</v>
      </c>
      <c r="AW65">
        <v>22</v>
      </c>
      <c r="AX65" t="s">
        <v>99</v>
      </c>
      <c r="AY65" t="s">
        <v>157</v>
      </c>
      <c r="BE65">
        <v>56</v>
      </c>
      <c r="BF65" t="s">
        <v>84</v>
      </c>
      <c r="BG65" t="s">
        <v>109</v>
      </c>
      <c r="BI65">
        <v>15</v>
      </c>
      <c r="BJ65" t="s">
        <v>84</v>
      </c>
      <c r="BK65" t="s">
        <v>109</v>
      </c>
      <c r="BM65">
        <v>19</v>
      </c>
      <c r="BN65" t="s">
        <v>84</v>
      </c>
      <c r="BO65" t="s">
        <v>109</v>
      </c>
      <c r="BQ65">
        <v>47</v>
      </c>
      <c r="BR65" t="s">
        <v>84</v>
      </c>
      <c r="BS65" t="s">
        <v>109</v>
      </c>
      <c r="BU65">
        <v>40</v>
      </c>
      <c r="BV65" t="s">
        <v>84</v>
      </c>
      <c r="BW65" t="s">
        <v>109</v>
      </c>
      <c r="BY65">
        <v>36</v>
      </c>
      <c r="BZ65" t="s">
        <v>84</v>
      </c>
      <c r="CA65" t="s">
        <v>109</v>
      </c>
      <c r="CC65">
        <v>13</v>
      </c>
      <c r="CD65" t="s">
        <v>84</v>
      </c>
      <c r="CE65" t="s">
        <v>109</v>
      </c>
      <c r="CG65">
        <v>23</v>
      </c>
      <c r="CH65" t="s">
        <v>84</v>
      </c>
      <c r="CI65" t="s">
        <v>109</v>
      </c>
      <c r="CK65">
        <v>47</v>
      </c>
    </row>
    <row r="66" spans="1:89" ht="15" customHeight="1" x14ac:dyDescent="0.25">
      <c r="A66">
        <v>47</v>
      </c>
      <c r="B66" t="s">
        <v>99</v>
      </c>
      <c r="C66" t="s">
        <v>109</v>
      </c>
      <c r="E66">
        <v>17</v>
      </c>
      <c r="F66" t="s">
        <v>84</v>
      </c>
      <c r="G66" t="s">
        <v>109</v>
      </c>
      <c r="I66">
        <v>28</v>
      </c>
      <c r="J66" t="s">
        <v>84</v>
      </c>
      <c r="K66" t="s">
        <v>109</v>
      </c>
      <c r="Y66">
        <v>49</v>
      </c>
      <c r="Z66" t="s">
        <v>84</v>
      </c>
      <c r="AA66" t="s">
        <v>109</v>
      </c>
      <c r="AC66">
        <v>13</v>
      </c>
      <c r="AD66" t="s">
        <v>84</v>
      </c>
      <c r="AE66" t="s">
        <v>109</v>
      </c>
      <c r="AG66">
        <v>62</v>
      </c>
      <c r="AH66" t="s">
        <v>84</v>
      </c>
      <c r="AI66" t="s">
        <v>109</v>
      </c>
      <c r="AK66">
        <v>19</v>
      </c>
      <c r="AL66" t="s">
        <v>84</v>
      </c>
      <c r="AM66" t="s">
        <v>109</v>
      </c>
      <c r="AO66" s="244">
        <v>49</v>
      </c>
      <c r="AP66" t="s">
        <v>99</v>
      </c>
      <c r="AQ66" t="s">
        <v>157</v>
      </c>
      <c r="AS66" s="244">
        <v>33</v>
      </c>
      <c r="AT66" t="s">
        <v>99</v>
      </c>
      <c r="AU66" s="248" t="s">
        <v>157</v>
      </c>
      <c r="AW66">
        <v>20</v>
      </c>
      <c r="AX66" t="s">
        <v>99</v>
      </c>
      <c r="AY66" t="s">
        <v>157</v>
      </c>
      <c r="BE66">
        <v>73</v>
      </c>
      <c r="BF66" t="s">
        <v>84</v>
      </c>
      <c r="BG66" t="s">
        <v>109</v>
      </c>
      <c r="BI66">
        <v>48</v>
      </c>
      <c r="BJ66" t="s">
        <v>84</v>
      </c>
      <c r="BK66" t="s">
        <v>109</v>
      </c>
      <c r="BM66">
        <v>68</v>
      </c>
      <c r="BN66" t="s">
        <v>84</v>
      </c>
      <c r="BO66" t="s">
        <v>109</v>
      </c>
      <c r="BQ66">
        <v>87</v>
      </c>
      <c r="BR66" t="s">
        <v>84</v>
      </c>
      <c r="BS66" t="s">
        <v>109</v>
      </c>
      <c r="BU66">
        <v>24</v>
      </c>
      <c r="BV66" t="s">
        <v>84</v>
      </c>
      <c r="BW66" t="s">
        <v>109</v>
      </c>
      <c r="BY66">
        <v>33</v>
      </c>
      <c r="BZ66" t="s">
        <v>84</v>
      </c>
      <c r="CA66" t="s">
        <v>109</v>
      </c>
      <c r="CC66">
        <v>62</v>
      </c>
      <c r="CD66" t="s">
        <v>84</v>
      </c>
      <c r="CE66" t="s">
        <v>109</v>
      </c>
      <c r="CG66">
        <v>27</v>
      </c>
      <c r="CH66" t="s">
        <v>84</v>
      </c>
      <c r="CI66" t="s">
        <v>109</v>
      </c>
      <c r="CK66">
        <v>82</v>
      </c>
    </row>
    <row r="67" spans="1:89" ht="15" customHeight="1" x14ac:dyDescent="0.25">
      <c r="A67">
        <v>23</v>
      </c>
      <c r="B67" t="s">
        <v>99</v>
      </c>
      <c r="C67" t="s">
        <v>109</v>
      </c>
      <c r="E67">
        <v>66</v>
      </c>
      <c r="F67" t="s">
        <v>84</v>
      </c>
      <c r="G67" t="s">
        <v>109</v>
      </c>
      <c r="Y67">
        <v>17</v>
      </c>
      <c r="Z67" t="s">
        <v>84</v>
      </c>
      <c r="AA67" t="s">
        <v>109</v>
      </c>
      <c r="AC67">
        <v>27</v>
      </c>
      <c r="AD67" t="s">
        <v>84</v>
      </c>
      <c r="AE67" t="s">
        <v>109</v>
      </c>
      <c r="AG67">
        <v>46</v>
      </c>
      <c r="AH67" t="s">
        <v>84</v>
      </c>
      <c r="AI67" t="s">
        <v>109</v>
      </c>
      <c r="AK67">
        <v>24</v>
      </c>
      <c r="AL67" t="s">
        <v>84</v>
      </c>
      <c r="AM67" t="s">
        <v>109</v>
      </c>
      <c r="AO67" s="244">
        <v>69</v>
      </c>
      <c r="AP67" t="s">
        <v>99</v>
      </c>
      <c r="AQ67" t="s">
        <v>157</v>
      </c>
      <c r="AS67" s="244">
        <v>14</v>
      </c>
      <c r="AT67" t="s">
        <v>99</v>
      </c>
      <c r="AU67" s="248" t="s">
        <v>157</v>
      </c>
      <c r="AW67">
        <v>21</v>
      </c>
      <c r="AX67" t="s">
        <v>99</v>
      </c>
      <c r="AY67" t="s">
        <v>157</v>
      </c>
      <c r="BE67">
        <v>23</v>
      </c>
      <c r="BF67" t="s">
        <v>84</v>
      </c>
      <c r="BG67" t="s">
        <v>109</v>
      </c>
      <c r="BI67">
        <v>62</v>
      </c>
      <c r="BJ67" t="s">
        <v>84</v>
      </c>
      <c r="BK67" t="s">
        <v>109</v>
      </c>
      <c r="BM67">
        <v>66</v>
      </c>
      <c r="BN67" t="s">
        <v>84</v>
      </c>
      <c r="BO67" t="s">
        <v>109</v>
      </c>
      <c r="BQ67">
        <v>75</v>
      </c>
      <c r="BR67" t="s">
        <v>84</v>
      </c>
      <c r="BS67" t="s">
        <v>109</v>
      </c>
      <c r="BU67">
        <v>38</v>
      </c>
      <c r="BV67" t="s">
        <v>84</v>
      </c>
      <c r="BW67" t="s">
        <v>109</v>
      </c>
      <c r="BY67">
        <v>52</v>
      </c>
      <c r="BZ67" t="s">
        <v>84</v>
      </c>
      <c r="CA67" t="s">
        <v>109</v>
      </c>
      <c r="CC67">
        <v>86</v>
      </c>
      <c r="CD67" t="s">
        <v>84</v>
      </c>
      <c r="CE67" t="s">
        <v>109</v>
      </c>
      <c r="CG67">
        <v>47</v>
      </c>
      <c r="CH67" t="s">
        <v>84</v>
      </c>
      <c r="CI67" t="s">
        <v>109</v>
      </c>
      <c r="CK67">
        <v>21</v>
      </c>
    </row>
    <row r="68" spans="1:89" ht="15" customHeight="1" x14ac:dyDescent="0.25">
      <c r="A68">
        <v>51</v>
      </c>
      <c r="B68" t="s">
        <v>99</v>
      </c>
      <c r="C68" t="s">
        <v>109</v>
      </c>
      <c r="E68">
        <v>22</v>
      </c>
      <c r="F68" t="s">
        <v>84</v>
      </c>
      <c r="G68" t="s">
        <v>109</v>
      </c>
      <c r="Y68">
        <v>38</v>
      </c>
      <c r="Z68" t="s">
        <v>84</v>
      </c>
      <c r="AA68" t="s">
        <v>109</v>
      </c>
      <c r="AC68">
        <v>51</v>
      </c>
      <c r="AD68" t="s">
        <v>84</v>
      </c>
      <c r="AE68" t="s">
        <v>109</v>
      </c>
      <c r="AG68">
        <v>62</v>
      </c>
      <c r="AH68" t="s">
        <v>84</v>
      </c>
      <c r="AI68" t="s">
        <v>109</v>
      </c>
      <c r="AK68">
        <v>43</v>
      </c>
      <c r="AL68" t="s">
        <v>84</v>
      </c>
      <c r="AM68" t="s">
        <v>109</v>
      </c>
      <c r="AO68" s="244">
        <v>27</v>
      </c>
      <c r="AP68" t="s">
        <v>99</v>
      </c>
      <c r="AQ68" t="s">
        <v>157</v>
      </c>
      <c r="AS68" s="244">
        <v>67</v>
      </c>
      <c r="AT68" t="s">
        <v>99</v>
      </c>
      <c r="AU68" s="248" t="s">
        <v>157</v>
      </c>
      <c r="AW68">
        <v>63</v>
      </c>
      <c r="AX68" t="s">
        <v>99</v>
      </c>
      <c r="AY68" t="s">
        <v>157</v>
      </c>
      <c r="BE68">
        <v>38</v>
      </c>
      <c r="BF68" t="s">
        <v>84</v>
      </c>
      <c r="BG68" t="s">
        <v>109</v>
      </c>
      <c r="BI68">
        <v>65</v>
      </c>
      <c r="BJ68" t="s">
        <v>84</v>
      </c>
      <c r="BK68" t="s">
        <v>109</v>
      </c>
      <c r="BM68">
        <v>30</v>
      </c>
      <c r="BN68" t="s">
        <v>84</v>
      </c>
      <c r="BO68" t="s">
        <v>109</v>
      </c>
      <c r="BQ68">
        <v>61</v>
      </c>
      <c r="BR68" t="s">
        <v>84</v>
      </c>
      <c r="BS68" t="s">
        <v>109</v>
      </c>
      <c r="BU68">
        <v>21</v>
      </c>
      <c r="BV68" t="s">
        <v>84</v>
      </c>
      <c r="BW68" t="s">
        <v>109</v>
      </c>
      <c r="BY68">
        <v>21</v>
      </c>
      <c r="BZ68" t="s">
        <v>84</v>
      </c>
      <c r="CA68" t="s">
        <v>109</v>
      </c>
      <c r="CC68">
        <v>86</v>
      </c>
      <c r="CD68" t="s">
        <v>84</v>
      </c>
      <c r="CE68" t="s">
        <v>109</v>
      </c>
      <c r="CG68">
        <v>61</v>
      </c>
      <c r="CH68" t="s">
        <v>84</v>
      </c>
      <c r="CI68" t="s">
        <v>109</v>
      </c>
      <c r="CK68">
        <v>76</v>
      </c>
    </row>
    <row r="69" spans="1:89" ht="15" customHeight="1" x14ac:dyDescent="0.25">
      <c r="A69">
        <v>57</v>
      </c>
      <c r="B69" t="s">
        <v>99</v>
      </c>
      <c r="C69" t="s">
        <v>109</v>
      </c>
      <c r="E69">
        <v>19</v>
      </c>
      <c r="F69" t="s">
        <v>84</v>
      </c>
      <c r="G69" t="s">
        <v>109</v>
      </c>
      <c r="Y69">
        <v>43</v>
      </c>
      <c r="Z69" t="s">
        <v>84</v>
      </c>
      <c r="AA69" t="s">
        <v>109</v>
      </c>
      <c r="AC69">
        <v>40</v>
      </c>
      <c r="AD69" t="s">
        <v>84</v>
      </c>
      <c r="AE69" t="s">
        <v>109</v>
      </c>
      <c r="AG69">
        <v>35</v>
      </c>
      <c r="AH69" t="s">
        <v>84</v>
      </c>
      <c r="AI69" t="s">
        <v>109</v>
      </c>
      <c r="AK69">
        <v>54</v>
      </c>
      <c r="AL69" t="s">
        <v>84</v>
      </c>
      <c r="AM69" t="s">
        <v>109</v>
      </c>
      <c r="AO69" s="244">
        <v>43</v>
      </c>
      <c r="AP69" t="s">
        <v>99</v>
      </c>
      <c r="AQ69" t="s">
        <v>157</v>
      </c>
      <c r="AS69" s="244">
        <v>30</v>
      </c>
      <c r="AT69" t="s">
        <v>99</v>
      </c>
      <c r="AU69" s="248" t="s">
        <v>157</v>
      </c>
      <c r="AW69">
        <v>75</v>
      </c>
      <c r="AX69" t="s">
        <v>99</v>
      </c>
      <c r="AY69" t="s">
        <v>157</v>
      </c>
      <c r="BE69">
        <v>45</v>
      </c>
      <c r="BF69" t="s">
        <v>84</v>
      </c>
      <c r="BG69" t="s">
        <v>109</v>
      </c>
      <c r="BI69">
        <v>49</v>
      </c>
      <c r="BJ69" t="s">
        <v>84</v>
      </c>
      <c r="BK69" t="s">
        <v>109</v>
      </c>
      <c r="BM69">
        <v>71</v>
      </c>
      <c r="BN69" t="s">
        <v>84</v>
      </c>
      <c r="BO69" t="s">
        <v>109</v>
      </c>
      <c r="BQ69">
        <v>68</v>
      </c>
      <c r="BR69" t="s">
        <v>84</v>
      </c>
      <c r="BS69" t="s">
        <v>109</v>
      </c>
      <c r="BU69">
        <v>56</v>
      </c>
      <c r="BV69" t="s">
        <v>84</v>
      </c>
      <c r="BW69" t="s">
        <v>109</v>
      </c>
      <c r="BY69">
        <v>49</v>
      </c>
      <c r="BZ69" t="s">
        <v>84</v>
      </c>
      <c r="CA69" t="s">
        <v>109</v>
      </c>
      <c r="CC69">
        <v>77</v>
      </c>
      <c r="CD69" t="s">
        <v>84</v>
      </c>
      <c r="CE69" t="s">
        <v>109</v>
      </c>
      <c r="CG69">
        <v>26</v>
      </c>
      <c r="CH69" t="s">
        <v>84</v>
      </c>
      <c r="CI69" t="s">
        <v>109</v>
      </c>
      <c r="CK69">
        <v>33</v>
      </c>
    </row>
    <row r="70" spans="1:89" ht="15" customHeight="1" x14ac:dyDescent="0.25">
      <c r="A70">
        <v>26</v>
      </c>
      <c r="B70" t="s">
        <v>99</v>
      </c>
      <c r="C70" t="s">
        <v>109</v>
      </c>
      <c r="E70">
        <v>17</v>
      </c>
      <c r="F70" t="s">
        <v>84</v>
      </c>
      <c r="G70" t="s">
        <v>109</v>
      </c>
      <c r="Y70">
        <v>37</v>
      </c>
      <c r="Z70" t="s">
        <v>84</v>
      </c>
      <c r="AA70" t="s">
        <v>109</v>
      </c>
      <c r="AC70">
        <v>21</v>
      </c>
      <c r="AD70" t="s">
        <v>84</v>
      </c>
      <c r="AE70" t="s">
        <v>109</v>
      </c>
      <c r="AG70">
        <v>60</v>
      </c>
      <c r="AH70" t="s">
        <v>84</v>
      </c>
      <c r="AI70" t="s">
        <v>109</v>
      </c>
      <c r="AK70">
        <v>15</v>
      </c>
      <c r="AL70" t="s">
        <v>84</v>
      </c>
      <c r="AM70" t="s">
        <v>109</v>
      </c>
      <c r="AO70" s="244">
        <v>40</v>
      </c>
      <c r="AP70" t="s">
        <v>99</v>
      </c>
      <c r="AQ70" t="s">
        <v>157</v>
      </c>
      <c r="AS70" s="244">
        <v>26</v>
      </c>
      <c r="AT70" t="s">
        <v>99</v>
      </c>
      <c r="AU70" s="248" t="s">
        <v>157</v>
      </c>
      <c r="AW70">
        <v>55</v>
      </c>
      <c r="AX70" t="s">
        <v>99</v>
      </c>
      <c r="AY70" t="s">
        <v>157</v>
      </c>
      <c r="BE70">
        <v>72</v>
      </c>
      <c r="BF70" t="s">
        <v>84</v>
      </c>
      <c r="BG70" t="s">
        <v>109</v>
      </c>
      <c r="BI70">
        <v>19</v>
      </c>
      <c r="BJ70" t="s">
        <v>84</v>
      </c>
      <c r="BK70" t="s">
        <v>109</v>
      </c>
      <c r="BM70">
        <v>15</v>
      </c>
      <c r="BN70" t="s">
        <v>84</v>
      </c>
      <c r="BO70" t="s">
        <v>109</v>
      </c>
      <c r="BQ70">
        <v>68</v>
      </c>
      <c r="BR70" t="s">
        <v>84</v>
      </c>
      <c r="BS70" t="s">
        <v>109</v>
      </c>
      <c r="BU70">
        <v>45</v>
      </c>
      <c r="BV70" t="s">
        <v>84</v>
      </c>
      <c r="BW70" t="s">
        <v>109</v>
      </c>
      <c r="BY70">
        <v>74</v>
      </c>
      <c r="BZ70" t="s">
        <v>84</v>
      </c>
      <c r="CA70" t="s">
        <v>109</v>
      </c>
      <c r="CC70">
        <v>38</v>
      </c>
      <c r="CD70" t="s">
        <v>84</v>
      </c>
      <c r="CE70" t="s">
        <v>109</v>
      </c>
      <c r="CG70">
        <v>56</v>
      </c>
      <c r="CH70" t="s">
        <v>84</v>
      </c>
      <c r="CI70" t="s">
        <v>109</v>
      </c>
      <c r="CK70">
        <v>15</v>
      </c>
    </row>
    <row r="71" spans="1:89" ht="15" customHeight="1" x14ac:dyDescent="0.25">
      <c r="A71">
        <v>49</v>
      </c>
      <c r="B71" t="s">
        <v>99</v>
      </c>
      <c r="C71" t="s">
        <v>109</v>
      </c>
      <c r="E71">
        <v>39</v>
      </c>
      <c r="F71" t="s">
        <v>84</v>
      </c>
      <c r="G71" t="s">
        <v>109</v>
      </c>
      <c r="Y71">
        <v>70</v>
      </c>
      <c r="Z71" t="s">
        <v>84</v>
      </c>
      <c r="AA71" t="s">
        <v>109</v>
      </c>
      <c r="AC71">
        <v>84</v>
      </c>
      <c r="AD71" t="s">
        <v>84</v>
      </c>
      <c r="AE71" t="s">
        <v>109</v>
      </c>
      <c r="AG71">
        <v>44</v>
      </c>
      <c r="AH71" t="s">
        <v>84</v>
      </c>
      <c r="AI71" t="s">
        <v>109</v>
      </c>
      <c r="AK71">
        <v>51</v>
      </c>
      <c r="AL71" t="s">
        <v>84</v>
      </c>
      <c r="AM71" t="s">
        <v>109</v>
      </c>
      <c r="AO71" s="244">
        <v>71</v>
      </c>
      <c r="AP71" t="s">
        <v>99</v>
      </c>
      <c r="AQ71" t="s">
        <v>157</v>
      </c>
      <c r="AS71" s="244">
        <v>83</v>
      </c>
      <c r="AT71" t="s">
        <v>99</v>
      </c>
      <c r="AU71" s="248" t="s">
        <v>157</v>
      </c>
      <c r="AW71">
        <v>47</v>
      </c>
      <c r="AX71" t="s">
        <v>99</v>
      </c>
      <c r="AY71" t="s">
        <v>157</v>
      </c>
      <c r="BE71">
        <v>37</v>
      </c>
      <c r="BF71" t="s">
        <v>84</v>
      </c>
      <c r="BG71" t="s">
        <v>109</v>
      </c>
      <c r="BI71">
        <v>15</v>
      </c>
      <c r="BJ71" t="s">
        <v>84</v>
      </c>
      <c r="BK71" t="s">
        <v>109</v>
      </c>
      <c r="BM71">
        <v>69</v>
      </c>
      <c r="BN71" t="s">
        <v>84</v>
      </c>
      <c r="BO71" t="s">
        <v>109</v>
      </c>
      <c r="BQ71">
        <v>23</v>
      </c>
      <c r="BR71" t="s">
        <v>84</v>
      </c>
      <c r="BS71" t="s">
        <v>109</v>
      </c>
      <c r="BU71">
        <v>59</v>
      </c>
      <c r="BV71" t="s">
        <v>84</v>
      </c>
      <c r="BW71" t="s">
        <v>109</v>
      </c>
      <c r="BY71">
        <v>74</v>
      </c>
      <c r="BZ71" t="s">
        <v>84</v>
      </c>
      <c r="CA71" t="s">
        <v>109</v>
      </c>
      <c r="CC71">
        <v>49</v>
      </c>
      <c r="CD71" t="s">
        <v>84</v>
      </c>
      <c r="CE71" t="s">
        <v>109</v>
      </c>
      <c r="CG71">
        <v>18</v>
      </c>
      <c r="CH71" t="s">
        <v>84</v>
      </c>
      <c r="CI71" t="s">
        <v>109</v>
      </c>
      <c r="CK71">
        <v>69</v>
      </c>
    </row>
    <row r="72" spans="1:89" ht="15" customHeight="1" x14ac:dyDescent="0.25">
      <c r="A72">
        <v>44</v>
      </c>
      <c r="B72" t="s">
        <v>99</v>
      </c>
      <c r="C72" t="s">
        <v>109</v>
      </c>
      <c r="E72">
        <v>54</v>
      </c>
      <c r="F72" t="s">
        <v>84</v>
      </c>
      <c r="G72" t="s">
        <v>109</v>
      </c>
      <c r="Y72">
        <v>86</v>
      </c>
      <c r="Z72" t="s">
        <v>84</v>
      </c>
      <c r="AA72" t="s">
        <v>109</v>
      </c>
      <c r="AC72">
        <v>15</v>
      </c>
      <c r="AD72" t="s">
        <v>84</v>
      </c>
      <c r="AE72" t="s">
        <v>109</v>
      </c>
      <c r="AG72">
        <v>58</v>
      </c>
      <c r="AH72" t="s">
        <v>84</v>
      </c>
      <c r="AI72" t="s">
        <v>109</v>
      </c>
      <c r="AK72">
        <v>34</v>
      </c>
      <c r="AL72" t="s">
        <v>84</v>
      </c>
      <c r="AM72" t="s">
        <v>109</v>
      </c>
      <c r="AO72" s="244">
        <v>13</v>
      </c>
      <c r="AP72" t="s">
        <v>99</v>
      </c>
      <c r="AQ72" t="s">
        <v>157</v>
      </c>
      <c r="AS72" s="244">
        <v>21</v>
      </c>
      <c r="AT72" t="s">
        <v>99</v>
      </c>
      <c r="AU72" s="248" t="s">
        <v>157</v>
      </c>
      <c r="AW72">
        <v>64</v>
      </c>
      <c r="AX72" t="s">
        <v>99</v>
      </c>
      <c r="AY72" t="s">
        <v>157</v>
      </c>
      <c r="BE72">
        <v>15</v>
      </c>
      <c r="BF72" t="s">
        <v>84</v>
      </c>
      <c r="BG72" t="s">
        <v>109</v>
      </c>
      <c r="BI72">
        <v>16</v>
      </c>
      <c r="BJ72" t="s">
        <v>84</v>
      </c>
      <c r="BK72" t="s">
        <v>109</v>
      </c>
      <c r="BM72">
        <v>43</v>
      </c>
      <c r="BN72" t="s">
        <v>84</v>
      </c>
      <c r="BO72" t="s">
        <v>109</v>
      </c>
      <c r="BQ72">
        <v>74</v>
      </c>
      <c r="BR72" t="s">
        <v>84</v>
      </c>
      <c r="BS72" t="s">
        <v>109</v>
      </c>
      <c r="BU72">
        <v>75</v>
      </c>
      <c r="BV72" t="s">
        <v>84</v>
      </c>
      <c r="BW72" t="s">
        <v>109</v>
      </c>
      <c r="BY72">
        <v>58</v>
      </c>
      <c r="BZ72" t="s">
        <v>84</v>
      </c>
      <c r="CA72" t="s">
        <v>109</v>
      </c>
      <c r="CC72">
        <v>19</v>
      </c>
      <c r="CD72" t="s">
        <v>84</v>
      </c>
      <c r="CE72" t="s">
        <v>109</v>
      </c>
      <c r="CG72">
        <v>14</v>
      </c>
      <c r="CH72" t="s">
        <v>84</v>
      </c>
      <c r="CI72" t="s">
        <v>109</v>
      </c>
      <c r="CK72">
        <v>54</v>
      </c>
    </row>
    <row r="73" spans="1:89" ht="15" customHeight="1" x14ac:dyDescent="0.25">
      <c r="A73">
        <v>53</v>
      </c>
      <c r="B73" t="s">
        <v>99</v>
      </c>
      <c r="C73" t="s">
        <v>109</v>
      </c>
      <c r="E73">
        <v>15</v>
      </c>
      <c r="F73" t="s">
        <v>84</v>
      </c>
      <c r="G73" t="s">
        <v>109</v>
      </c>
      <c r="Y73">
        <v>33</v>
      </c>
      <c r="Z73" t="s">
        <v>84</v>
      </c>
      <c r="AA73" t="s">
        <v>109</v>
      </c>
      <c r="AC73">
        <v>56</v>
      </c>
      <c r="AD73" t="s">
        <v>84</v>
      </c>
      <c r="AE73" t="s">
        <v>109</v>
      </c>
      <c r="AG73">
        <v>56</v>
      </c>
      <c r="AH73" t="s">
        <v>84</v>
      </c>
      <c r="AI73" t="s">
        <v>109</v>
      </c>
      <c r="AK73">
        <v>52</v>
      </c>
      <c r="AL73" t="s">
        <v>84</v>
      </c>
      <c r="AM73" t="s">
        <v>109</v>
      </c>
      <c r="AO73" s="244">
        <v>65</v>
      </c>
      <c r="AP73" t="s">
        <v>99</v>
      </c>
      <c r="AQ73" t="s">
        <v>157</v>
      </c>
      <c r="AS73" s="244">
        <v>43</v>
      </c>
      <c r="AT73" t="s">
        <v>99</v>
      </c>
      <c r="AU73" s="248" t="s">
        <v>157</v>
      </c>
      <c r="AW73">
        <v>17</v>
      </c>
      <c r="AX73" t="s">
        <v>99</v>
      </c>
      <c r="AY73" t="s">
        <v>157</v>
      </c>
      <c r="BE73">
        <v>19</v>
      </c>
      <c r="BF73" t="s">
        <v>84</v>
      </c>
      <c r="BG73" t="s">
        <v>109</v>
      </c>
      <c r="BI73">
        <v>20</v>
      </c>
      <c r="BJ73" t="s">
        <v>84</v>
      </c>
      <c r="BK73" t="s">
        <v>109</v>
      </c>
      <c r="BM73">
        <v>68</v>
      </c>
      <c r="BN73" t="s">
        <v>84</v>
      </c>
      <c r="BO73" t="s">
        <v>109</v>
      </c>
      <c r="BQ73">
        <v>50</v>
      </c>
      <c r="BR73" t="s">
        <v>84</v>
      </c>
      <c r="BS73" t="s">
        <v>109</v>
      </c>
      <c r="BU73">
        <v>69</v>
      </c>
      <c r="BV73" t="s">
        <v>84</v>
      </c>
      <c r="BW73" t="s">
        <v>109</v>
      </c>
      <c r="BY73">
        <v>18</v>
      </c>
      <c r="BZ73" t="s">
        <v>84</v>
      </c>
      <c r="CA73" t="s">
        <v>109</v>
      </c>
      <c r="CC73">
        <v>44</v>
      </c>
      <c r="CD73" t="s">
        <v>84</v>
      </c>
      <c r="CE73" t="s">
        <v>109</v>
      </c>
      <c r="CG73">
        <v>53</v>
      </c>
      <c r="CH73" t="s">
        <v>84</v>
      </c>
      <c r="CI73" t="s">
        <v>109</v>
      </c>
      <c r="CK73">
        <v>64</v>
      </c>
    </row>
    <row r="74" spans="1:89" ht="15" customHeight="1" x14ac:dyDescent="0.25">
      <c r="A74">
        <v>77</v>
      </c>
      <c r="B74" t="s">
        <v>99</v>
      </c>
      <c r="C74" t="s">
        <v>109</v>
      </c>
      <c r="E74">
        <v>47</v>
      </c>
      <c r="F74" t="s">
        <v>84</v>
      </c>
      <c r="G74" t="s">
        <v>109</v>
      </c>
      <c r="Y74">
        <v>47</v>
      </c>
      <c r="Z74" t="s">
        <v>84</v>
      </c>
      <c r="AA74" t="s">
        <v>109</v>
      </c>
      <c r="AC74">
        <v>17</v>
      </c>
      <c r="AD74" t="s">
        <v>84</v>
      </c>
      <c r="AE74" t="s">
        <v>109</v>
      </c>
      <c r="AG74">
        <v>37</v>
      </c>
      <c r="AH74" t="s">
        <v>84</v>
      </c>
      <c r="AI74" t="s">
        <v>109</v>
      </c>
      <c r="AK74">
        <v>62</v>
      </c>
      <c r="AL74" t="s">
        <v>84</v>
      </c>
      <c r="AM74" t="s">
        <v>109</v>
      </c>
      <c r="AO74" s="244">
        <v>17</v>
      </c>
      <c r="AP74" t="s">
        <v>99</v>
      </c>
      <c r="AQ74" t="s">
        <v>157</v>
      </c>
      <c r="AS74" s="244">
        <v>78</v>
      </c>
      <c r="AT74" t="s">
        <v>99</v>
      </c>
      <c r="AU74" s="248" t="s">
        <v>157</v>
      </c>
      <c r="AW74">
        <v>62</v>
      </c>
      <c r="AX74" t="s">
        <v>99</v>
      </c>
      <c r="AY74" t="s">
        <v>157</v>
      </c>
      <c r="BE74">
        <v>75</v>
      </c>
      <c r="BF74" t="s">
        <v>84</v>
      </c>
      <c r="BG74" t="s">
        <v>109</v>
      </c>
      <c r="BI74">
        <v>77</v>
      </c>
      <c r="BJ74" t="s">
        <v>84</v>
      </c>
      <c r="BK74" t="s">
        <v>109</v>
      </c>
      <c r="BM74">
        <v>72</v>
      </c>
      <c r="BN74" t="s">
        <v>84</v>
      </c>
      <c r="BO74" t="s">
        <v>109</v>
      </c>
      <c r="BQ74">
        <v>23</v>
      </c>
      <c r="BR74" t="s">
        <v>84</v>
      </c>
      <c r="BS74" t="s">
        <v>109</v>
      </c>
      <c r="BU74">
        <v>61</v>
      </c>
      <c r="BV74" t="s">
        <v>84</v>
      </c>
      <c r="BW74" t="s">
        <v>109</v>
      </c>
      <c r="BY74">
        <v>24</v>
      </c>
      <c r="BZ74" t="s">
        <v>84</v>
      </c>
      <c r="CA74" t="s">
        <v>109</v>
      </c>
      <c r="CC74">
        <v>17</v>
      </c>
      <c r="CD74" t="s">
        <v>84</v>
      </c>
      <c r="CE74" t="s">
        <v>109</v>
      </c>
      <c r="CG74">
        <v>21</v>
      </c>
      <c r="CH74" t="s">
        <v>84</v>
      </c>
      <c r="CI74" t="s">
        <v>109</v>
      </c>
      <c r="CK74">
        <v>89</v>
      </c>
    </row>
    <row r="75" spans="1:89" ht="15" customHeight="1" x14ac:dyDescent="0.25">
      <c r="A75">
        <v>15</v>
      </c>
      <c r="B75" t="s">
        <v>99</v>
      </c>
      <c r="C75" t="s">
        <v>109</v>
      </c>
      <c r="E75">
        <v>32</v>
      </c>
      <c r="F75" t="s">
        <v>84</v>
      </c>
      <c r="G75" t="s">
        <v>109</v>
      </c>
      <c r="Y75">
        <v>68</v>
      </c>
      <c r="Z75" t="s">
        <v>84</v>
      </c>
      <c r="AA75" t="s">
        <v>109</v>
      </c>
      <c r="AC75">
        <v>87</v>
      </c>
      <c r="AD75" t="s">
        <v>84</v>
      </c>
      <c r="AE75" t="s">
        <v>109</v>
      </c>
      <c r="AG75">
        <v>45</v>
      </c>
      <c r="AH75" t="s">
        <v>84</v>
      </c>
      <c r="AI75" t="s">
        <v>109</v>
      </c>
      <c r="AK75">
        <v>65</v>
      </c>
      <c r="AL75" t="s">
        <v>84</v>
      </c>
      <c r="AM75" t="s">
        <v>109</v>
      </c>
      <c r="AO75" s="244">
        <v>14</v>
      </c>
      <c r="AP75" t="s">
        <v>99</v>
      </c>
      <c r="AQ75" t="s">
        <v>157</v>
      </c>
      <c r="AS75" s="244">
        <v>52</v>
      </c>
      <c r="AT75" t="s">
        <v>99</v>
      </c>
      <c r="AU75" s="248" t="s">
        <v>157</v>
      </c>
      <c r="AW75">
        <v>66</v>
      </c>
      <c r="AX75" t="s">
        <v>99</v>
      </c>
      <c r="AY75" t="s">
        <v>157</v>
      </c>
      <c r="BE75">
        <v>22</v>
      </c>
      <c r="BF75" t="s">
        <v>84</v>
      </c>
      <c r="BG75" t="s">
        <v>109</v>
      </c>
      <c r="BI75">
        <v>58</v>
      </c>
      <c r="BJ75" t="s">
        <v>84</v>
      </c>
      <c r="BK75" t="s">
        <v>109</v>
      </c>
      <c r="BM75">
        <v>20</v>
      </c>
      <c r="BN75" t="s">
        <v>84</v>
      </c>
      <c r="BO75" t="s">
        <v>109</v>
      </c>
      <c r="BQ75">
        <v>52</v>
      </c>
      <c r="BR75" t="s">
        <v>84</v>
      </c>
      <c r="BS75" t="s">
        <v>109</v>
      </c>
      <c r="BU75">
        <v>33</v>
      </c>
      <c r="BV75" t="s">
        <v>84</v>
      </c>
      <c r="BW75" t="s">
        <v>109</v>
      </c>
      <c r="BY75">
        <v>18</v>
      </c>
      <c r="BZ75" t="s">
        <v>84</v>
      </c>
      <c r="CA75" t="s">
        <v>109</v>
      </c>
      <c r="CC75">
        <v>56</v>
      </c>
      <c r="CD75" t="s">
        <v>84</v>
      </c>
      <c r="CE75" t="s">
        <v>109</v>
      </c>
      <c r="CG75">
        <v>16</v>
      </c>
      <c r="CH75" t="s">
        <v>84</v>
      </c>
      <c r="CI75" t="s">
        <v>109</v>
      </c>
      <c r="CK75">
        <v>77</v>
      </c>
    </row>
    <row r="76" spans="1:89" ht="15" customHeight="1" x14ac:dyDescent="0.25">
      <c r="A76">
        <v>80</v>
      </c>
      <c r="B76" t="s">
        <v>99</v>
      </c>
      <c r="C76" t="s">
        <v>109</v>
      </c>
      <c r="E76">
        <v>24</v>
      </c>
      <c r="F76" t="s">
        <v>84</v>
      </c>
      <c r="G76" t="s">
        <v>109</v>
      </c>
      <c r="Y76">
        <v>54</v>
      </c>
      <c r="Z76" t="s">
        <v>84</v>
      </c>
      <c r="AA76" t="s">
        <v>109</v>
      </c>
      <c r="AC76">
        <v>46</v>
      </c>
      <c r="AD76" t="s">
        <v>84</v>
      </c>
      <c r="AE76" t="s">
        <v>109</v>
      </c>
      <c r="AG76">
        <v>57</v>
      </c>
      <c r="AH76" t="s">
        <v>84</v>
      </c>
      <c r="AI76" t="s">
        <v>109</v>
      </c>
      <c r="AK76">
        <v>52</v>
      </c>
      <c r="AL76" t="s">
        <v>84</v>
      </c>
      <c r="AM76" t="s">
        <v>109</v>
      </c>
      <c r="AO76" s="244">
        <v>53</v>
      </c>
      <c r="AP76" t="s">
        <v>99</v>
      </c>
      <c r="AQ76" t="s">
        <v>157</v>
      </c>
      <c r="AS76" s="244">
        <v>61</v>
      </c>
      <c r="AT76" t="s">
        <v>99</v>
      </c>
      <c r="AU76" s="248" t="s">
        <v>157</v>
      </c>
      <c r="AW76">
        <v>83</v>
      </c>
      <c r="AX76" t="s">
        <v>99</v>
      </c>
      <c r="AY76" t="s">
        <v>157</v>
      </c>
      <c r="BE76">
        <v>79</v>
      </c>
      <c r="BF76" t="s">
        <v>84</v>
      </c>
      <c r="BG76" t="s">
        <v>109</v>
      </c>
      <c r="BI76">
        <v>63</v>
      </c>
      <c r="BJ76" t="s">
        <v>84</v>
      </c>
      <c r="BK76" t="s">
        <v>109</v>
      </c>
      <c r="BM76">
        <v>50</v>
      </c>
      <c r="BN76" t="s">
        <v>84</v>
      </c>
      <c r="BO76" t="s">
        <v>109</v>
      </c>
      <c r="BQ76">
        <v>57</v>
      </c>
      <c r="BR76" t="s">
        <v>84</v>
      </c>
      <c r="BS76" t="s">
        <v>109</v>
      </c>
      <c r="BU76">
        <v>35</v>
      </c>
      <c r="BV76" t="s">
        <v>84</v>
      </c>
      <c r="BW76" t="s">
        <v>109</v>
      </c>
      <c r="BY76">
        <v>15</v>
      </c>
      <c r="BZ76" t="s">
        <v>84</v>
      </c>
      <c r="CA76" t="s">
        <v>109</v>
      </c>
      <c r="CC76">
        <v>20</v>
      </c>
      <c r="CD76" t="s">
        <v>84</v>
      </c>
      <c r="CE76" t="s">
        <v>109</v>
      </c>
      <c r="CG76">
        <v>16</v>
      </c>
      <c r="CH76" t="s">
        <v>84</v>
      </c>
      <c r="CI76" t="s">
        <v>109</v>
      </c>
      <c r="CK76">
        <v>31</v>
      </c>
    </row>
    <row r="77" spans="1:89" ht="15" customHeight="1" x14ac:dyDescent="0.25">
      <c r="A77">
        <v>61</v>
      </c>
      <c r="B77" t="s">
        <v>84</v>
      </c>
      <c r="C77" t="s">
        <v>109</v>
      </c>
      <c r="E77">
        <v>45</v>
      </c>
      <c r="F77" t="s">
        <v>84</v>
      </c>
      <c r="G77" t="s">
        <v>109</v>
      </c>
      <c r="Y77">
        <v>73</v>
      </c>
      <c r="Z77" t="s">
        <v>84</v>
      </c>
      <c r="AA77" t="s">
        <v>109</v>
      </c>
      <c r="AC77">
        <v>63</v>
      </c>
      <c r="AD77" t="s">
        <v>84</v>
      </c>
      <c r="AE77" t="s">
        <v>109</v>
      </c>
      <c r="AK77">
        <v>43</v>
      </c>
      <c r="AL77" t="s">
        <v>84</v>
      </c>
      <c r="AM77" t="s">
        <v>109</v>
      </c>
      <c r="AO77" s="244">
        <v>44</v>
      </c>
      <c r="AP77" t="s">
        <v>99</v>
      </c>
      <c r="AQ77" t="s">
        <v>157</v>
      </c>
      <c r="AS77" s="244">
        <v>14</v>
      </c>
      <c r="AT77" t="s">
        <v>99</v>
      </c>
      <c r="AU77" s="248" t="s">
        <v>157</v>
      </c>
      <c r="AW77">
        <v>15</v>
      </c>
      <c r="AX77" t="s">
        <v>99</v>
      </c>
      <c r="AY77" t="s">
        <v>157</v>
      </c>
      <c r="BE77">
        <v>46</v>
      </c>
      <c r="BF77" t="s">
        <v>84</v>
      </c>
      <c r="BG77" t="s">
        <v>109</v>
      </c>
      <c r="BI77">
        <v>76</v>
      </c>
      <c r="BJ77" t="s">
        <v>84</v>
      </c>
      <c r="BK77" t="s">
        <v>109</v>
      </c>
      <c r="BM77">
        <v>61</v>
      </c>
      <c r="BN77" t="s">
        <v>84</v>
      </c>
      <c r="BO77" t="s">
        <v>109</v>
      </c>
      <c r="BQ77">
        <v>51</v>
      </c>
      <c r="BR77" t="s">
        <v>84</v>
      </c>
      <c r="BS77" t="s">
        <v>109</v>
      </c>
      <c r="BU77">
        <v>40</v>
      </c>
      <c r="BV77" t="s">
        <v>84</v>
      </c>
      <c r="BW77" t="s">
        <v>109</v>
      </c>
      <c r="BY77">
        <v>45</v>
      </c>
      <c r="BZ77" t="s">
        <v>84</v>
      </c>
      <c r="CA77" t="s">
        <v>109</v>
      </c>
      <c r="CC77">
        <v>16</v>
      </c>
      <c r="CD77" t="s">
        <v>84</v>
      </c>
      <c r="CE77" t="s">
        <v>109</v>
      </c>
      <c r="CG77">
        <v>13</v>
      </c>
      <c r="CH77" t="s">
        <v>84</v>
      </c>
      <c r="CI77" t="s">
        <v>109</v>
      </c>
      <c r="CK77">
        <v>63</v>
      </c>
    </row>
    <row r="78" spans="1:89" ht="15" customHeight="1" x14ac:dyDescent="0.25">
      <c r="A78">
        <v>17</v>
      </c>
      <c r="B78" t="s">
        <v>84</v>
      </c>
      <c r="C78" t="s">
        <v>109</v>
      </c>
      <c r="E78">
        <v>45</v>
      </c>
      <c r="F78" t="s">
        <v>84</v>
      </c>
      <c r="G78" t="s">
        <v>109</v>
      </c>
      <c r="Y78">
        <v>77</v>
      </c>
      <c r="Z78" t="s">
        <v>84</v>
      </c>
      <c r="AA78" t="s">
        <v>109</v>
      </c>
      <c r="AC78">
        <v>27</v>
      </c>
      <c r="AD78" t="s">
        <v>84</v>
      </c>
      <c r="AE78" t="s">
        <v>109</v>
      </c>
      <c r="AK78">
        <v>29</v>
      </c>
      <c r="AL78" t="s">
        <v>84</v>
      </c>
      <c r="AM78" t="s">
        <v>109</v>
      </c>
      <c r="AO78" s="244">
        <v>54</v>
      </c>
      <c r="AP78" t="s">
        <v>99</v>
      </c>
      <c r="AQ78" t="s">
        <v>157</v>
      </c>
      <c r="AS78" s="244">
        <v>37</v>
      </c>
      <c r="AT78" t="s">
        <v>99</v>
      </c>
      <c r="AU78" s="248" t="s">
        <v>157</v>
      </c>
      <c r="AW78">
        <v>67</v>
      </c>
      <c r="AX78" t="s">
        <v>99</v>
      </c>
      <c r="AY78" t="s">
        <v>157</v>
      </c>
      <c r="BE78">
        <v>87</v>
      </c>
      <c r="BF78" t="s">
        <v>84</v>
      </c>
      <c r="BG78" t="s">
        <v>109</v>
      </c>
      <c r="BI78">
        <v>59</v>
      </c>
      <c r="BJ78" t="s">
        <v>84</v>
      </c>
      <c r="BK78" t="s">
        <v>109</v>
      </c>
      <c r="BM78">
        <v>33</v>
      </c>
      <c r="BN78" t="s">
        <v>84</v>
      </c>
      <c r="BO78" t="s">
        <v>109</v>
      </c>
      <c r="BQ78">
        <v>46</v>
      </c>
      <c r="BR78" t="s">
        <v>84</v>
      </c>
      <c r="BS78" t="s">
        <v>109</v>
      </c>
      <c r="BU78">
        <v>17</v>
      </c>
      <c r="BV78" t="s">
        <v>84</v>
      </c>
      <c r="BW78" t="s">
        <v>109</v>
      </c>
      <c r="BY78">
        <v>20</v>
      </c>
      <c r="BZ78" t="s">
        <v>84</v>
      </c>
      <c r="CA78" t="s">
        <v>109</v>
      </c>
      <c r="CC78">
        <v>49</v>
      </c>
      <c r="CD78" t="s">
        <v>84</v>
      </c>
      <c r="CE78" t="s">
        <v>109</v>
      </c>
      <c r="CG78">
        <v>37</v>
      </c>
      <c r="CH78" t="s">
        <v>84</v>
      </c>
      <c r="CI78" t="s">
        <v>109</v>
      </c>
      <c r="CK78">
        <v>41</v>
      </c>
    </row>
    <row r="79" spans="1:89" ht="15" customHeight="1" x14ac:dyDescent="0.25">
      <c r="A79">
        <v>77</v>
      </c>
      <c r="B79" t="s">
        <v>84</v>
      </c>
      <c r="C79" t="s">
        <v>109</v>
      </c>
      <c r="E79">
        <v>33</v>
      </c>
      <c r="F79" t="s">
        <v>84</v>
      </c>
      <c r="G79" t="s">
        <v>109</v>
      </c>
      <c r="Y79">
        <v>46</v>
      </c>
      <c r="Z79" t="s">
        <v>84</v>
      </c>
      <c r="AA79" t="s">
        <v>109</v>
      </c>
      <c r="AC79">
        <v>68</v>
      </c>
      <c r="AD79" t="s">
        <v>84</v>
      </c>
      <c r="AE79" t="s">
        <v>109</v>
      </c>
      <c r="AO79" s="244">
        <v>54</v>
      </c>
      <c r="AP79" t="s">
        <v>99</v>
      </c>
      <c r="AQ79" t="s">
        <v>157</v>
      </c>
      <c r="AS79" s="244">
        <v>23</v>
      </c>
      <c r="AT79" t="s">
        <v>99</v>
      </c>
      <c r="AU79" s="248" t="s">
        <v>157</v>
      </c>
      <c r="AW79">
        <v>17</v>
      </c>
      <c r="AX79" t="s">
        <v>99</v>
      </c>
      <c r="AY79" t="s">
        <v>157</v>
      </c>
      <c r="BE79">
        <v>34</v>
      </c>
      <c r="BF79" t="s">
        <v>84</v>
      </c>
      <c r="BG79" t="s">
        <v>109</v>
      </c>
      <c r="BI79">
        <v>84</v>
      </c>
      <c r="BJ79" t="s">
        <v>84</v>
      </c>
      <c r="BK79" t="s">
        <v>109</v>
      </c>
      <c r="BM79">
        <v>49</v>
      </c>
      <c r="BN79" t="s">
        <v>84</v>
      </c>
      <c r="BO79" t="s">
        <v>109</v>
      </c>
      <c r="BQ79">
        <v>72</v>
      </c>
      <c r="BR79" t="s">
        <v>84</v>
      </c>
      <c r="BS79" t="s">
        <v>109</v>
      </c>
      <c r="BU79">
        <v>13</v>
      </c>
      <c r="BV79" t="s">
        <v>84</v>
      </c>
      <c r="BW79" t="s">
        <v>109</v>
      </c>
      <c r="BY79">
        <v>73</v>
      </c>
      <c r="BZ79" t="s">
        <v>84</v>
      </c>
      <c r="CA79" t="s">
        <v>109</v>
      </c>
      <c r="CC79">
        <v>15</v>
      </c>
      <c r="CD79" t="s">
        <v>84</v>
      </c>
      <c r="CE79" t="s">
        <v>109</v>
      </c>
      <c r="CG79">
        <v>17</v>
      </c>
      <c r="CH79" t="s">
        <v>84</v>
      </c>
      <c r="CI79" t="s">
        <v>109</v>
      </c>
      <c r="CK79">
        <v>69</v>
      </c>
    </row>
    <row r="80" spans="1:89" ht="15" customHeight="1" x14ac:dyDescent="0.25">
      <c r="AC80">
        <v>51</v>
      </c>
      <c r="AD80" t="s">
        <v>84</v>
      </c>
      <c r="AE80" t="s">
        <v>109</v>
      </c>
      <c r="AO80" s="244">
        <v>27</v>
      </c>
      <c r="AP80" t="s">
        <v>99</v>
      </c>
      <c r="AQ80" t="s">
        <v>157</v>
      </c>
      <c r="AS80" s="244">
        <v>40</v>
      </c>
      <c r="AT80" t="s">
        <v>99</v>
      </c>
      <c r="AU80" s="248" t="s">
        <v>157</v>
      </c>
      <c r="AW80">
        <v>40</v>
      </c>
      <c r="AX80" t="s">
        <v>99</v>
      </c>
      <c r="AY80" t="s">
        <v>157</v>
      </c>
      <c r="BE80">
        <v>56</v>
      </c>
      <c r="BF80" t="s">
        <v>84</v>
      </c>
      <c r="BG80" t="s">
        <v>109</v>
      </c>
      <c r="BI80">
        <v>16</v>
      </c>
      <c r="BJ80" t="s">
        <v>84</v>
      </c>
      <c r="BK80" t="s">
        <v>109</v>
      </c>
      <c r="BM80">
        <v>17</v>
      </c>
      <c r="BN80" t="s">
        <v>84</v>
      </c>
      <c r="BO80" t="s">
        <v>109</v>
      </c>
      <c r="BQ80">
        <v>65</v>
      </c>
      <c r="BR80" t="s">
        <v>84</v>
      </c>
      <c r="BS80" t="s">
        <v>109</v>
      </c>
      <c r="BU80">
        <v>82</v>
      </c>
      <c r="BV80" t="s">
        <v>84</v>
      </c>
      <c r="BW80" t="s">
        <v>109</v>
      </c>
      <c r="BY80">
        <v>87</v>
      </c>
      <c r="BZ80" t="s">
        <v>84</v>
      </c>
      <c r="CA80" t="s">
        <v>109</v>
      </c>
      <c r="CC80">
        <v>20</v>
      </c>
      <c r="CD80" t="s">
        <v>84</v>
      </c>
      <c r="CE80" t="s">
        <v>109</v>
      </c>
      <c r="CG80">
        <v>48</v>
      </c>
      <c r="CH80" t="s">
        <v>84</v>
      </c>
      <c r="CI80" t="s">
        <v>109</v>
      </c>
      <c r="CK80">
        <v>17</v>
      </c>
    </row>
    <row r="81" spans="29:89" ht="15" customHeight="1" x14ac:dyDescent="0.25">
      <c r="AC81">
        <v>14</v>
      </c>
      <c r="AD81" t="s">
        <v>84</v>
      </c>
      <c r="AE81" t="s">
        <v>109</v>
      </c>
      <c r="AO81" s="244">
        <v>13</v>
      </c>
      <c r="AP81" t="s">
        <v>99</v>
      </c>
      <c r="AQ81" t="s">
        <v>157</v>
      </c>
      <c r="AS81" s="244">
        <v>63</v>
      </c>
      <c r="AT81" t="s">
        <v>99</v>
      </c>
      <c r="AU81" s="248" t="s">
        <v>157</v>
      </c>
      <c r="AW81">
        <v>36</v>
      </c>
      <c r="AX81" t="s">
        <v>99</v>
      </c>
      <c r="AY81" t="s">
        <v>157</v>
      </c>
      <c r="BE81">
        <v>88</v>
      </c>
      <c r="BF81" t="s">
        <v>84</v>
      </c>
      <c r="BG81" t="s">
        <v>109</v>
      </c>
      <c r="BI81">
        <v>44</v>
      </c>
      <c r="BJ81" t="s">
        <v>84</v>
      </c>
      <c r="BK81" t="s">
        <v>109</v>
      </c>
      <c r="BM81">
        <v>36</v>
      </c>
      <c r="BN81" t="s">
        <v>84</v>
      </c>
      <c r="BO81" t="s">
        <v>109</v>
      </c>
      <c r="BQ81">
        <v>56</v>
      </c>
      <c r="BR81" t="s">
        <v>84</v>
      </c>
      <c r="BS81" t="s">
        <v>109</v>
      </c>
      <c r="BU81">
        <v>46</v>
      </c>
      <c r="BV81" t="s">
        <v>84</v>
      </c>
      <c r="BW81" t="s">
        <v>109</v>
      </c>
      <c r="BY81">
        <v>73</v>
      </c>
      <c r="BZ81" t="s">
        <v>84</v>
      </c>
      <c r="CA81" t="s">
        <v>109</v>
      </c>
      <c r="CC81">
        <v>37</v>
      </c>
      <c r="CD81" t="s">
        <v>84</v>
      </c>
      <c r="CE81" t="s">
        <v>109</v>
      </c>
      <c r="CG81">
        <v>19</v>
      </c>
      <c r="CH81" t="s">
        <v>84</v>
      </c>
      <c r="CI81" t="s">
        <v>109</v>
      </c>
      <c r="CK81">
        <v>39</v>
      </c>
    </row>
    <row r="82" spans="29:89" ht="15" customHeight="1" x14ac:dyDescent="0.25">
      <c r="AC82">
        <v>15</v>
      </c>
      <c r="AD82" t="s">
        <v>84</v>
      </c>
      <c r="AE82" t="s">
        <v>109</v>
      </c>
      <c r="AO82" s="244">
        <v>71</v>
      </c>
      <c r="AP82" t="s">
        <v>99</v>
      </c>
      <c r="AQ82" t="s">
        <v>157</v>
      </c>
      <c r="AS82" s="244">
        <v>13</v>
      </c>
      <c r="AT82" t="s">
        <v>99</v>
      </c>
      <c r="AU82" s="248" t="s">
        <v>157</v>
      </c>
      <c r="AW82">
        <v>20</v>
      </c>
      <c r="AX82" t="s">
        <v>99</v>
      </c>
      <c r="AY82" t="s">
        <v>157</v>
      </c>
      <c r="BE82">
        <v>47</v>
      </c>
      <c r="BF82" t="s">
        <v>84</v>
      </c>
      <c r="BG82" t="s">
        <v>109</v>
      </c>
      <c r="BI82">
        <v>75</v>
      </c>
      <c r="BJ82" t="s">
        <v>84</v>
      </c>
      <c r="BK82" t="s">
        <v>109</v>
      </c>
      <c r="BM82">
        <v>74</v>
      </c>
      <c r="BN82" t="s">
        <v>84</v>
      </c>
      <c r="BO82" t="s">
        <v>109</v>
      </c>
      <c r="BQ82">
        <v>58</v>
      </c>
      <c r="BR82" t="s">
        <v>84</v>
      </c>
      <c r="BS82" t="s">
        <v>109</v>
      </c>
      <c r="BU82">
        <v>85</v>
      </c>
      <c r="BV82" t="s">
        <v>84</v>
      </c>
      <c r="BW82" t="s">
        <v>109</v>
      </c>
      <c r="BY82">
        <v>15</v>
      </c>
      <c r="BZ82" t="s">
        <v>84</v>
      </c>
      <c r="CA82" t="s">
        <v>109</v>
      </c>
      <c r="CC82">
        <v>19</v>
      </c>
      <c r="CD82" t="s">
        <v>84</v>
      </c>
      <c r="CE82" t="s">
        <v>109</v>
      </c>
      <c r="CG82">
        <v>49</v>
      </c>
      <c r="CH82" t="s">
        <v>84</v>
      </c>
      <c r="CI82" t="s">
        <v>109</v>
      </c>
      <c r="CK82">
        <v>70</v>
      </c>
    </row>
    <row r="83" spans="29:89" ht="15" customHeight="1" x14ac:dyDescent="0.25">
      <c r="AC83">
        <v>65</v>
      </c>
      <c r="AD83" t="s">
        <v>84</v>
      </c>
      <c r="AE83" t="s">
        <v>109</v>
      </c>
      <c r="AO83" s="244">
        <v>23</v>
      </c>
      <c r="AP83" t="s">
        <v>99</v>
      </c>
      <c r="AQ83" t="s">
        <v>157</v>
      </c>
      <c r="AS83" s="244">
        <v>53</v>
      </c>
      <c r="AT83" t="s">
        <v>99</v>
      </c>
      <c r="AU83" s="248" t="s">
        <v>157</v>
      </c>
      <c r="AW83">
        <v>67</v>
      </c>
      <c r="AX83" t="s">
        <v>99</v>
      </c>
      <c r="AY83" t="s">
        <v>157</v>
      </c>
      <c r="BE83">
        <v>69</v>
      </c>
      <c r="BF83" t="s">
        <v>84</v>
      </c>
      <c r="BG83" t="s">
        <v>109</v>
      </c>
      <c r="BI83">
        <v>61</v>
      </c>
      <c r="BJ83" t="s">
        <v>84</v>
      </c>
      <c r="BK83" t="s">
        <v>109</v>
      </c>
      <c r="BM83">
        <v>29</v>
      </c>
      <c r="BN83" t="s">
        <v>84</v>
      </c>
      <c r="BO83" t="s">
        <v>109</v>
      </c>
      <c r="BQ83">
        <v>63</v>
      </c>
      <c r="BR83" t="s">
        <v>84</v>
      </c>
      <c r="BS83" t="s">
        <v>109</v>
      </c>
      <c r="BU83">
        <v>47</v>
      </c>
      <c r="BV83" t="s">
        <v>84</v>
      </c>
      <c r="BW83" t="s">
        <v>109</v>
      </c>
      <c r="BY83">
        <v>22</v>
      </c>
      <c r="BZ83" t="s">
        <v>84</v>
      </c>
      <c r="CA83" t="s">
        <v>109</v>
      </c>
      <c r="CC83">
        <v>13</v>
      </c>
      <c r="CD83" t="s">
        <v>84</v>
      </c>
      <c r="CE83" t="s">
        <v>109</v>
      </c>
      <c r="CG83">
        <v>25</v>
      </c>
      <c r="CH83" t="s">
        <v>84</v>
      </c>
      <c r="CI83" t="s">
        <v>109</v>
      </c>
      <c r="CK83">
        <v>87</v>
      </c>
    </row>
    <row r="84" spans="29:89" ht="15" customHeight="1" x14ac:dyDescent="0.25">
      <c r="AC84">
        <v>68</v>
      </c>
      <c r="AD84" t="s">
        <v>84</v>
      </c>
      <c r="AE84" t="s">
        <v>109</v>
      </c>
      <c r="AO84" s="244">
        <v>30</v>
      </c>
      <c r="AP84" t="s">
        <v>99</v>
      </c>
      <c r="AQ84" t="s">
        <v>157</v>
      </c>
      <c r="AS84" s="244">
        <v>66</v>
      </c>
      <c r="AT84" t="s">
        <v>99</v>
      </c>
      <c r="AU84" s="248" t="s">
        <v>157</v>
      </c>
      <c r="AW84">
        <v>26</v>
      </c>
      <c r="AX84" t="s">
        <v>99</v>
      </c>
      <c r="AY84" t="s">
        <v>157</v>
      </c>
      <c r="BE84">
        <v>46</v>
      </c>
      <c r="BF84" t="s">
        <v>84</v>
      </c>
      <c r="BG84" t="s">
        <v>109</v>
      </c>
      <c r="BI84">
        <v>37</v>
      </c>
      <c r="BJ84" t="s">
        <v>84</v>
      </c>
      <c r="BK84" t="s">
        <v>109</v>
      </c>
      <c r="BM84">
        <v>21</v>
      </c>
      <c r="BN84" t="s">
        <v>84</v>
      </c>
      <c r="BO84" t="s">
        <v>109</v>
      </c>
      <c r="BQ84">
        <v>72</v>
      </c>
      <c r="BR84" t="s">
        <v>84</v>
      </c>
      <c r="BS84" t="s">
        <v>109</v>
      </c>
      <c r="BU84">
        <v>19</v>
      </c>
      <c r="BV84" t="s">
        <v>84</v>
      </c>
      <c r="BW84" t="s">
        <v>109</v>
      </c>
      <c r="BY84">
        <v>74</v>
      </c>
      <c r="BZ84" t="s">
        <v>84</v>
      </c>
      <c r="CA84" t="s">
        <v>109</v>
      </c>
      <c r="CC84">
        <v>61</v>
      </c>
      <c r="CD84" t="s">
        <v>84</v>
      </c>
      <c r="CE84" t="s">
        <v>109</v>
      </c>
      <c r="CG84">
        <v>66</v>
      </c>
      <c r="CH84" t="s">
        <v>84</v>
      </c>
      <c r="CI84" t="s">
        <v>109</v>
      </c>
      <c r="CK84">
        <v>36</v>
      </c>
    </row>
    <row r="85" spans="29:89" ht="15" customHeight="1" x14ac:dyDescent="0.25">
      <c r="AC85">
        <v>37</v>
      </c>
      <c r="AD85" t="s">
        <v>84</v>
      </c>
      <c r="AE85" t="s">
        <v>109</v>
      </c>
      <c r="AO85" s="244">
        <v>70</v>
      </c>
      <c r="AP85" t="s">
        <v>99</v>
      </c>
      <c r="AQ85" t="s">
        <v>157</v>
      </c>
      <c r="AS85" s="244">
        <v>81</v>
      </c>
      <c r="AT85" t="s">
        <v>99</v>
      </c>
      <c r="AU85" s="248" t="s">
        <v>157</v>
      </c>
      <c r="AW85">
        <v>46</v>
      </c>
      <c r="AX85" t="s">
        <v>99</v>
      </c>
      <c r="AY85" t="s">
        <v>157</v>
      </c>
      <c r="BI85">
        <v>21</v>
      </c>
      <c r="BJ85" t="s">
        <v>84</v>
      </c>
      <c r="BK85" t="s">
        <v>109</v>
      </c>
      <c r="BM85">
        <v>84</v>
      </c>
      <c r="BN85" t="s">
        <v>84</v>
      </c>
      <c r="BO85" t="s">
        <v>109</v>
      </c>
      <c r="BQ85">
        <v>47</v>
      </c>
      <c r="BR85" t="s">
        <v>84</v>
      </c>
      <c r="BS85" t="s">
        <v>109</v>
      </c>
      <c r="BU85">
        <v>19</v>
      </c>
      <c r="BV85" t="s">
        <v>84</v>
      </c>
      <c r="BW85" t="s">
        <v>109</v>
      </c>
      <c r="BY85">
        <v>44</v>
      </c>
      <c r="BZ85" t="s">
        <v>84</v>
      </c>
      <c r="CA85" t="s">
        <v>109</v>
      </c>
      <c r="CC85">
        <v>45</v>
      </c>
      <c r="CD85" t="s">
        <v>84</v>
      </c>
      <c r="CE85" t="s">
        <v>109</v>
      </c>
      <c r="CG85">
        <v>64</v>
      </c>
      <c r="CH85" t="s">
        <v>84</v>
      </c>
      <c r="CI85" t="s">
        <v>109</v>
      </c>
      <c r="CK85">
        <v>50</v>
      </c>
    </row>
    <row r="86" spans="29:89" ht="15" customHeight="1" x14ac:dyDescent="0.25">
      <c r="AC86">
        <v>74</v>
      </c>
      <c r="AD86" t="s">
        <v>84</v>
      </c>
      <c r="AE86" t="s">
        <v>109</v>
      </c>
      <c r="AO86" s="244">
        <v>14</v>
      </c>
      <c r="AP86" t="s">
        <v>99</v>
      </c>
      <c r="AQ86" t="s">
        <v>157</v>
      </c>
      <c r="AS86" s="244">
        <v>30</v>
      </c>
      <c r="AT86" t="s">
        <v>99</v>
      </c>
      <c r="AU86" s="248" t="s">
        <v>157</v>
      </c>
      <c r="BI86">
        <v>37</v>
      </c>
      <c r="BJ86" t="s">
        <v>84</v>
      </c>
      <c r="BK86" t="s">
        <v>109</v>
      </c>
      <c r="BM86">
        <v>18</v>
      </c>
      <c r="BN86" t="s">
        <v>84</v>
      </c>
      <c r="BO86" t="s">
        <v>109</v>
      </c>
      <c r="BQ86">
        <v>88</v>
      </c>
      <c r="BR86" t="s">
        <v>84</v>
      </c>
      <c r="BS86" t="s">
        <v>109</v>
      </c>
      <c r="BU86">
        <v>70</v>
      </c>
      <c r="BV86" t="s">
        <v>84</v>
      </c>
      <c r="BW86" t="s">
        <v>109</v>
      </c>
      <c r="BY86">
        <v>64</v>
      </c>
      <c r="BZ86" t="s">
        <v>84</v>
      </c>
      <c r="CA86" t="s">
        <v>109</v>
      </c>
      <c r="CC86">
        <v>69</v>
      </c>
      <c r="CD86" t="s">
        <v>84</v>
      </c>
      <c r="CE86" t="s">
        <v>109</v>
      </c>
      <c r="CG86">
        <v>68</v>
      </c>
      <c r="CH86" t="s">
        <v>84</v>
      </c>
      <c r="CI86" t="s">
        <v>109</v>
      </c>
      <c r="CK86">
        <v>33</v>
      </c>
    </row>
    <row r="87" spans="29:89" ht="15" customHeight="1" x14ac:dyDescent="0.25">
      <c r="AO87" s="244"/>
      <c r="AS87" s="244"/>
      <c r="AU87" s="248"/>
      <c r="BU87">
        <v>42</v>
      </c>
      <c r="BV87" t="s">
        <v>84</v>
      </c>
      <c r="BW87" t="s">
        <v>109</v>
      </c>
      <c r="BY87">
        <v>47</v>
      </c>
      <c r="BZ87" t="s">
        <v>84</v>
      </c>
      <c r="CA87" t="s">
        <v>109</v>
      </c>
      <c r="CC87">
        <v>21</v>
      </c>
      <c r="CD87" t="s">
        <v>84</v>
      </c>
      <c r="CE87" t="s">
        <v>109</v>
      </c>
      <c r="CG87">
        <v>45</v>
      </c>
      <c r="CH87" t="s">
        <v>84</v>
      </c>
      <c r="CI87" t="s">
        <v>109</v>
      </c>
      <c r="CK87">
        <v>63</v>
      </c>
    </row>
    <row r="88" spans="29:89" ht="15" customHeight="1" x14ac:dyDescent="0.25">
      <c r="AO88" s="244"/>
      <c r="AS88" s="244"/>
      <c r="AU88" s="248"/>
      <c r="BU88">
        <v>50</v>
      </c>
      <c r="BV88" t="s">
        <v>84</v>
      </c>
      <c r="BW88" t="s">
        <v>109</v>
      </c>
      <c r="BY88">
        <v>19</v>
      </c>
      <c r="BZ88" t="s">
        <v>84</v>
      </c>
      <c r="CA88" t="s">
        <v>109</v>
      </c>
      <c r="CC88">
        <v>33</v>
      </c>
      <c r="CD88" t="s">
        <v>84</v>
      </c>
      <c r="CE88" t="s">
        <v>109</v>
      </c>
      <c r="CG88">
        <v>15</v>
      </c>
      <c r="CH88" t="s">
        <v>84</v>
      </c>
      <c r="CI88" t="s">
        <v>109</v>
      </c>
      <c r="CK88">
        <v>67</v>
      </c>
    </row>
    <row r="89" spans="29:89" ht="15" customHeight="1" x14ac:dyDescent="0.25">
      <c r="AO89" s="244"/>
      <c r="AS89" s="244"/>
      <c r="AU89" s="248"/>
      <c r="BU89">
        <v>30</v>
      </c>
      <c r="BV89" t="s">
        <v>84</v>
      </c>
      <c r="BW89" t="s">
        <v>109</v>
      </c>
      <c r="BY89">
        <v>17</v>
      </c>
      <c r="BZ89" t="s">
        <v>84</v>
      </c>
      <c r="CA89" t="s">
        <v>109</v>
      </c>
      <c r="CC89">
        <v>16</v>
      </c>
      <c r="CD89" t="s">
        <v>84</v>
      </c>
      <c r="CE89" t="s">
        <v>109</v>
      </c>
      <c r="CG89">
        <v>80</v>
      </c>
      <c r="CH89" t="s">
        <v>84</v>
      </c>
      <c r="CI89" t="s">
        <v>109</v>
      </c>
      <c r="CK89">
        <v>44</v>
      </c>
    </row>
    <row r="90" spans="29:89" ht="15" customHeight="1" x14ac:dyDescent="0.25">
      <c r="AO90" s="244"/>
      <c r="AS90" s="244"/>
      <c r="AU90" s="248"/>
      <c r="BU90">
        <v>65</v>
      </c>
      <c r="BV90" t="s">
        <v>84</v>
      </c>
      <c r="BW90" t="s">
        <v>109</v>
      </c>
      <c r="BY90">
        <v>60</v>
      </c>
      <c r="BZ90" t="s">
        <v>84</v>
      </c>
      <c r="CA90" t="s">
        <v>109</v>
      </c>
      <c r="CC90">
        <v>65</v>
      </c>
      <c r="CD90" t="s">
        <v>84</v>
      </c>
      <c r="CE90" t="s">
        <v>109</v>
      </c>
      <c r="CG90">
        <v>15</v>
      </c>
      <c r="CH90" t="s">
        <v>84</v>
      </c>
      <c r="CI90" t="s">
        <v>109</v>
      </c>
    </row>
    <row r="91" spans="29:89" ht="15" customHeight="1" x14ac:dyDescent="0.25">
      <c r="AO91" s="244"/>
      <c r="AS91" s="244"/>
      <c r="AU91" s="248"/>
      <c r="BU91">
        <v>40</v>
      </c>
      <c r="BV91" t="s">
        <v>84</v>
      </c>
      <c r="BW91" t="s">
        <v>109</v>
      </c>
      <c r="BY91">
        <v>17</v>
      </c>
      <c r="BZ91" t="s">
        <v>84</v>
      </c>
      <c r="CA91" t="s">
        <v>109</v>
      </c>
      <c r="CC91">
        <v>66</v>
      </c>
      <c r="CD91" t="s">
        <v>84</v>
      </c>
      <c r="CE91" t="s">
        <v>109</v>
      </c>
      <c r="CG91">
        <v>18</v>
      </c>
      <c r="CH91" t="s">
        <v>84</v>
      </c>
      <c r="CI91" t="s">
        <v>109</v>
      </c>
    </row>
    <row r="92" spans="29:89" ht="15" customHeight="1" x14ac:dyDescent="0.25">
      <c r="AO92" s="244"/>
      <c r="AS92" s="244"/>
      <c r="AU92" s="248"/>
      <c r="BU92">
        <v>19</v>
      </c>
      <c r="BV92" t="s">
        <v>84</v>
      </c>
      <c r="BW92" t="s">
        <v>109</v>
      </c>
      <c r="BY92">
        <v>57</v>
      </c>
      <c r="BZ92" t="s">
        <v>84</v>
      </c>
      <c r="CA92" t="s">
        <v>109</v>
      </c>
      <c r="CC92">
        <v>42</v>
      </c>
      <c r="CD92" t="s">
        <v>84</v>
      </c>
      <c r="CE92" t="s">
        <v>109</v>
      </c>
      <c r="CG92">
        <v>76</v>
      </c>
      <c r="CH92" t="s">
        <v>84</v>
      </c>
      <c r="CI92" t="s">
        <v>109</v>
      </c>
    </row>
    <row r="93" spans="29:89" ht="15" customHeight="1" x14ac:dyDescent="0.25">
      <c r="AO93" s="244"/>
      <c r="AS93" s="244"/>
      <c r="AU93" s="248"/>
      <c r="BU93">
        <v>56</v>
      </c>
      <c r="BV93" t="s">
        <v>84</v>
      </c>
      <c r="BW93" t="s">
        <v>109</v>
      </c>
      <c r="BY93">
        <v>71</v>
      </c>
      <c r="BZ93" t="s">
        <v>84</v>
      </c>
      <c r="CA93" t="s">
        <v>109</v>
      </c>
      <c r="CC93">
        <v>79</v>
      </c>
      <c r="CD93" t="s">
        <v>84</v>
      </c>
      <c r="CE93" t="s">
        <v>109</v>
      </c>
      <c r="CG93">
        <v>60</v>
      </c>
      <c r="CH93" t="s">
        <v>84</v>
      </c>
      <c r="CI93" t="s">
        <v>109</v>
      </c>
    </row>
    <row r="94" spans="29:89" ht="15" customHeight="1" x14ac:dyDescent="0.25">
      <c r="AO94" s="244"/>
      <c r="AS94" s="244"/>
      <c r="AU94" s="248"/>
      <c r="BU94">
        <v>62</v>
      </c>
      <c r="BV94" t="s">
        <v>84</v>
      </c>
      <c r="BW94" t="s">
        <v>109</v>
      </c>
      <c r="BY94">
        <v>28</v>
      </c>
      <c r="BZ94" t="s">
        <v>84</v>
      </c>
      <c r="CA94" t="s">
        <v>109</v>
      </c>
      <c r="CC94">
        <v>55</v>
      </c>
      <c r="CD94" t="s">
        <v>84</v>
      </c>
      <c r="CE94" t="s">
        <v>109</v>
      </c>
      <c r="CG94">
        <v>77</v>
      </c>
      <c r="CH94" t="s">
        <v>84</v>
      </c>
      <c r="CI94" t="s">
        <v>109</v>
      </c>
    </row>
    <row r="95" spans="29:89" ht="15" customHeight="1" x14ac:dyDescent="0.25">
      <c r="AO95" s="244"/>
      <c r="AS95" s="244"/>
      <c r="AU95" s="248"/>
      <c r="BU95">
        <v>49</v>
      </c>
      <c r="BV95" t="s">
        <v>84</v>
      </c>
      <c r="BW95" t="s">
        <v>109</v>
      </c>
      <c r="BY95">
        <v>15</v>
      </c>
      <c r="BZ95" t="s">
        <v>84</v>
      </c>
      <c r="CA95" t="s">
        <v>109</v>
      </c>
      <c r="CC95">
        <v>37</v>
      </c>
      <c r="CD95" t="s">
        <v>84</v>
      </c>
      <c r="CE95" t="s">
        <v>109</v>
      </c>
      <c r="CG95">
        <v>30</v>
      </c>
      <c r="CH95" t="s">
        <v>84</v>
      </c>
      <c r="CI95" t="s">
        <v>109</v>
      </c>
    </row>
    <row r="96" spans="29:89" ht="15" customHeight="1" x14ac:dyDescent="0.25">
      <c r="AO96" s="244"/>
      <c r="AS96" s="244"/>
      <c r="AU96" s="248"/>
      <c r="BU96">
        <v>15</v>
      </c>
      <c r="BV96" t="s">
        <v>84</v>
      </c>
      <c r="BW96" t="s">
        <v>109</v>
      </c>
      <c r="BY96">
        <v>52</v>
      </c>
      <c r="BZ96" t="s">
        <v>84</v>
      </c>
      <c r="CA96" t="s">
        <v>109</v>
      </c>
      <c r="CC96">
        <v>50</v>
      </c>
      <c r="CD96" t="s">
        <v>84</v>
      </c>
      <c r="CE96" t="s">
        <v>109</v>
      </c>
      <c r="CG96">
        <v>76</v>
      </c>
      <c r="CH96" t="s">
        <v>84</v>
      </c>
      <c r="CI96" t="s">
        <v>109</v>
      </c>
    </row>
    <row r="97" spans="29:87" ht="15" customHeight="1" x14ac:dyDescent="0.25">
      <c r="AO97" s="244"/>
      <c r="AS97" s="244"/>
      <c r="AU97" s="248"/>
      <c r="BU97">
        <v>23</v>
      </c>
      <c r="BV97" t="s">
        <v>84</v>
      </c>
      <c r="BW97" t="s">
        <v>109</v>
      </c>
      <c r="BY97">
        <v>48</v>
      </c>
      <c r="BZ97" t="s">
        <v>84</v>
      </c>
      <c r="CA97" t="s">
        <v>109</v>
      </c>
      <c r="CG97">
        <v>61</v>
      </c>
      <c r="CH97" t="s">
        <v>84</v>
      </c>
      <c r="CI97" t="s">
        <v>109</v>
      </c>
    </row>
    <row r="98" spans="29:87" ht="15" customHeight="1" x14ac:dyDescent="0.25">
      <c r="AO98" s="244"/>
      <c r="AS98" s="244"/>
      <c r="AU98" s="248"/>
      <c r="BU98">
        <v>75</v>
      </c>
      <c r="BV98" t="s">
        <v>84</v>
      </c>
      <c r="BW98" t="s">
        <v>109</v>
      </c>
      <c r="BY98">
        <v>57</v>
      </c>
      <c r="BZ98" t="s">
        <v>84</v>
      </c>
      <c r="CA98" t="s">
        <v>109</v>
      </c>
      <c r="CG98">
        <v>20</v>
      </c>
      <c r="CH98" t="s">
        <v>84</v>
      </c>
      <c r="CI98" t="s">
        <v>109</v>
      </c>
    </row>
    <row r="99" spans="29:87" ht="15" customHeight="1" x14ac:dyDescent="0.25">
      <c r="AO99" s="244"/>
      <c r="AS99" s="244"/>
      <c r="AU99" s="248"/>
      <c r="BU99">
        <v>76</v>
      </c>
      <c r="BV99" t="s">
        <v>84</v>
      </c>
      <c r="BW99" t="s">
        <v>109</v>
      </c>
      <c r="CG99">
        <v>83</v>
      </c>
      <c r="CH99" t="s">
        <v>84</v>
      </c>
      <c r="CI99" t="s">
        <v>109</v>
      </c>
    </row>
    <row r="100" spans="29:87" ht="15" customHeight="1" x14ac:dyDescent="0.25">
      <c r="AO100" s="244"/>
      <c r="AS100" s="244"/>
      <c r="AU100" s="248"/>
      <c r="CG100">
        <v>13</v>
      </c>
      <c r="CH100" t="s">
        <v>84</v>
      </c>
      <c r="CI100" t="s">
        <v>109</v>
      </c>
    </row>
    <row r="101" spans="29:87" ht="15" customHeight="1" x14ac:dyDescent="0.25">
      <c r="AO101" s="244"/>
      <c r="AS101" s="244"/>
      <c r="AU101" s="248"/>
      <c r="CG101">
        <v>15</v>
      </c>
      <c r="CH101" t="s">
        <v>84</v>
      </c>
      <c r="CI101" t="s">
        <v>109</v>
      </c>
    </row>
    <row r="102" spans="29:87" ht="15" customHeight="1" x14ac:dyDescent="0.25">
      <c r="AC102">
        <v>45</v>
      </c>
      <c r="AD102" t="s">
        <v>84</v>
      </c>
      <c r="AE102" t="s">
        <v>109</v>
      </c>
      <c r="AO102" s="244">
        <v>48</v>
      </c>
      <c r="AP102" t="s">
        <v>99</v>
      </c>
      <c r="AQ102" t="s">
        <v>157</v>
      </c>
      <c r="AS102" s="244">
        <v>37</v>
      </c>
      <c r="AT102" t="s">
        <v>99</v>
      </c>
      <c r="AU102" s="248" t="s">
        <v>157</v>
      </c>
      <c r="BI102">
        <v>16</v>
      </c>
      <c r="BJ102" t="s">
        <v>84</v>
      </c>
      <c r="BK102" t="s">
        <v>109</v>
      </c>
      <c r="BM102">
        <v>31</v>
      </c>
      <c r="BN102" t="s">
        <v>84</v>
      </c>
      <c r="BO102" t="s">
        <v>109</v>
      </c>
      <c r="BQ102">
        <v>56</v>
      </c>
      <c r="BR102" t="s">
        <v>84</v>
      </c>
      <c r="BS102" t="s">
        <v>109</v>
      </c>
      <c r="CG102">
        <v>77</v>
      </c>
      <c r="CH102" t="s">
        <v>84</v>
      </c>
      <c r="CI102" t="s">
        <v>109</v>
      </c>
    </row>
    <row r="103" spans="29:87" ht="15" customHeight="1" x14ac:dyDescent="0.25">
      <c r="AC103">
        <v>74</v>
      </c>
      <c r="AD103" t="s">
        <v>84</v>
      </c>
      <c r="AE103" t="s">
        <v>109</v>
      </c>
      <c r="AO103" s="244">
        <v>46</v>
      </c>
      <c r="AP103" t="s">
        <v>99</v>
      </c>
      <c r="AQ103" t="s">
        <v>157</v>
      </c>
      <c r="AS103" s="244">
        <v>19</v>
      </c>
      <c r="AT103" t="s">
        <v>99</v>
      </c>
      <c r="AU103" s="248" t="s">
        <v>157</v>
      </c>
      <c r="BI103">
        <v>13</v>
      </c>
      <c r="BJ103" t="s">
        <v>84</v>
      </c>
      <c r="BK103" t="s">
        <v>109</v>
      </c>
      <c r="BQ103">
        <v>86</v>
      </c>
      <c r="BR103" t="s">
        <v>84</v>
      </c>
      <c r="BS103" t="s">
        <v>109</v>
      </c>
      <c r="CG103">
        <v>43</v>
      </c>
      <c r="CH103" t="s">
        <v>84</v>
      </c>
      <c r="CI103" t="s">
        <v>109</v>
      </c>
    </row>
    <row r="104" spans="29:87" ht="15" customHeight="1" x14ac:dyDescent="0.25">
      <c r="AC104">
        <v>76</v>
      </c>
      <c r="AD104" t="s">
        <v>84</v>
      </c>
      <c r="AE104" t="s">
        <v>109</v>
      </c>
      <c r="AO104" s="244">
        <v>49</v>
      </c>
      <c r="AP104" t="s">
        <v>100</v>
      </c>
      <c r="AQ104" t="s">
        <v>160</v>
      </c>
      <c r="AS104" s="244">
        <v>52</v>
      </c>
      <c r="AT104" t="s">
        <v>99</v>
      </c>
      <c r="AU104" s="248" t="s">
        <v>157</v>
      </c>
      <c r="BI104">
        <v>75</v>
      </c>
      <c r="BJ104" t="s">
        <v>84</v>
      </c>
      <c r="BK104" t="s">
        <v>109</v>
      </c>
      <c r="BQ104">
        <v>86</v>
      </c>
      <c r="BR104" t="s">
        <v>84</v>
      </c>
      <c r="BS104" t="s">
        <v>109</v>
      </c>
      <c r="CG104">
        <v>75</v>
      </c>
      <c r="CH104" t="s">
        <v>84</v>
      </c>
      <c r="CI104" t="s">
        <v>109</v>
      </c>
    </row>
    <row r="105" spans="29:87" ht="15" customHeight="1" x14ac:dyDescent="0.25">
      <c r="AC105">
        <v>26</v>
      </c>
      <c r="AD105" t="s">
        <v>84</v>
      </c>
      <c r="AE105" t="s">
        <v>109</v>
      </c>
      <c r="AO105" s="244">
        <v>22</v>
      </c>
      <c r="AP105" t="s">
        <v>100</v>
      </c>
      <c r="AQ105" t="s">
        <v>160</v>
      </c>
      <c r="AS105" s="244">
        <v>65</v>
      </c>
      <c r="AT105" t="s">
        <v>99</v>
      </c>
      <c r="AU105" s="248" t="s">
        <v>157</v>
      </c>
      <c r="BI105">
        <v>63</v>
      </c>
      <c r="BJ105" t="s">
        <v>84</v>
      </c>
      <c r="BK105" t="s">
        <v>109</v>
      </c>
      <c r="BQ105">
        <v>19</v>
      </c>
      <c r="BR105" t="s">
        <v>84</v>
      </c>
      <c r="BS105" t="s">
        <v>109</v>
      </c>
      <c r="CG105">
        <v>84</v>
      </c>
      <c r="CH105" t="s">
        <v>84</v>
      </c>
      <c r="CI105" t="s">
        <v>109</v>
      </c>
    </row>
    <row r="106" spans="29:87" ht="15" customHeight="1" x14ac:dyDescent="0.25">
      <c r="AC106">
        <v>20</v>
      </c>
      <c r="AD106" t="s">
        <v>84</v>
      </c>
      <c r="AE106" t="s">
        <v>109</v>
      </c>
      <c r="AO106" s="244">
        <v>56</v>
      </c>
      <c r="AP106" t="s">
        <v>100</v>
      </c>
      <c r="AQ106" t="s">
        <v>160</v>
      </c>
      <c r="AS106" s="244">
        <v>23</v>
      </c>
      <c r="AT106" t="s">
        <v>100</v>
      </c>
      <c r="AU106" s="248" t="s">
        <v>160</v>
      </c>
      <c r="BI106">
        <v>28</v>
      </c>
      <c r="BJ106" t="s">
        <v>84</v>
      </c>
      <c r="BK106" t="s">
        <v>109</v>
      </c>
      <c r="CG106">
        <v>64</v>
      </c>
      <c r="CH106" t="s">
        <v>84</v>
      </c>
      <c r="CI106" t="s">
        <v>109</v>
      </c>
    </row>
    <row r="107" spans="29:87" ht="15" customHeight="1" x14ac:dyDescent="0.25">
      <c r="AC107">
        <v>88</v>
      </c>
      <c r="AD107" t="s">
        <v>84</v>
      </c>
      <c r="AE107" t="s">
        <v>109</v>
      </c>
      <c r="AO107" s="244">
        <v>30</v>
      </c>
      <c r="AP107" t="s">
        <v>100</v>
      </c>
      <c r="AQ107" t="s">
        <v>160</v>
      </c>
      <c r="AS107" s="244">
        <v>62</v>
      </c>
      <c r="AT107" t="s">
        <v>100</v>
      </c>
      <c r="AU107" s="248" t="s">
        <v>160</v>
      </c>
      <c r="BI107">
        <v>38</v>
      </c>
      <c r="BJ107" t="s">
        <v>84</v>
      </c>
      <c r="BK107" t="s">
        <v>109</v>
      </c>
      <c r="CG107">
        <v>38</v>
      </c>
      <c r="CH107" t="s">
        <v>84</v>
      </c>
      <c r="CI107" t="s">
        <v>109</v>
      </c>
    </row>
    <row r="108" spans="29:87" ht="15" customHeight="1" x14ac:dyDescent="0.25">
      <c r="AC108">
        <v>40</v>
      </c>
      <c r="AD108" t="s">
        <v>84</v>
      </c>
      <c r="AE108" t="s">
        <v>109</v>
      </c>
      <c r="AO108" s="244">
        <v>20</v>
      </c>
      <c r="AP108" t="s">
        <v>100</v>
      </c>
      <c r="AQ108" t="s">
        <v>160</v>
      </c>
      <c r="AS108" s="244">
        <v>67</v>
      </c>
      <c r="AT108" t="s">
        <v>100</v>
      </c>
      <c r="AU108" s="248" t="s">
        <v>160</v>
      </c>
      <c r="BI108">
        <v>51</v>
      </c>
      <c r="BJ108" t="s">
        <v>84</v>
      </c>
      <c r="BK108" t="s">
        <v>109</v>
      </c>
      <c r="CG108">
        <v>60</v>
      </c>
      <c r="CH108" t="s">
        <v>84</v>
      </c>
      <c r="CI108" t="s">
        <v>109</v>
      </c>
    </row>
    <row r="109" spans="29:87" ht="15" customHeight="1" x14ac:dyDescent="0.25">
      <c r="AO109" s="244">
        <v>42</v>
      </c>
      <c r="AP109" t="s">
        <v>100</v>
      </c>
      <c r="AQ109" t="s">
        <v>160</v>
      </c>
      <c r="AS109" s="244">
        <v>24</v>
      </c>
      <c r="AT109" t="s">
        <v>100</v>
      </c>
      <c r="AU109" s="248" t="s">
        <v>160</v>
      </c>
      <c r="BI109">
        <v>58</v>
      </c>
      <c r="BJ109" t="s">
        <v>84</v>
      </c>
      <c r="BK109" t="s">
        <v>109</v>
      </c>
      <c r="CG109">
        <v>76</v>
      </c>
      <c r="CH109" t="s">
        <v>84</v>
      </c>
      <c r="CI109" t="s">
        <v>109</v>
      </c>
    </row>
    <row r="110" spans="29:87" ht="15" customHeight="1" x14ac:dyDescent="0.25">
      <c r="AO110" s="244">
        <v>55</v>
      </c>
      <c r="AP110" t="s">
        <v>100</v>
      </c>
      <c r="AQ110" t="s">
        <v>160</v>
      </c>
      <c r="AS110" s="244">
        <v>56</v>
      </c>
      <c r="AT110" t="s">
        <v>100</v>
      </c>
      <c r="AU110" s="248" t="s">
        <v>160</v>
      </c>
      <c r="BI110">
        <v>17</v>
      </c>
      <c r="BJ110" t="s">
        <v>84</v>
      </c>
      <c r="BK110" t="s">
        <v>109</v>
      </c>
      <c r="CG110">
        <v>24</v>
      </c>
      <c r="CH110" t="s">
        <v>84</v>
      </c>
      <c r="CI110" t="s">
        <v>109</v>
      </c>
    </row>
    <row r="111" spans="29:87" ht="15" customHeight="1" x14ac:dyDescent="0.25">
      <c r="AO111" s="244">
        <v>46</v>
      </c>
      <c r="AP111" t="s">
        <v>100</v>
      </c>
      <c r="AQ111" t="s">
        <v>160</v>
      </c>
      <c r="AS111" s="244">
        <v>79</v>
      </c>
      <c r="AT111" t="s">
        <v>100</v>
      </c>
      <c r="AU111" s="248" t="s">
        <v>160</v>
      </c>
      <c r="BI111">
        <v>37</v>
      </c>
      <c r="BJ111" t="s">
        <v>84</v>
      </c>
      <c r="BK111" t="s">
        <v>109</v>
      </c>
      <c r="CG111">
        <v>86</v>
      </c>
      <c r="CH111" t="s">
        <v>84</v>
      </c>
      <c r="CI111" t="s">
        <v>109</v>
      </c>
    </row>
    <row r="112" spans="29:87" ht="15" customHeight="1" x14ac:dyDescent="0.25">
      <c r="AO112" s="244">
        <v>20</v>
      </c>
      <c r="AP112" t="s">
        <v>100</v>
      </c>
      <c r="AQ112" t="s">
        <v>160</v>
      </c>
      <c r="AS112" s="244">
        <v>84</v>
      </c>
      <c r="AT112" t="s">
        <v>100</v>
      </c>
      <c r="AU112" s="248" t="s">
        <v>160</v>
      </c>
      <c r="BI112">
        <v>62</v>
      </c>
      <c r="BJ112" t="s">
        <v>84</v>
      </c>
      <c r="BK112" t="s">
        <v>109</v>
      </c>
      <c r="CG112">
        <v>41</v>
      </c>
      <c r="CH112" t="s">
        <v>84</v>
      </c>
      <c r="CI112" t="s">
        <v>109</v>
      </c>
    </row>
    <row r="113" spans="41:87" ht="15" customHeight="1" x14ac:dyDescent="0.25">
      <c r="AO113" s="244">
        <v>80</v>
      </c>
      <c r="AP113" t="s">
        <v>100</v>
      </c>
      <c r="AQ113" t="s">
        <v>160</v>
      </c>
      <c r="AS113" s="244">
        <v>67</v>
      </c>
      <c r="AT113" t="s">
        <v>100</v>
      </c>
      <c r="AU113" s="248" t="s">
        <v>160</v>
      </c>
      <c r="BI113">
        <v>48</v>
      </c>
      <c r="BJ113" t="s">
        <v>84</v>
      </c>
      <c r="BK113" t="s">
        <v>109</v>
      </c>
      <c r="CG113">
        <v>13</v>
      </c>
      <c r="CH113" t="s">
        <v>84</v>
      </c>
      <c r="CI113" t="s">
        <v>109</v>
      </c>
    </row>
    <row r="114" spans="41:87" ht="15" customHeight="1" x14ac:dyDescent="0.25">
      <c r="AO114" s="244"/>
      <c r="AS114" s="244"/>
      <c r="AU114" s="248"/>
      <c r="CG114">
        <v>68</v>
      </c>
      <c r="CH114" t="s">
        <v>84</v>
      </c>
      <c r="CI114" t="s">
        <v>109</v>
      </c>
    </row>
    <row r="115" spans="41:87" ht="15" customHeight="1" x14ac:dyDescent="0.25">
      <c r="AO115" s="244"/>
      <c r="AS115" s="244"/>
      <c r="AU115" s="248"/>
      <c r="CG115">
        <v>76</v>
      </c>
      <c r="CH115" t="s">
        <v>84</v>
      </c>
      <c r="CI115" t="s">
        <v>109</v>
      </c>
    </row>
    <row r="116" spans="41:87" ht="15" customHeight="1" x14ac:dyDescent="0.25">
      <c r="AO116" s="244"/>
      <c r="AS116" s="244"/>
      <c r="AU116" s="248"/>
      <c r="CG116">
        <v>66</v>
      </c>
      <c r="CH116" t="s">
        <v>84</v>
      </c>
      <c r="CI116" t="s">
        <v>109</v>
      </c>
    </row>
    <row r="117" spans="41:87" ht="15" customHeight="1" x14ac:dyDescent="0.25">
      <c r="AO117" s="244"/>
      <c r="AS117" s="244"/>
      <c r="AU117" s="248"/>
      <c r="CG117">
        <v>68</v>
      </c>
      <c r="CH117" t="s">
        <v>84</v>
      </c>
      <c r="CI117" t="s">
        <v>109</v>
      </c>
    </row>
    <row r="118" spans="41:87" ht="15" customHeight="1" x14ac:dyDescent="0.25">
      <c r="AO118" s="244"/>
      <c r="AS118" s="244"/>
      <c r="AU118" s="248"/>
      <c r="CG118">
        <v>16</v>
      </c>
      <c r="CH118" t="s">
        <v>84</v>
      </c>
      <c r="CI118" t="s">
        <v>109</v>
      </c>
    </row>
    <row r="119" spans="41:87" ht="15" customHeight="1" x14ac:dyDescent="0.25">
      <c r="AO119" s="244"/>
      <c r="AS119" s="244"/>
      <c r="AU119" s="248"/>
      <c r="CG119">
        <v>42</v>
      </c>
      <c r="CH119" t="s">
        <v>84</v>
      </c>
      <c r="CI119" t="s">
        <v>109</v>
      </c>
    </row>
    <row r="120" spans="41:87" ht="15" customHeight="1" x14ac:dyDescent="0.25">
      <c r="AO120" s="244"/>
      <c r="AS120" s="244"/>
      <c r="AU120" s="248"/>
      <c r="CG120">
        <v>21</v>
      </c>
      <c r="CH120" t="s">
        <v>84</v>
      </c>
      <c r="CI120" t="s">
        <v>109</v>
      </c>
    </row>
    <row r="121" spans="41:87" ht="15" customHeight="1" x14ac:dyDescent="0.25">
      <c r="AO121" s="244"/>
      <c r="AS121" s="244"/>
      <c r="AU121" s="248"/>
      <c r="CG121">
        <v>30</v>
      </c>
      <c r="CH121" t="s">
        <v>84</v>
      </c>
      <c r="CI121" t="s">
        <v>109</v>
      </c>
    </row>
    <row r="122" spans="41:87" ht="15" customHeight="1" x14ac:dyDescent="0.25">
      <c r="AO122" s="244">
        <v>74</v>
      </c>
      <c r="AP122" t="s">
        <v>100</v>
      </c>
      <c r="AQ122" t="s">
        <v>160</v>
      </c>
      <c r="AS122" s="244">
        <v>68</v>
      </c>
      <c r="AT122" t="s">
        <v>100</v>
      </c>
      <c r="AU122" s="248" t="s">
        <v>160</v>
      </c>
      <c r="BI122">
        <v>65</v>
      </c>
      <c r="BJ122" t="s">
        <v>84</v>
      </c>
      <c r="BK122" t="s">
        <v>109</v>
      </c>
      <c r="CG122">
        <v>18</v>
      </c>
      <c r="CH122" t="s">
        <v>84</v>
      </c>
      <c r="CI122" t="s">
        <v>109</v>
      </c>
    </row>
    <row r="123" spans="41:87" ht="15" customHeight="1" x14ac:dyDescent="0.25">
      <c r="AO123" s="244">
        <v>24</v>
      </c>
      <c r="AP123" t="s">
        <v>100</v>
      </c>
      <c r="AQ123" t="s">
        <v>160</v>
      </c>
      <c r="AS123" s="244">
        <v>18</v>
      </c>
      <c r="AT123" t="s">
        <v>100</v>
      </c>
      <c r="AU123" s="248" t="s">
        <v>160</v>
      </c>
      <c r="BI123">
        <v>35</v>
      </c>
      <c r="BJ123" t="s">
        <v>84</v>
      </c>
      <c r="BK123" t="s">
        <v>109</v>
      </c>
      <c r="CG123">
        <v>49</v>
      </c>
      <c r="CH123" t="s">
        <v>84</v>
      </c>
      <c r="CI123" t="s">
        <v>109</v>
      </c>
    </row>
    <row r="124" spans="41:87" ht="15" customHeight="1" x14ac:dyDescent="0.25">
      <c r="AO124" s="244">
        <v>56</v>
      </c>
      <c r="AP124" t="s">
        <v>100</v>
      </c>
      <c r="AQ124" t="s">
        <v>160</v>
      </c>
      <c r="AS124" s="244">
        <v>77</v>
      </c>
      <c r="AT124" t="s">
        <v>100</v>
      </c>
      <c r="AU124" s="248" t="s">
        <v>160</v>
      </c>
      <c r="BI124">
        <v>24</v>
      </c>
      <c r="BJ124" t="s">
        <v>84</v>
      </c>
      <c r="BK124" t="s">
        <v>109</v>
      </c>
    </row>
    <row r="125" spans="41:87" ht="15" customHeight="1" x14ac:dyDescent="0.25">
      <c r="AO125" s="244">
        <v>25</v>
      </c>
      <c r="AP125" t="s">
        <v>100</v>
      </c>
      <c r="AQ125" t="s">
        <v>160</v>
      </c>
      <c r="AS125" s="244">
        <v>84</v>
      </c>
      <c r="AT125" t="s">
        <v>100</v>
      </c>
      <c r="AU125" s="248" t="s">
        <v>160</v>
      </c>
    </row>
    <row r="126" spans="41:87" ht="15" customHeight="1" x14ac:dyDescent="0.25">
      <c r="AO126" s="244">
        <v>17</v>
      </c>
      <c r="AP126" t="s">
        <v>100</v>
      </c>
      <c r="AQ126" t="s">
        <v>160</v>
      </c>
      <c r="AS126" s="244">
        <v>47</v>
      </c>
      <c r="AT126" t="s">
        <v>100</v>
      </c>
      <c r="AU126" s="248" t="s">
        <v>160</v>
      </c>
    </row>
    <row r="127" spans="41:87" ht="15" customHeight="1" x14ac:dyDescent="0.25">
      <c r="AO127" s="244">
        <v>48</v>
      </c>
      <c r="AP127" t="s">
        <v>100</v>
      </c>
      <c r="AQ127" t="s">
        <v>160</v>
      </c>
      <c r="AS127" s="244">
        <v>53</v>
      </c>
      <c r="AT127" t="s">
        <v>100</v>
      </c>
      <c r="AU127" s="248" t="s">
        <v>160</v>
      </c>
    </row>
    <row r="128" spans="41:87" ht="15" customHeight="1" x14ac:dyDescent="0.25">
      <c r="AO128" s="244">
        <v>16</v>
      </c>
      <c r="AP128" t="s">
        <v>100</v>
      </c>
      <c r="AQ128" t="s">
        <v>160</v>
      </c>
      <c r="AS128" s="244">
        <v>34</v>
      </c>
      <c r="AT128" t="s">
        <v>100</v>
      </c>
      <c r="AU128" s="248" t="s">
        <v>160</v>
      </c>
    </row>
    <row r="129" spans="1:91" ht="15" customHeight="1" x14ac:dyDescent="0.25">
      <c r="AO129" s="244">
        <v>84</v>
      </c>
      <c r="AP129" t="s">
        <v>100</v>
      </c>
      <c r="AQ129" t="s">
        <v>160</v>
      </c>
      <c r="AS129" s="244">
        <v>68</v>
      </c>
      <c r="AT129" t="s">
        <v>100</v>
      </c>
      <c r="AU129" s="248" t="s">
        <v>160</v>
      </c>
    </row>
    <row r="130" spans="1:91" ht="15" customHeight="1" x14ac:dyDescent="0.25">
      <c r="A130">
        <v>63</v>
      </c>
      <c r="B130" t="s">
        <v>84</v>
      </c>
      <c r="C130" t="s">
        <v>109</v>
      </c>
      <c r="AO130" s="244">
        <v>92</v>
      </c>
      <c r="AP130" t="s">
        <v>100</v>
      </c>
      <c r="AQ130" t="s">
        <v>160</v>
      </c>
      <c r="AS130" s="244">
        <v>18</v>
      </c>
      <c r="AT130" t="s">
        <v>100</v>
      </c>
      <c r="AU130" s="248" t="s">
        <v>160</v>
      </c>
    </row>
    <row r="131" spans="1:91" ht="15" customHeight="1" x14ac:dyDescent="0.25">
      <c r="A131">
        <v>31</v>
      </c>
      <c r="B131" t="s">
        <v>83</v>
      </c>
      <c r="C131" t="s">
        <v>110</v>
      </c>
      <c r="E131">
        <v>18</v>
      </c>
      <c r="F131" t="s">
        <v>83</v>
      </c>
      <c r="G131" t="s">
        <v>110</v>
      </c>
      <c r="I131">
        <v>43</v>
      </c>
      <c r="J131" t="s">
        <v>83</v>
      </c>
      <c r="K131" t="s">
        <v>110</v>
      </c>
      <c r="M131">
        <v>33</v>
      </c>
      <c r="N131" t="s">
        <v>83</v>
      </c>
      <c r="O131" t="s">
        <v>110</v>
      </c>
      <c r="Q131">
        <v>40</v>
      </c>
      <c r="R131" t="s">
        <v>83</v>
      </c>
      <c r="S131" t="s">
        <v>110</v>
      </c>
      <c r="U131">
        <v>72</v>
      </c>
      <c r="V131" t="s">
        <v>83</v>
      </c>
      <c r="W131" t="s">
        <v>110</v>
      </c>
      <c r="Y131">
        <v>31</v>
      </c>
      <c r="Z131" t="s">
        <v>83</v>
      </c>
      <c r="AA131" t="s">
        <v>110</v>
      </c>
      <c r="AC131">
        <v>32</v>
      </c>
      <c r="AD131" t="s">
        <v>83</v>
      </c>
      <c r="AE131" t="s">
        <v>110</v>
      </c>
      <c r="AG131">
        <v>37</v>
      </c>
      <c r="AH131" t="s">
        <v>83</v>
      </c>
      <c r="AI131" t="s">
        <v>110</v>
      </c>
      <c r="AK131">
        <v>65</v>
      </c>
      <c r="AL131" t="s">
        <v>83</v>
      </c>
      <c r="AM131" t="s">
        <v>110</v>
      </c>
      <c r="AO131" s="244">
        <v>62</v>
      </c>
      <c r="AP131" t="s">
        <v>100</v>
      </c>
      <c r="AQ131" t="s">
        <v>160</v>
      </c>
      <c r="AS131" s="244">
        <v>88</v>
      </c>
      <c r="AT131" t="s">
        <v>100</v>
      </c>
      <c r="AU131" s="248" t="s">
        <v>160</v>
      </c>
      <c r="AW131">
        <v>19</v>
      </c>
      <c r="AX131" t="s">
        <v>100</v>
      </c>
      <c r="AY131" t="s">
        <v>160</v>
      </c>
      <c r="BA131">
        <v>55</v>
      </c>
      <c r="BB131" t="s">
        <v>83</v>
      </c>
      <c r="BC131" t="s">
        <v>110</v>
      </c>
      <c r="BE131">
        <v>41</v>
      </c>
      <c r="BF131" t="s">
        <v>83</v>
      </c>
      <c r="BG131" t="s">
        <v>110</v>
      </c>
      <c r="BI131">
        <v>77</v>
      </c>
      <c r="BJ131" t="s">
        <v>83</v>
      </c>
      <c r="BK131" t="s">
        <v>110</v>
      </c>
      <c r="BM131">
        <v>29</v>
      </c>
      <c r="BN131" t="s">
        <v>83</v>
      </c>
      <c r="BO131" t="s">
        <v>110</v>
      </c>
      <c r="BQ131">
        <v>30</v>
      </c>
      <c r="BR131" t="s">
        <v>83</v>
      </c>
      <c r="BS131" t="s">
        <v>110</v>
      </c>
      <c r="BU131">
        <v>76</v>
      </c>
      <c r="BV131" t="s">
        <v>83</v>
      </c>
      <c r="BW131" t="s">
        <v>110</v>
      </c>
      <c r="BY131">
        <v>46</v>
      </c>
      <c r="BZ131" t="s">
        <v>83</v>
      </c>
      <c r="CA131" t="s">
        <v>110</v>
      </c>
      <c r="CC131">
        <v>68</v>
      </c>
      <c r="CD131" t="s">
        <v>83</v>
      </c>
      <c r="CE131" t="s">
        <v>110</v>
      </c>
      <c r="CG131">
        <v>20</v>
      </c>
      <c r="CH131" t="s">
        <v>83</v>
      </c>
      <c r="CI131" t="s">
        <v>110</v>
      </c>
      <c r="CK131">
        <v>59</v>
      </c>
      <c r="CL131" t="s">
        <v>83</v>
      </c>
      <c r="CM131" t="s">
        <v>110</v>
      </c>
    </row>
    <row r="132" spans="1:91" ht="15" customHeight="1" x14ac:dyDescent="0.25">
      <c r="A132">
        <v>23</v>
      </c>
      <c r="B132" t="s">
        <v>83</v>
      </c>
      <c r="C132" t="s">
        <v>110</v>
      </c>
      <c r="E132">
        <v>78</v>
      </c>
      <c r="F132" t="s">
        <v>83</v>
      </c>
      <c r="G132" t="s">
        <v>110</v>
      </c>
      <c r="I132">
        <v>39</v>
      </c>
      <c r="J132" t="s">
        <v>83</v>
      </c>
      <c r="K132" t="s">
        <v>110</v>
      </c>
      <c r="M132">
        <v>72</v>
      </c>
      <c r="N132" t="s">
        <v>83</v>
      </c>
      <c r="O132" t="s">
        <v>110</v>
      </c>
      <c r="Q132">
        <v>55</v>
      </c>
      <c r="R132" t="s">
        <v>83</v>
      </c>
      <c r="S132" t="s">
        <v>110</v>
      </c>
      <c r="U132">
        <v>63</v>
      </c>
      <c r="V132" t="s">
        <v>83</v>
      </c>
      <c r="W132" t="s">
        <v>110</v>
      </c>
      <c r="Y132">
        <v>82</v>
      </c>
      <c r="Z132" t="s">
        <v>83</v>
      </c>
      <c r="AA132" t="s">
        <v>110</v>
      </c>
      <c r="AC132">
        <v>33</v>
      </c>
      <c r="AD132" t="s">
        <v>83</v>
      </c>
      <c r="AE132" t="s">
        <v>110</v>
      </c>
      <c r="AG132">
        <v>32</v>
      </c>
      <c r="AH132" t="s">
        <v>83</v>
      </c>
      <c r="AI132" t="s">
        <v>110</v>
      </c>
      <c r="AK132">
        <v>83</v>
      </c>
      <c r="AL132" t="s">
        <v>83</v>
      </c>
      <c r="AM132" t="s">
        <v>110</v>
      </c>
      <c r="AO132" s="244">
        <v>23</v>
      </c>
      <c r="AP132" t="s">
        <v>100</v>
      </c>
      <c r="AQ132" t="s">
        <v>160</v>
      </c>
      <c r="AS132" s="244">
        <v>53</v>
      </c>
      <c r="AT132" t="s">
        <v>100</v>
      </c>
      <c r="AU132" s="248" t="s">
        <v>160</v>
      </c>
      <c r="AW132">
        <v>66</v>
      </c>
      <c r="AX132" t="s">
        <v>100</v>
      </c>
      <c r="AY132" t="s">
        <v>160</v>
      </c>
      <c r="BA132">
        <v>80</v>
      </c>
      <c r="BB132" t="s">
        <v>83</v>
      </c>
      <c r="BC132" t="s">
        <v>110</v>
      </c>
      <c r="BE132">
        <v>41</v>
      </c>
      <c r="BF132" t="s">
        <v>83</v>
      </c>
      <c r="BG132" t="s">
        <v>110</v>
      </c>
      <c r="BI132">
        <v>71</v>
      </c>
      <c r="BJ132" t="s">
        <v>83</v>
      </c>
      <c r="BK132" t="s">
        <v>110</v>
      </c>
      <c r="BM132">
        <v>35</v>
      </c>
      <c r="BN132" t="s">
        <v>83</v>
      </c>
      <c r="BO132" t="s">
        <v>110</v>
      </c>
      <c r="BQ132">
        <v>24</v>
      </c>
      <c r="BR132" t="s">
        <v>83</v>
      </c>
      <c r="BS132" t="s">
        <v>110</v>
      </c>
      <c r="BU132">
        <v>73</v>
      </c>
      <c r="BV132" t="s">
        <v>83</v>
      </c>
      <c r="BW132" t="s">
        <v>110</v>
      </c>
      <c r="BY132">
        <v>38</v>
      </c>
      <c r="BZ132" t="s">
        <v>83</v>
      </c>
      <c r="CA132" t="s">
        <v>110</v>
      </c>
      <c r="CC132">
        <v>75</v>
      </c>
      <c r="CD132" t="s">
        <v>83</v>
      </c>
      <c r="CE132" t="s">
        <v>110</v>
      </c>
      <c r="CG132">
        <v>74</v>
      </c>
      <c r="CH132" t="s">
        <v>83</v>
      </c>
      <c r="CI132" t="s">
        <v>110</v>
      </c>
      <c r="CK132">
        <v>45</v>
      </c>
      <c r="CL132" t="s">
        <v>83</v>
      </c>
      <c r="CM132" t="s">
        <v>110</v>
      </c>
    </row>
    <row r="133" spans="1:91" ht="15" customHeight="1" x14ac:dyDescent="0.25">
      <c r="A133">
        <v>86</v>
      </c>
      <c r="B133" t="s">
        <v>83</v>
      </c>
      <c r="C133" t="s">
        <v>110</v>
      </c>
      <c r="E133">
        <v>18</v>
      </c>
      <c r="F133" t="s">
        <v>83</v>
      </c>
      <c r="G133" t="s">
        <v>110</v>
      </c>
      <c r="I133">
        <v>53</v>
      </c>
      <c r="J133" t="s">
        <v>83</v>
      </c>
      <c r="K133" t="s">
        <v>110</v>
      </c>
      <c r="M133">
        <v>72</v>
      </c>
      <c r="N133" t="s">
        <v>83</v>
      </c>
      <c r="O133" t="s">
        <v>110</v>
      </c>
      <c r="Q133">
        <v>79</v>
      </c>
      <c r="R133" t="s">
        <v>83</v>
      </c>
      <c r="S133" t="s">
        <v>110</v>
      </c>
      <c r="U133">
        <v>69</v>
      </c>
      <c r="V133" t="s">
        <v>83</v>
      </c>
      <c r="W133" t="s">
        <v>110</v>
      </c>
      <c r="Y133">
        <v>87</v>
      </c>
      <c r="Z133" t="s">
        <v>83</v>
      </c>
      <c r="AA133" t="s">
        <v>110</v>
      </c>
      <c r="AC133">
        <v>23</v>
      </c>
      <c r="AD133" t="s">
        <v>83</v>
      </c>
      <c r="AE133" t="s">
        <v>110</v>
      </c>
      <c r="AG133">
        <v>46</v>
      </c>
      <c r="AH133" t="s">
        <v>83</v>
      </c>
      <c r="AI133" t="s">
        <v>110</v>
      </c>
      <c r="AK133">
        <v>52</v>
      </c>
      <c r="AL133" t="s">
        <v>83</v>
      </c>
      <c r="AM133" t="s">
        <v>110</v>
      </c>
      <c r="AO133" s="244">
        <v>41</v>
      </c>
      <c r="AP133" t="s">
        <v>100</v>
      </c>
      <c r="AQ133" t="s">
        <v>160</v>
      </c>
      <c r="AS133" s="244">
        <v>18</v>
      </c>
      <c r="AT133" t="s">
        <v>100</v>
      </c>
      <c r="AU133" s="248" t="s">
        <v>160</v>
      </c>
      <c r="AW133">
        <v>40</v>
      </c>
      <c r="AX133" t="s">
        <v>100</v>
      </c>
      <c r="AY133" t="s">
        <v>160</v>
      </c>
      <c r="BA133">
        <v>84</v>
      </c>
      <c r="BB133" t="s">
        <v>83</v>
      </c>
      <c r="BC133" t="s">
        <v>110</v>
      </c>
      <c r="BE133">
        <v>66</v>
      </c>
      <c r="BF133" t="s">
        <v>83</v>
      </c>
      <c r="BG133" t="s">
        <v>110</v>
      </c>
      <c r="BI133">
        <v>53</v>
      </c>
      <c r="BJ133" t="s">
        <v>83</v>
      </c>
      <c r="BK133" t="s">
        <v>110</v>
      </c>
      <c r="BM133">
        <v>55</v>
      </c>
      <c r="BN133" t="s">
        <v>83</v>
      </c>
      <c r="BO133" t="s">
        <v>110</v>
      </c>
      <c r="BQ133">
        <v>42</v>
      </c>
      <c r="BR133" t="s">
        <v>83</v>
      </c>
      <c r="BS133" t="s">
        <v>110</v>
      </c>
      <c r="BU133">
        <v>37</v>
      </c>
      <c r="BV133" t="s">
        <v>83</v>
      </c>
      <c r="BW133" t="s">
        <v>110</v>
      </c>
      <c r="BY133">
        <v>16</v>
      </c>
      <c r="BZ133" t="s">
        <v>83</v>
      </c>
      <c r="CA133" t="s">
        <v>110</v>
      </c>
      <c r="CC133">
        <v>86</v>
      </c>
      <c r="CD133" t="s">
        <v>83</v>
      </c>
      <c r="CE133" t="s">
        <v>110</v>
      </c>
      <c r="CG133">
        <v>32</v>
      </c>
      <c r="CH133" t="s">
        <v>83</v>
      </c>
      <c r="CI133" t="s">
        <v>110</v>
      </c>
      <c r="CK133">
        <v>67</v>
      </c>
      <c r="CL133" t="s">
        <v>83</v>
      </c>
      <c r="CM133" t="s">
        <v>110</v>
      </c>
    </row>
    <row r="134" spans="1:91" ht="15" customHeight="1" x14ac:dyDescent="0.25">
      <c r="A134">
        <v>49</v>
      </c>
      <c r="B134" t="s">
        <v>83</v>
      </c>
      <c r="C134" t="s">
        <v>110</v>
      </c>
      <c r="E134">
        <v>16</v>
      </c>
      <c r="F134" t="s">
        <v>83</v>
      </c>
      <c r="G134" t="s">
        <v>110</v>
      </c>
      <c r="I134">
        <v>47</v>
      </c>
      <c r="J134" t="s">
        <v>83</v>
      </c>
      <c r="K134" t="s">
        <v>110</v>
      </c>
      <c r="M134">
        <v>25</v>
      </c>
      <c r="N134" t="s">
        <v>83</v>
      </c>
      <c r="O134" t="s">
        <v>110</v>
      </c>
      <c r="Q134">
        <v>72</v>
      </c>
      <c r="R134" t="s">
        <v>83</v>
      </c>
      <c r="S134" t="s">
        <v>110</v>
      </c>
      <c r="U134">
        <v>38</v>
      </c>
      <c r="V134" t="s">
        <v>83</v>
      </c>
      <c r="W134" t="s">
        <v>110</v>
      </c>
      <c r="Y134">
        <v>55</v>
      </c>
      <c r="Z134" t="s">
        <v>83</v>
      </c>
      <c r="AA134" t="s">
        <v>110</v>
      </c>
      <c r="AC134">
        <v>14</v>
      </c>
      <c r="AD134" t="s">
        <v>83</v>
      </c>
      <c r="AE134" t="s">
        <v>110</v>
      </c>
      <c r="AG134">
        <v>19</v>
      </c>
      <c r="AH134" t="s">
        <v>83</v>
      </c>
      <c r="AI134" t="s">
        <v>110</v>
      </c>
      <c r="AK134">
        <v>24</v>
      </c>
      <c r="AL134" t="s">
        <v>83</v>
      </c>
      <c r="AM134" t="s">
        <v>110</v>
      </c>
      <c r="AO134" s="244">
        <v>22</v>
      </c>
      <c r="AP134" t="s">
        <v>100</v>
      </c>
      <c r="AQ134" t="s">
        <v>160</v>
      </c>
      <c r="AS134" s="244">
        <v>47</v>
      </c>
      <c r="AT134" t="s">
        <v>100</v>
      </c>
      <c r="AU134" s="248" t="s">
        <v>160</v>
      </c>
      <c r="AW134">
        <v>89</v>
      </c>
      <c r="AX134" t="s">
        <v>100</v>
      </c>
      <c r="AY134" t="s">
        <v>160</v>
      </c>
      <c r="BA134">
        <v>31</v>
      </c>
      <c r="BB134" t="s">
        <v>83</v>
      </c>
      <c r="BC134" t="s">
        <v>110</v>
      </c>
      <c r="BE134">
        <v>71</v>
      </c>
      <c r="BF134" t="s">
        <v>83</v>
      </c>
      <c r="BG134" t="s">
        <v>110</v>
      </c>
      <c r="BI134">
        <v>69</v>
      </c>
      <c r="BJ134" t="s">
        <v>83</v>
      </c>
      <c r="BK134" t="s">
        <v>110</v>
      </c>
      <c r="BM134">
        <v>31</v>
      </c>
      <c r="BN134" t="s">
        <v>83</v>
      </c>
      <c r="BO134" t="s">
        <v>110</v>
      </c>
      <c r="BQ134">
        <v>83</v>
      </c>
      <c r="BR134" t="s">
        <v>83</v>
      </c>
      <c r="BS134" t="s">
        <v>110</v>
      </c>
      <c r="BU134">
        <v>31</v>
      </c>
      <c r="BV134" t="s">
        <v>83</v>
      </c>
      <c r="BW134" t="s">
        <v>110</v>
      </c>
      <c r="BY134">
        <v>52</v>
      </c>
      <c r="BZ134" t="s">
        <v>83</v>
      </c>
      <c r="CA134" t="s">
        <v>110</v>
      </c>
      <c r="CC134">
        <v>20</v>
      </c>
      <c r="CD134" t="s">
        <v>83</v>
      </c>
      <c r="CE134" t="s">
        <v>110</v>
      </c>
      <c r="CG134">
        <v>20</v>
      </c>
      <c r="CH134" t="s">
        <v>83</v>
      </c>
      <c r="CI134" t="s">
        <v>110</v>
      </c>
      <c r="CK134">
        <v>61</v>
      </c>
      <c r="CL134" t="s">
        <v>83</v>
      </c>
      <c r="CM134" t="s">
        <v>110</v>
      </c>
    </row>
    <row r="135" spans="1:91" ht="15" customHeight="1" x14ac:dyDescent="0.25">
      <c r="AO135" s="244"/>
      <c r="AS135" s="244"/>
      <c r="AU135" s="248"/>
      <c r="BE135">
        <v>24</v>
      </c>
      <c r="BF135" t="s">
        <v>83</v>
      </c>
      <c r="BG135" t="s">
        <v>110</v>
      </c>
      <c r="BI135">
        <v>30</v>
      </c>
      <c r="BJ135" t="s">
        <v>83</v>
      </c>
      <c r="BK135" t="s">
        <v>110</v>
      </c>
      <c r="BM135">
        <v>68</v>
      </c>
      <c r="BN135" t="s">
        <v>83</v>
      </c>
      <c r="BO135" t="s">
        <v>110</v>
      </c>
      <c r="BQ135">
        <v>58</v>
      </c>
      <c r="BR135" t="s">
        <v>83</v>
      </c>
      <c r="BS135" t="s">
        <v>110</v>
      </c>
      <c r="BU135">
        <v>61</v>
      </c>
      <c r="BV135" t="s">
        <v>83</v>
      </c>
      <c r="BW135" t="s">
        <v>110</v>
      </c>
      <c r="BY135">
        <v>37</v>
      </c>
      <c r="BZ135" t="s">
        <v>83</v>
      </c>
      <c r="CA135" t="s">
        <v>110</v>
      </c>
      <c r="CC135">
        <v>28</v>
      </c>
      <c r="CD135" t="s">
        <v>83</v>
      </c>
      <c r="CE135" t="s">
        <v>110</v>
      </c>
      <c r="CG135">
        <v>21</v>
      </c>
      <c r="CH135" t="s">
        <v>83</v>
      </c>
      <c r="CI135" t="s">
        <v>110</v>
      </c>
      <c r="CK135">
        <v>15</v>
      </c>
      <c r="CL135" t="s">
        <v>83</v>
      </c>
      <c r="CM135" t="s">
        <v>110</v>
      </c>
    </row>
    <row r="136" spans="1:91" ht="15" customHeight="1" x14ac:dyDescent="0.25">
      <c r="A136">
        <v>58</v>
      </c>
      <c r="B136" t="s">
        <v>83</v>
      </c>
      <c r="C136" t="s">
        <v>110</v>
      </c>
      <c r="E136">
        <v>73</v>
      </c>
      <c r="F136" t="s">
        <v>83</v>
      </c>
      <c r="G136" t="s">
        <v>110</v>
      </c>
      <c r="I136">
        <v>60</v>
      </c>
      <c r="J136" t="s">
        <v>83</v>
      </c>
      <c r="K136" t="s">
        <v>110</v>
      </c>
      <c r="M136">
        <v>57</v>
      </c>
      <c r="N136" t="s">
        <v>83</v>
      </c>
      <c r="O136" t="s">
        <v>110</v>
      </c>
      <c r="Q136">
        <v>28</v>
      </c>
      <c r="R136" t="s">
        <v>83</v>
      </c>
      <c r="S136" t="s">
        <v>110</v>
      </c>
      <c r="U136">
        <v>67</v>
      </c>
      <c r="V136" t="s">
        <v>83</v>
      </c>
      <c r="W136" t="s">
        <v>110</v>
      </c>
      <c r="Y136">
        <v>16</v>
      </c>
      <c r="Z136" t="s">
        <v>83</v>
      </c>
      <c r="AA136" t="s">
        <v>110</v>
      </c>
      <c r="AC136">
        <v>23</v>
      </c>
      <c r="AD136" t="s">
        <v>83</v>
      </c>
      <c r="AE136" t="s">
        <v>110</v>
      </c>
      <c r="AG136">
        <v>35</v>
      </c>
      <c r="AH136" t="s">
        <v>83</v>
      </c>
      <c r="AI136" t="s">
        <v>110</v>
      </c>
      <c r="AK136">
        <v>24</v>
      </c>
      <c r="AL136" t="s">
        <v>83</v>
      </c>
      <c r="AM136" t="s">
        <v>110</v>
      </c>
      <c r="AO136" s="244">
        <v>70</v>
      </c>
      <c r="AP136" t="s">
        <v>100</v>
      </c>
      <c r="AQ136" t="s">
        <v>160</v>
      </c>
      <c r="AS136" s="244">
        <v>22</v>
      </c>
      <c r="AT136" t="s">
        <v>100</v>
      </c>
      <c r="AU136" s="248" t="s">
        <v>160</v>
      </c>
      <c r="AW136">
        <v>19</v>
      </c>
      <c r="AX136" t="s">
        <v>100</v>
      </c>
      <c r="AY136" t="s">
        <v>160</v>
      </c>
      <c r="BA136">
        <v>25</v>
      </c>
      <c r="BB136" t="s">
        <v>83</v>
      </c>
      <c r="BC136" t="s">
        <v>110</v>
      </c>
      <c r="BE136">
        <v>74</v>
      </c>
      <c r="BF136" t="s">
        <v>83</v>
      </c>
      <c r="BG136" t="s">
        <v>110</v>
      </c>
      <c r="BI136">
        <v>54</v>
      </c>
      <c r="BJ136" t="s">
        <v>83</v>
      </c>
      <c r="BK136" t="s">
        <v>110</v>
      </c>
      <c r="BM136">
        <v>55</v>
      </c>
      <c r="BN136" t="s">
        <v>83</v>
      </c>
      <c r="BO136" t="s">
        <v>110</v>
      </c>
      <c r="BQ136">
        <v>23</v>
      </c>
      <c r="BR136" t="s">
        <v>83</v>
      </c>
      <c r="BS136" t="s">
        <v>110</v>
      </c>
      <c r="BU136">
        <v>85</v>
      </c>
      <c r="BV136" t="s">
        <v>83</v>
      </c>
      <c r="BW136" t="s">
        <v>110</v>
      </c>
      <c r="BY136">
        <v>58</v>
      </c>
      <c r="BZ136" t="s">
        <v>83</v>
      </c>
      <c r="CA136" t="s">
        <v>110</v>
      </c>
      <c r="CC136">
        <v>36</v>
      </c>
      <c r="CD136" t="s">
        <v>83</v>
      </c>
      <c r="CE136" t="s">
        <v>110</v>
      </c>
      <c r="CG136">
        <v>40</v>
      </c>
      <c r="CH136" t="s">
        <v>83</v>
      </c>
      <c r="CI136" t="s">
        <v>110</v>
      </c>
      <c r="CK136">
        <v>74</v>
      </c>
      <c r="CL136" t="s">
        <v>83</v>
      </c>
      <c r="CM136" t="s">
        <v>110</v>
      </c>
    </row>
    <row r="137" spans="1:91" ht="15" customHeight="1" x14ac:dyDescent="0.25">
      <c r="A137">
        <v>19</v>
      </c>
      <c r="B137" t="s">
        <v>83</v>
      </c>
      <c r="C137" t="s">
        <v>110</v>
      </c>
      <c r="E137">
        <v>54</v>
      </c>
      <c r="F137" t="s">
        <v>83</v>
      </c>
      <c r="G137" t="s">
        <v>110</v>
      </c>
      <c r="J137" t="s">
        <v>83</v>
      </c>
      <c r="K137" t="s">
        <v>110</v>
      </c>
      <c r="M137">
        <v>41</v>
      </c>
      <c r="N137" t="s">
        <v>83</v>
      </c>
      <c r="O137" t="s">
        <v>110</v>
      </c>
      <c r="Q137">
        <v>18</v>
      </c>
      <c r="R137" t="s">
        <v>83</v>
      </c>
      <c r="S137" t="s">
        <v>110</v>
      </c>
      <c r="U137">
        <v>40</v>
      </c>
      <c r="V137" t="s">
        <v>83</v>
      </c>
      <c r="W137" t="s">
        <v>110</v>
      </c>
      <c r="Y137">
        <v>50</v>
      </c>
      <c r="Z137" t="s">
        <v>83</v>
      </c>
      <c r="AA137" t="s">
        <v>110</v>
      </c>
      <c r="AC137">
        <v>40</v>
      </c>
      <c r="AD137" t="s">
        <v>83</v>
      </c>
      <c r="AE137" t="s">
        <v>110</v>
      </c>
      <c r="AG137">
        <v>83</v>
      </c>
      <c r="AH137" t="s">
        <v>83</v>
      </c>
      <c r="AI137" t="s">
        <v>110</v>
      </c>
      <c r="AK137">
        <v>52</v>
      </c>
      <c r="AL137" t="s">
        <v>83</v>
      </c>
      <c r="AM137" t="s">
        <v>110</v>
      </c>
      <c r="AO137" s="244">
        <v>56</v>
      </c>
      <c r="AP137" t="s">
        <v>100</v>
      </c>
      <c r="AQ137" t="s">
        <v>160</v>
      </c>
      <c r="AS137" s="244">
        <v>38</v>
      </c>
      <c r="AT137" t="s">
        <v>100</v>
      </c>
      <c r="AU137" s="248" t="s">
        <v>160</v>
      </c>
      <c r="AW137">
        <v>37</v>
      </c>
      <c r="AX137" t="s">
        <v>100</v>
      </c>
      <c r="AY137" t="s">
        <v>160</v>
      </c>
      <c r="BA137">
        <v>21</v>
      </c>
      <c r="BB137" t="s">
        <v>83</v>
      </c>
      <c r="BC137" t="s">
        <v>110</v>
      </c>
      <c r="BE137">
        <v>56</v>
      </c>
      <c r="BF137" t="s">
        <v>83</v>
      </c>
      <c r="BG137" t="s">
        <v>110</v>
      </c>
      <c r="BI137">
        <v>19</v>
      </c>
      <c r="BJ137" t="s">
        <v>83</v>
      </c>
      <c r="BK137" t="s">
        <v>110</v>
      </c>
      <c r="BM137">
        <v>62</v>
      </c>
      <c r="BN137" t="s">
        <v>83</v>
      </c>
      <c r="BO137" t="s">
        <v>110</v>
      </c>
      <c r="BQ137">
        <v>41</v>
      </c>
      <c r="BR137" t="s">
        <v>83</v>
      </c>
      <c r="BS137" t="s">
        <v>110</v>
      </c>
      <c r="BU137">
        <v>56</v>
      </c>
      <c r="BV137" t="s">
        <v>83</v>
      </c>
      <c r="BW137" t="s">
        <v>110</v>
      </c>
      <c r="BY137">
        <v>50</v>
      </c>
      <c r="BZ137" t="s">
        <v>83</v>
      </c>
      <c r="CA137" t="s">
        <v>110</v>
      </c>
      <c r="CC137">
        <v>87</v>
      </c>
      <c r="CD137" t="s">
        <v>83</v>
      </c>
      <c r="CE137" t="s">
        <v>110</v>
      </c>
      <c r="CG137">
        <v>40</v>
      </c>
      <c r="CH137" t="s">
        <v>83</v>
      </c>
      <c r="CI137" t="s">
        <v>110</v>
      </c>
      <c r="CK137">
        <v>27</v>
      </c>
      <c r="CL137" t="s">
        <v>83</v>
      </c>
      <c r="CM137" t="s">
        <v>110</v>
      </c>
    </row>
    <row r="138" spans="1:91" ht="15" customHeight="1" x14ac:dyDescent="0.25">
      <c r="A138">
        <v>40</v>
      </c>
      <c r="B138" t="s">
        <v>83</v>
      </c>
      <c r="C138" t="s">
        <v>110</v>
      </c>
      <c r="E138">
        <v>13</v>
      </c>
      <c r="F138" t="s">
        <v>83</v>
      </c>
      <c r="G138" t="s">
        <v>110</v>
      </c>
      <c r="I138">
        <v>27</v>
      </c>
      <c r="J138" t="s">
        <v>83</v>
      </c>
      <c r="K138" t="s">
        <v>110</v>
      </c>
      <c r="M138">
        <v>55</v>
      </c>
      <c r="N138" t="s">
        <v>83</v>
      </c>
      <c r="O138" t="s">
        <v>110</v>
      </c>
      <c r="Q138">
        <v>72</v>
      </c>
      <c r="R138" t="s">
        <v>83</v>
      </c>
      <c r="S138" t="s">
        <v>110</v>
      </c>
      <c r="U138">
        <v>62</v>
      </c>
      <c r="V138" t="s">
        <v>83</v>
      </c>
      <c r="W138" t="s">
        <v>110</v>
      </c>
      <c r="Y138">
        <v>28</v>
      </c>
      <c r="Z138" t="s">
        <v>83</v>
      </c>
      <c r="AA138" t="s">
        <v>110</v>
      </c>
      <c r="AC138">
        <v>83</v>
      </c>
      <c r="AD138" t="s">
        <v>83</v>
      </c>
      <c r="AE138" t="s">
        <v>110</v>
      </c>
      <c r="AG138">
        <v>70</v>
      </c>
      <c r="AH138" t="s">
        <v>83</v>
      </c>
      <c r="AI138" t="s">
        <v>110</v>
      </c>
      <c r="AK138">
        <v>22</v>
      </c>
      <c r="AL138" t="s">
        <v>83</v>
      </c>
      <c r="AM138" t="s">
        <v>110</v>
      </c>
      <c r="AO138" s="244">
        <v>49</v>
      </c>
      <c r="AP138" t="s">
        <v>100</v>
      </c>
      <c r="AQ138" t="s">
        <v>160</v>
      </c>
      <c r="AS138" s="244">
        <v>47</v>
      </c>
      <c r="AT138" t="s">
        <v>100</v>
      </c>
      <c r="AU138" s="248" t="s">
        <v>160</v>
      </c>
      <c r="AW138">
        <v>30</v>
      </c>
      <c r="AX138" t="s">
        <v>100</v>
      </c>
      <c r="AY138" t="s">
        <v>160</v>
      </c>
      <c r="BA138">
        <v>27</v>
      </c>
      <c r="BB138" t="s">
        <v>83</v>
      </c>
      <c r="BC138" t="s">
        <v>110</v>
      </c>
      <c r="BE138">
        <v>49</v>
      </c>
      <c r="BF138" t="s">
        <v>83</v>
      </c>
      <c r="BG138" t="s">
        <v>110</v>
      </c>
      <c r="BI138">
        <v>27</v>
      </c>
      <c r="BJ138" t="s">
        <v>83</v>
      </c>
      <c r="BK138" t="s">
        <v>110</v>
      </c>
      <c r="BM138">
        <v>36</v>
      </c>
      <c r="BN138" t="s">
        <v>83</v>
      </c>
      <c r="BO138" t="s">
        <v>110</v>
      </c>
      <c r="BQ138">
        <v>42</v>
      </c>
      <c r="BR138" t="s">
        <v>83</v>
      </c>
      <c r="BS138" t="s">
        <v>110</v>
      </c>
      <c r="BU138">
        <v>62</v>
      </c>
      <c r="BV138" t="s">
        <v>83</v>
      </c>
      <c r="BW138" t="s">
        <v>110</v>
      </c>
      <c r="BY138">
        <v>52</v>
      </c>
      <c r="BZ138" t="s">
        <v>83</v>
      </c>
      <c r="CA138" t="s">
        <v>110</v>
      </c>
      <c r="CC138">
        <v>17</v>
      </c>
      <c r="CD138" t="s">
        <v>83</v>
      </c>
      <c r="CE138" t="s">
        <v>110</v>
      </c>
      <c r="CG138">
        <v>85</v>
      </c>
      <c r="CH138" t="s">
        <v>83</v>
      </c>
      <c r="CI138" t="s">
        <v>110</v>
      </c>
      <c r="CK138">
        <v>55</v>
      </c>
      <c r="CL138" t="s">
        <v>83</v>
      </c>
      <c r="CM138" t="s">
        <v>110</v>
      </c>
    </row>
    <row r="139" spans="1:91" ht="15" customHeight="1" x14ac:dyDescent="0.25">
      <c r="A139">
        <v>29</v>
      </c>
      <c r="B139" t="s">
        <v>83</v>
      </c>
      <c r="C139" t="s">
        <v>110</v>
      </c>
      <c r="E139">
        <v>64</v>
      </c>
      <c r="F139" t="s">
        <v>83</v>
      </c>
      <c r="G139" t="s">
        <v>110</v>
      </c>
      <c r="I139">
        <v>73</v>
      </c>
      <c r="J139" t="s">
        <v>83</v>
      </c>
      <c r="K139" t="s">
        <v>110</v>
      </c>
      <c r="M139">
        <v>91</v>
      </c>
      <c r="N139" t="s">
        <v>83</v>
      </c>
      <c r="O139" t="s">
        <v>110</v>
      </c>
      <c r="Q139">
        <v>18</v>
      </c>
      <c r="R139" t="s">
        <v>83</v>
      </c>
      <c r="S139" t="s">
        <v>110</v>
      </c>
      <c r="U139">
        <v>89</v>
      </c>
      <c r="V139" t="s">
        <v>83</v>
      </c>
      <c r="W139" t="s">
        <v>110</v>
      </c>
      <c r="Y139">
        <v>85</v>
      </c>
      <c r="Z139" t="s">
        <v>83</v>
      </c>
      <c r="AA139" t="s">
        <v>110</v>
      </c>
      <c r="AC139">
        <v>64</v>
      </c>
      <c r="AD139" t="s">
        <v>83</v>
      </c>
      <c r="AE139" t="s">
        <v>110</v>
      </c>
      <c r="AG139">
        <v>18</v>
      </c>
      <c r="AH139" t="s">
        <v>83</v>
      </c>
      <c r="AI139" t="s">
        <v>110</v>
      </c>
      <c r="AK139">
        <v>60</v>
      </c>
      <c r="AL139" t="s">
        <v>83</v>
      </c>
      <c r="AM139" t="s">
        <v>110</v>
      </c>
      <c r="AO139" s="244">
        <v>79</v>
      </c>
      <c r="AP139" t="s">
        <v>100</v>
      </c>
      <c r="AQ139" t="s">
        <v>160</v>
      </c>
      <c r="AS139" s="244">
        <v>17</v>
      </c>
      <c r="AT139" t="s">
        <v>100</v>
      </c>
      <c r="AU139" s="248" t="s">
        <v>160</v>
      </c>
      <c r="AW139">
        <v>72</v>
      </c>
      <c r="AX139" t="s">
        <v>100</v>
      </c>
      <c r="AY139" t="s">
        <v>160</v>
      </c>
      <c r="BA139">
        <v>40</v>
      </c>
      <c r="BB139" t="s">
        <v>83</v>
      </c>
      <c r="BC139" t="s">
        <v>110</v>
      </c>
      <c r="BE139">
        <v>26</v>
      </c>
      <c r="BF139" t="s">
        <v>83</v>
      </c>
      <c r="BG139" t="s">
        <v>110</v>
      </c>
      <c r="BI139">
        <v>18</v>
      </c>
      <c r="BJ139" t="s">
        <v>83</v>
      </c>
      <c r="BK139" t="s">
        <v>110</v>
      </c>
      <c r="BM139">
        <v>66</v>
      </c>
      <c r="BN139" t="s">
        <v>83</v>
      </c>
      <c r="BO139" t="s">
        <v>110</v>
      </c>
      <c r="BQ139">
        <v>20</v>
      </c>
      <c r="BR139" t="s">
        <v>83</v>
      </c>
      <c r="BS139" t="s">
        <v>110</v>
      </c>
      <c r="BU139">
        <v>72</v>
      </c>
      <c r="BV139" t="s">
        <v>83</v>
      </c>
      <c r="BW139" t="s">
        <v>110</v>
      </c>
      <c r="BY139">
        <v>17</v>
      </c>
      <c r="BZ139" t="s">
        <v>83</v>
      </c>
      <c r="CA139" t="s">
        <v>110</v>
      </c>
      <c r="CC139">
        <v>30</v>
      </c>
      <c r="CD139" t="s">
        <v>83</v>
      </c>
      <c r="CE139" t="s">
        <v>110</v>
      </c>
      <c r="CG139">
        <v>26</v>
      </c>
      <c r="CH139" t="s">
        <v>83</v>
      </c>
      <c r="CI139" t="s">
        <v>110</v>
      </c>
      <c r="CK139">
        <v>57</v>
      </c>
      <c r="CL139" t="s">
        <v>83</v>
      </c>
      <c r="CM139" t="s">
        <v>110</v>
      </c>
    </row>
    <row r="140" spans="1:91" ht="15" customHeight="1" x14ac:dyDescent="0.25">
      <c r="A140">
        <v>34</v>
      </c>
      <c r="B140" t="s">
        <v>83</v>
      </c>
      <c r="C140" t="s">
        <v>110</v>
      </c>
      <c r="E140">
        <v>58</v>
      </c>
      <c r="F140" t="s">
        <v>83</v>
      </c>
      <c r="G140" t="s">
        <v>110</v>
      </c>
      <c r="I140">
        <v>58</v>
      </c>
      <c r="J140" t="s">
        <v>83</v>
      </c>
      <c r="K140" t="s">
        <v>110</v>
      </c>
      <c r="M140">
        <v>52</v>
      </c>
      <c r="N140" t="s">
        <v>83</v>
      </c>
      <c r="O140" t="s">
        <v>110</v>
      </c>
      <c r="Q140">
        <v>42</v>
      </c>
      <c r="R140" t="s">
        <v>83</v>
      </c>
      <c r="S140" t="s">
        <v>110</v>
      </c>
      <c r="U140">
        <v>55</v>
      </c>
      <c r="V140" t="s">
        <v>83</v>
      </c>
      <c r="W140" t="s">
        <v>110</v>
      </c>
      <c r="Y140">
        <v>23</v>
      </c>
      <c r="Z140" t="s">
        <v>83</v>
      </c>
      <c r="AA140" t="s">
        <v>110</v>
      </c>
      <c r="AC140">
        <v>44</v>
      </c>
      <c r="AD140" t="s">
        <v>83</v>
      </c>
      <c r="AE140" t="s">
        <v>110</v>
      </c>
      <c r="AG140">
        <v>46</v>
      </c>
      <c r="AH140" t="s">
        <v>83</v>
      </c>
      <c r="AI140" t="s">
        <v>110</v>
      </c>
      <c r="AK140">
        <v>83</v>
      </c>
      <c r="AL140" t="s">
        <v>83</v>
      </c>
      <c r="AM140" t="s">
        <v>110</v>
      </c>
      <c r="AO140" s="244">
        <v>44</v>
      </c>
      <c r="AP140" t="s">
        <v>100</v>
      </c>
      <c r="AQ140" t="s">
        <v>160</v>
      </c>
      <c r="AS140" s="244">
        <v>26</v>
      </c>
      <c r="AT140" t="s">
        <v>100</v>
      </c>
      <c r="AU140" s="248" t="s">
        <v>160</v>
      </c>
      <c r="AW140">
        <v>14</v>
      </c>
      <c r="AX140" t="s">
        <v>100</v>
      </c>
      <c r="AY140" t="s">
        <v>160</v>
      </c>
      <c r="BA140">
        <v>49</v>
      </c>
      <c r="BB140" t="s">
        <v>83</v>
      </c>
      <c r="BC140" t="s">
        <v>110</v>
      </c>
      <c r="BE140">
        <v>87</v>
      </c>
      <c r="BF140" t="s">
        <v>83</v>
      </c>
      <c r="BG140" t="s">
        <v>110</v>
      </c>
      <c r="BI140">
        <v>58</v>
      </c>
      <c r="BJ140" t="s">
        <v>83</v>
      </c>
      <c r="BK140" t="s">
        <v>110</v>
      </c>
      <c r="BM140">
        <v>48</v>
      </c>
      <c r="BN140" t="s">
        <v>83</v>
      </c>
      <c r="BO140" t="s">
        <v>110</v>
      </c>
      <c r="BQ140">
        <v>39</v>
      </c>
      <c r="BR140" t="s">
        <v>83</v>
      </c>
      <c r="BS140" t="s">
        <v>110</v>
      </c>
      <c r="BU140">
        <v>64</v>
      </c>
      <c r="BV140" t="s">
        <v>83</v>
      </c>
      <c r="BW140" t="s">
        <v>110</v>
      </c>
      <c r="BY140">
        <v>32</v>
      </c>
      <c r="BZ140" t="s">
        <v>83</v>
      </c>
      <c r="CA140" t="s">
        <v>110</v>
      </c>
      <c r="CC140">
        <v>21</v>
      </c>
      <c r="CD140" t="s">
        <v>83</v>
      </c>
      <c r="CE140" t="s">
        <v>110</v>
      </c>
      <c r="CG140">
        <v>31</v>
      </c>
      <c r="CH140" t="s">
        <v>83</v>
      </c>
      <c r="CI140" t="s">
        <v>110</v>
      </c>
      <c r="CK140">
        <v>85</v>
      </c>
      <c r="CL140" t="s">
        <v>83</v>
      </c>
      <c r="CM140" t="s">
        <v>110</v>
      </c>
    </row>
    <row r="141" spans="1:91" ht="15" customHeight="1" x14ac:dyDescent="0.25">
      <c r="A141">
        <v>37</v>
      </c>
      <c r="B141" t="s">
        <v>83</v>
      </c>
      <c r="C141" t="s">
        <v>110</v>
      </c>
      <c r="E141">
        <v>20</v>
      </c>
      <c r="F141" t="s">
        <v>83</v>
      </c>
      <c r="G141" t="s">
        <v>110</v>
      </c>
      <c r="I141">
        <v>56</v>
      </c>
      <c r="J141" t="s">
        <v>83</v>
      </c>
      <c r="K141" t="s">
        <v>110</v>
      </c>
      <c r="M141">
        <v>43</v>
      </c>
      <c r="N141" t="s">
        <v>83</v>
      </c>
      <c r="O141" t="s">
        <v>110</v>
      </c>
      <c r="Q141">
        <v>38</v>
      </c>
      <c r="R141" t="s">
        <v>83</v>
      </c>
      <c r="S141" t="s">
        <v>110</v>
      </c>
      <c r="U141">
        <v>43</v>
      </c>
      <c r="V141" t="s">
        <v>83</v>
      </c>
      <c r="W141" t="s">
        <v>110</v>
      </c>
      <c r="Y141">
        <v>54</v>
      </c>
      <c r="Z141" t="s">
        <v>83</v>
      </c>
      <c r="AA141" t="s">
        <v>110</v>
      </c>
      <c r="AC141">
        <v>30</v>
      </c>
      <c r="AD141" t="s">
        <v>83</v>
      </c>
      <c r="AE141" t="s">
        <v>110</v>
      </c>
      <c r="AG141">
        <v>33</v>
      </c>
      <c r="AH141" t="s">
        <v>83</v>
      </c>
      <c r="AI141" t="s">
        <v>110</v>
      </c>
      <c r="AK141">
        <v>50</v>
      </c>
      <c r="AL141" t="s">
        <v>83</v>
      </c>
      <c r="AM141" t="s">
        <v>110</v>
      </c>
      <c r="AO141" s="244">
        <v>31</v>
      </c>
      <c r="AP141" t="s">
        <v>100</v>
      </c>
      <c r="AQ141" t="s">
        <v>160</v>
      </c>
      <c r="AS141" s="244">
        <v>57</v>
      </c>
      <c r="AT141" t="s">
        <v>100</v>
      </c>
      <c r="AU141" s="248" t="s">
        <v>160</v>
      </c>
      <c r="AW141">
        <v>78</v>
      </c>
      <c r="AX141" t="s">
        <v>100</v>
      </c>
      <c r="AY141" t="s">
        <v>160</v>
      </c>
      <c r="BA141">
        <v>48</v>
      </c>
      <c r="BB141" t="s">
        <v>83</v>
      </c>
      <c r="BC141" t="s">
        <v>110</v>
      </c>
      <c r="BE141">
        <v>80</v>
      </c>
      <c r="BF141" t="s">
        <v>83</v>
      </c>
      <c r="BG141" t="s">
        <v>110</v>
      </c>
      <c r="BI141">
        <v>43</v>
      </c>
      <c r="BJ141" t="s">
        <v>83</v>
      </c>
      <c r="BK141" t="s">
        <v>110</v>
      </c>
      <c r="BM141">
        <v>32</v>
      </c>
      <c r="BN141" t="s">
        <v>83</v>
      </c>
      <c r="BO141" t="s">
        <v>110</v>
      </c>
      <c r="BQ141">
        <v>32</v>
      </c>
      <c r="BR141" t="s">
        <v>83</v>
      </c>
      <c r="BS141" t="s">
        <v>110</v>
      </c>
      <c r="BU141">
        <v>58</v>
      </c>
      <c r="BV141" t="s">
        <v>83</v>
      </c>
      <c r="BW141" t="s">
        <v>110</v>
      </c>
      <c r="BY141">
        <v>43</v>
      </c>
      <c r="BZ141" t="s">
        <v>83</v>
      </c>
      <c r="CA141" t="s">
        <v>110</v>
      </c>
      <c r="CC141">
        <v>72</v>
      </c>
      <c r="CD141" t="s">
        <v>83</v>
      </c>
      <c r="CE141" t="s">
        <v>110</v>
      </c>
      <c r="CG141">
        <v>46</v>
      </c>
      <c r="CH141" t="s">
        <v>83</v>
      </c>
      <c r="CI141" t="s">
        <v>110</v>
      </c>
      <c r="CK141">
        <v>81</v>
      </c>
      <c r="CL141" t="s">
        <v>83</v>
      </c>
      <c r="CM141" t="s">
        <v>110</v>
      </c>
    </row>
    <row r="142" spans="1:91" ht="15" customHeight="1" x14ac:dyDescent="0.25">
      <c r="A142">
        <v>25</v>
      </c>
      <c r="B142" t="s">
        <v>83</v>
      </c>
      <c r="C142" t="s">
        <v>110</v>
      </c>
      <c r="E142">
        <v>17</v>
      </c>
      <c r="F142" t="s">
        <v>83</v>
      </c>
      <c r="G142" t="s">
        <v>110</v>
      </c>
      <c r="I142">
        <v>17</v>
      </c>
      <c r="J142" t="s">
        <v>83</v>
      </c>
      <c r="K142" t="s">
        <v>110</v>
      </c>
      <c r="M142">
        <v>28</v>
      </c>
      <c r="N142" t="s">
        <v>83</v>
      </c>
      <c r="O142" t="s">
        <v>110</v>
      </c>
      <c r="Q142">
        <v>38</v>
      </c>
      <c r="R142" t="s">
        <v>83</v>
      </c>
      <c r="S142" t="s">
        <v>110</v>
      </c>
      <c r="U142">
        <v>63</v>
      </c>
      <c r="V142" t="s">
        <v>83</v>
      </c>
      <c r="W142" t="s">
        <v>110</v>
      </c>
      <c r="Y142">
        <v>34</v>
      </c>
      <c r="Z142" t="s">
        <v>83</v>
      </c>
      <c r="AA142" t="s">
        <v>110</v>
      </c>
      <c r="AC142">
        <v>32</v>
      </c>
      <c r="AD142" t="s">
        <v>83</v>
      </c>
      <c r="AE142" t="s">
        <v>110</v>
      </c>
      <c r="AG142">
        <v>18</v>
      </c>
      <c r="AH142" t="s">
        <v>83</v>
      </c>
      <c r="AI142" t="s">
        <v>110</v>
      </c>
      <c r="AK142">
        <v>43</v>
      </c>
      <c r="AL142" t="s">
        <v>83</v>
      </c>
      <c r="AM142" t="s">
        <v>110</v>
      </c>
      <c r="AO142" s="244">
        <v>24</v>
      </c>
      <c r="AP142" t="s">
        <v>100</v>
      </c>
      <c r="AQ142" t="s">
        <v>160</v>
      </c>
      <c r="AS142" s="244">
        <v>47</v>
      </c>
      <c r="AT142" t="s">
        <v>100</v>
      </c>
      <c r="AU142" s="248" t="s">
        <v>160</v>
      </c>
      <c r="AW142">
        <v>48</v>
      </c>
      <c r="AX142" t="s">
        <v>100</v>
      </c>
      <c r="AY142" t="s">
        <v>160</v>
      </c>
      <c r="BA142">
        <v>37</v>
      </c>
      <c r="BB142" t="s">
        <v>83</v>
      </c>
      <c r="BC142" t="s">
        <v>110</v>
      </c>
      <c r="BE142">
        <v>21</v>
      </c>
      <c r="BF142" t="s">
        <v>83</v>
      </c>
      <c r="BG142" t="s">
        <v>110</v>
      </c>
      <c r="BI142">
        <v>45</v>
      </c>
      <c r="BJ142" t="s">
        <v>83</v>
      </c>
      <c r="BK142" t="s">
        <v>110</v>
      </c>
      <c r="BM142">
        <v>40</v>
      </c>
      <c r="BN142" t="s">
        <v>83</v>
      </c>
      <c r="BO142" t="s">
        <v>110</v>
      </c>
      <c r="BQ142">
        <v>74</v>
      </c>
      <c r="BR142" t="s">
        <v>83</v>
      </c>
      <c r="BS142" t="s">
        <v>110</v>
      </c>
      <c r="BU142">
        <v>24</v>
      </c>
      <c r="BV142" t="s">
        <v>83</v>
      </c>
      <c r="BW142" t="s">
        <v>110</v>
      </c>
      <c r="BY142">
        <v>21</v>
      </c>
      <c r="BZ142" t="s">
        <v>83</v>
      </c>
      <c r="CA142" t="s">
        <v>110</v>
      </c>
      <c r="CC142">
        <v>58</v>
      </c>
      <c r="CD142" t="s">
        <v>83</v>
      </c>
      <c r="CE142" t="s">
        <v>110</v>
      </c>
      <c r="CG142">
        <v>18</v>
      </c>
      <c r="CH142" t="s">
        <v>83</v>
      </c>
      <c r="CI142" t="s">
        <v>110</v>
      </c>
      <c r="CK142">
        <v>24</v>
      </c>
      <c r="CL142" t="s">
        <v>83</v>
      </c>
      <c r="CM142" t="s">
        <v>110</v>
      </c>
    </row>
    <row r="143" spans="1:91" ht="15" customHeight="1" x14ac:dyDescent="0.25">
      <c r="A143">
        <v>57</v>
      </c>
      <c r="B143" t="s">
        <v>83</v>
      </c>
      <c r="C143" t="s">
        <v>110</v>
      </c>
      <c r="E143">
        <v>20</v>
      </c>
      <c r="F143" t="s">
        <v>83</v>
      </c>
      <c r="G143" t="s">
        <v>110</v>
      </c>
      <c r="J143" t="s">
        <v>83</v>
      </c>
      <c r="K143" t="s">
        <v>110</v>
      </c>
      <c r="M143">
        <v>35</v>
      </c>
      <c r="N143" t="s">
        <v>83</v>
      </c>
      <c r="O143" t="s">
        <v>110</v>
      </c>
      <c r="Q143">
        <v>17</v>
      </c>
      <c r="R143" t="s">
        <v>83</v>
      </c>
      <c r="S143" t="s">
        <v>110</v>
      </c>
      <c r="U143">
        <v>79</v>
      </c>
      <c r="V143" t="s">
        <v>83</v>
      </c>
      <c r="W143" t="s">
        <v>110</v>
      </c>
      <c r="Y143">
        <v>47</v>
      </c>
      <c r="Z143" t="s">
        <v>83</v>
      </c>
      <c r="AA143" t="s">
        <v>110</v>
      </c>
      <c r="AC143">
        <v>22</v>
      </c>
      <c r="AD143" t="s">
        <v>83</v>
      </c>
      <c r="AE143" t="s">
        <v>110</v>
      </c>
      <c r="AG143">
        <v>41</v>
      </c>
      <c r="AH143" t="s">
        <v>83</v>
      </c>
      <c r="AI143" t="s">
        <v>110</v>
      </c>
      <c r="AK143">
        <v>63</v>
      </c>
      <c r="AL143" t="s">
        <v>83</v>
      </c>
      <c r="AM143" t="s">
        <v>110</v>
      </c>
      <c r="AO143" s="244">
        <v>18</v>
      </c>
      <c r="AP143" t="s">
        <v>100</v>
      </c>
      <c r="AQ143" t="s">
        <v>160</v>
      </c>
      <c r="AS143" s="244">
        <v>13</v>
      </c>
      <c r="AT143" t="s">
        <v>100</v>
      </c>
      <c r="AU143" s="248" t="s">
        <v>160</v>
      </c>
      <c r="AW143">
        <v>83</v>
      </c>
      <c r="AX143" t="s">
        <v>100</v>
      </c>
      <c r="AY143" t="s">
        <v>160</v>
      </c>
      <c r="BA143">
        <v>59</v>
      </c>
      <c r="BB143" t="s">
        <v>83</v>
      </c>
      <c r="BC143" t="s">
        <v>110</v>
      </c>
      <c r="BE143">
        <v>17</v>
      </c>
      <c r="BF143" t="s">
        <v>83</v>
      </c>
      <c r="BG143" t="s">
        <v>110</v>
      </c>
      <c r="BI143">
        <v>44</v>
      </c>
      <c r="BJ143" t="s">
        <v>83</v>
      </c>
      <c r="BK143" t="s">
        <v>110</v>
      </c>
      <c r="BM143">
        <v>16</v>
      </c>
      <c r="BN143" t="s">
        <v>83</v>
      </c>
      <c r="BO143" t="s">
        <v>110</v>
      </c>
      <c r="BQ143">
        <v>14</v>
      </c>
      <c r="BR143" t="s">
        <v>83</v>
      </c>
      <c r="BS143" t="s">
        <v>110</v>
      </c>
      <c r="BU143">
        <v>31</v>
      </c>
      <c r="BV143" t="s">
        <v>83</v>
      </c>
      <c r="BW143" t="s">
        <v>110</v>
      </c>
      <c r="BY143">
        <v>29</v>
      </c>
      <c r="BZ143" t="s">
        <v>83</v>
      </c>
      <c r="CA143" t="s">
        <v>110</v>
      </c>
      <c r="CC143">
        <v>67</v>
      </c>
      <c r="CD143" t="s">
        <v>83</v>
      </c>
      <c r="CE143" t="s">
        <v>110</v>
      </c>
      <c r="CG143">
        <v>18</v>
      </c>
      <c r="CH143" t="s">
        <v>83</v>
      </c>
      <c r="CI143" t="s">
        <v>110</v>
      </c>
      <c r="CK143">
        <v>16</v>
      </c>
      <c r="CL143" t="s">
        <v>83</v>
      </c>
      <c r="CM143" t="s">
        <v>110</v>
      </c>
    </row>
    <row r="144" spans="1:91" ht="15" customHeight="1" x14ac:dyDescent="0.25">
      <c r="A144">
        <v>71</v>
      </c>
      <c r="B144" t="s">
        <v>83</v>
      </c>
      <c r="C144" t="s">
        <v>110</v>
      </c>
      <c r="E144">
        <v>27</v>
      </c>
      <c r="F144" t="s">
        <v>83</v>
      </c>
      <c r="G144" t="s">
        <v>110</v>
      </c>
      <c r="I144">
        <v>54</v>
      </c>
      <c r="J144" t="s">
        <v>83</v>
      </c>
      <c r="K144" t="s">
        <v>110</v>
      </c>
      <c r="M144">
        <v>25</v>
      </c>
      <c r="N144" t="s">
        <v>83</v>
      </c>
      <c r="O144" t="s">
        <v>110</v>
      </c>
      <c r="Q144">
        <v>22</v>
      </c>
      <c r="R144" t="s">
        <v>83</v>
      </c>
      <c r="S144" t="s">
        <v>110</v>
      </c>
      <c r="U144">
        <v>30</v>
      </c>
      <c r="V144" t="s">
        <v>83</v>
      </c>
      <c r="W144" t="s">
        <v>110</v>
      </c>
      <c r="Y144">
        <v>53</v>
      </c>
      <c r="Z144" t="s">
        <v>83</v>
      </c>
      <c r="AA144" t="s">
        <v>110</v>
      </c>
      <c r="AC144">
        <v>84</v>
      </c>
      <c r="AD144" t="s">
        <v>83</v>
      </c>
      <c r="AE144" t="s">
        <v>110</v>
      </c>
      <c r="AG144">
        <v>22</v>
      </c>
      <c r="AH144" t="s">
        <v>83</v>
      </c>
      <c r="AI144" t="s">
        <v>110</v>
      </c>
      <c r="AK144">
        <v>56</v>
      </c>
      <c r="AL144" t="s">
        <v>83</v>
      </c>
      <c r="AM144" t="s">
        <v>110</v>
      </c>
      <c r="AO144" s="244">
        <v>41</v>
      </c>
      <c r="AP144" t="s">
        <v>100</v>
      </c>
      <c r="AQ144" t="s">
        <v>160</v>
      </c>
      <c r="AS144" s="244">
        <v>70</v>
      </c>
      <c r="AT144" t="s">
        <v>100</v>
      </c>
      <c r="AU144" s="248" t="s">
        <v>160</v>
      </c>
      <c r="AW144">
        <v>73</v>
      </c>
      <c r="AX144" t="s">
        <v>100</v>
      </c>
      <c r="AY144" t="s">
        <v>160</v>
      </c>
      <c r="BA144">
        <v>23</v>
      </c>
      <c r="BB144" t="s">
        <v>83</v>
      </c>
      <c r="BC144" t="s">
        <v>110</v>
      </c>
      <c r="BE144">
        <v>58</v>
      </c>
      <c r="BF144" t="s">
        <v>83</v>
      </c>
      <c r="BG144" t="s">
        <v>110</v>
      </c>
      <c r="BI144">
        <v>77</v>
      </c>
      <c r="BJ144" t="s">
        <v>83</v>
      </c>
      <c r="BK144" t="s">
        <v>110</v>
      </c>
      <c r="BM144">
        <v>23</v>
      </c>
      <c r="BN144" t="s">
        <v>83</v>
      </c>
      <c r="BO144" t="s">
        <v>110</v>
      </c>
      <c r="BQ144">
        <v>29</v>
      </c>
      <c r="BR144" t="s">
        <v>83</v>
      </c>
      <c r="BS144" t="s">
        <v>110</v>
      </c>
      <c r="BU144">
        <v>29</v>
      </c>
      <c r="BV144" t="s">
        <v>83</v>
      </c>
      <c r="BW144" t="s">
        <v>110</v>
      </c>
      <c r="BY144">
        <v>27</v>
      </c>
      <c r="BZ144" t="s">
        <v>83</v>
      </c>
      <c r="CA144" t="s">
        <v>110</v>
      </c>
      <c r="CC144">
        <v>50</v>
      </c>
      <c r="CD144" t="s">
        <v>83</v>
      </c>
      <c r="CE144" t="s">
        <v>110</v>
      </c>
      <c r="CG144">
        <v>58</v>
      </c>
      <c r="CH144" t="s">
        <v>83</v>
      </c>
      <c r="CI144" t="s">
        <v>110</v>
      </c>
      <c r="CK144">
        <v>49</v>
      </c>
      <c r="CL144" t="s">
        <v>83</v>
      </c>
      <c r="CM144" t="s">
        <v>110</v>
      </c>
    </row>
    <row r="145" spans="1:91" ht="15" customHeight="1" x14ac:dyDescent="0.25">
      <c r="A145">
        <v>35</v>
      </c>
      <c r="B145" t="s">
        <v>83</v>
      </c>
      <c r="C145" t="s">
        <v>110</v>
      </c>
      <c r="E145">
        <v>22</v>
      </c>
      <c r="F145" t="s">
        <v>83</v>
      </c>
      <c r="G145" t="s">
        <v>110</v>
      </c>
      <c r="I145">
        <v>55</v>
      </c>
      <c r="J145" t="s">
        <v>83</v>
      </c>
      <c r="K145" t="s">
        <v>110</v>
      </c>
      <c r="M145">
        <v>40</v>
      </c>
      <c r="N145" t="s">
        <v>83</v>
      </c>
      <c r="O145" t="s">
        <v>110</v>
      </c>
      <c r="Q145">
        <v>71</v>
      </c>
      <c r="R145" t="s">
        <v>83</v>
      </c>
      <c r="S145" t="s">
        <v>110</v>
      </c>
      <c r="U145">
        <v>68</v>
      </c>
      <c r="V145" t="s">
        <v>83</v>
      </c>
      <c r="W145" t="s">
        <v>110</v>
      </c>
      <c r="Y145">
        <v>14</v>
      </c>
      <c r="Z145" t="s">
        <v>83</v>
      </c>
      <c r="AA145" t="s">
        <v>110</v>
      </c>
      <c r="AC145">
        <v>37</v>
      </c>
      <c r="AD145" t="s">
        <v>83</v>
      </c>
      <c r="AE145" t="s">
        <v>110</v>
      </c>
      <c r="AG145">
        <v>44</v>
      </c>
      <c r="AH145" t="s">
        <v>83</v>
      </c>
      <c r="AI145" t="s">
        <v>110</v>
      </c>
      <c r="AK145">
        <v>49</v>
      </c>
      <c r="AL145" t="s">
        <v>83</v>
      </c>
      <c r="AM145" t="s">
        <v>110</v>
      </c>
      <c r="AO145" s="244">
        <v>37</v>
      </c>
      <c r="AP145" t="s">
        <v>100</v>
      </c>
      <c r="AQ145" t="s">
        <v>160</v>
      </c>
      <c r="AS145" s="244">
        <v>49</v>
      </c>
      <c r="AT145" t="s">
        <v>100</v>
      </c>
      <c r="AU145" s="248" t="s">
        <v>160</v>
      </c>
      <c r="AW145">
        <v>51</v>
      </c>
      <c r="AX145" t="s">
        <v>100</v>
      </c>
      <c r="AY145" t="s">
        <v>160</v>
      </c>
      <c r="BA145">
        <v>63</v>
      </c>
      <c r="BB145" t="s">
        <v>83</v>
      </c>
      <c r="BC145" t="s">
        <v>110</v>
      </c>
      <c r="BE145">
        <v>47</v>
      </c>
      <c r="BF145" t="s">
        <v>83</v>
      </c>
      <c r="BG145" t="s">
        <v>110</v>
      </c>
      <c r="BI145">
        <v>66</v>
      </c>
      <c r="BJ145" t="s">
        <v>83</v>
      </c>
      <c r="BK145" t="s">
        <v>110</v>
      </c>
      <c r="BM145">
        <v>34</v>
      </c>
      <c r="BN145" t="s">
        <v>83</v>
      </c>
      <c r="BO145" t="s">
        <v>110</v>
      </c>
      <c r="BQ145">
        <v>20</v>
      </c>
      <c r="BR145" t="s">
        <v>83</v>
      </c>
      <c r="BS145" t="s">
        <v>110</v>
      </c>
      <c r="BU145">
        <v>61</v>
      </c>
      <c r="BV145" t="s">
        <v>83</v>
      </c>
      <c r="BW145" t="s">
        <v>110</v>
      </c>
      <c r="BY145">
        <v>42</v>
      </c>
      <c r="BZ145" t="s">
        <v>83</v>
      </c>
      <c r="CA145" t="s">
        <v>110</v>
      </c>
      <c r="CC145">
        <v>20</v>
      </c>
      <c r="CD145" t="s">
        <v>83</v>
      </c>
      <c r="CE145" t="s">
        <v>110</v>
      </c>
      <c r="CG145">
        <v>75</v>
      </c>
      <c r="CH145" t="s">
        <v>83</v>
      </c>
      <c r="CI145" t="s">
        <v>110</v>
      </c>
      <c r="CK145">
        <v>23</v>
      </c>
      <c r="CL145" t="s">
        <v>83</v>
      </c>
      <c r="CM145" t="s">
        <v>110</v>
      </c>
    </row>
    <row r="146" spans="1:91" ht="15" customHeight="1" x14ac:dyDescent="0.25">
      <c r="A146">
        <v>84</v>
      </c>
      <c r="B146" t="s">
        <v>83</v>
      </c>
      <c r="C146" t="s">
        <v>110</v>
      </c>
      <c r="E146">
        <v>16</v>
      </c>
      <c r="F146" t="s">
        <v>83</v>
      </c>
      <c r="G146" t="s">
        <v>110</v>
      </c>
      <c r="I146">
        <v>77</v>
      </c>
      <c r="J146" t="s">
        <v>83</v>
      </c>
      <c r="K146" t="s">
        <v>110</v>
      </c>
      <c r="M146">
        <v>49</v>
      </c>
      <c r="N146" t="s">
        <v>83</v>
      </c>
      <c r="O146" t="s">
        <v>110</v>
      </c>
      <c r="Q146">
        <v>67</v>
      </c>
      <c r="R146" t="s">
        <v>83</v>
      </c>
      <c r="S146" t="s">
        <v>110</v>
      </c>
      <c r="U146">
        <v>98</v>
      </c>
      <c r="V146" t="s">
        <v>83</v>
      </c>
      <c r="W146" t="s">
        <v>110</v>
      </c>
      <c r="Y146">
        <v>41</v>
      </c>
      <c r="Z146" t="s">
        <v>83</v>
      </c>
      <c r="AA146" t="s">
        <v>110</v>
      </c>
      <c r="AC146">
        <v>61</v>
      </c>
      <c r="AD146" t="s">
        <v>83</v>
      </c>
      <c r="AE146" t="s">
        <v>110</v>
      </c>
      <c r="AG146">
        <v>44</v>
      </c>
      <c r="AH146" t="s">
        <v>83</v>
      </c>
      <c r="AI146" t="s">
        <v>110</v>
      </c>
      <c r="AK146">
        <v>37</v>
      </c>
      <c r="AL146" t="s">
        <v>83</v>
      </c>
      <c r="AM146" t="s">
        <v>110</v>
      </c>
      <c r="AO146" s="244">
        <v>18</v>
      </c>
      <c r="AP146" t="s">
        <v>100</v>
      </c>
      <c r="AQ146" t="s">
        <v>160</v>
      </c>
      <c r="AS146" s="244">
        <v>43</v>
      </c>
      <c r="AT146" t="s">
        <v>100</v>
      </c>
      <c r="AU146" s="248" t="s">
        <v>160</v>
      </c>
      <c r="AW146">
        <v>61</v>
      </c>
      <c r="AX146" t="s">
        <v>100</v>
      </c>
      <c r="AY146" t="s">
        <v>160</v>
      </c>
      <c r="BA146">
        <v>51</v>
      </c>
      <c r="BB146" t="s">
        <v>83</v>
      </c>
      <c r="BC146" t="s">
        <v>110</v>
      </c>
      <c r="BE146">
        <v>12</v>
      </c>
      <c r="BF146" t="s">
        <v>83</v>
      </c>
      <c r="BG146" t="s">
        <v>110</v>
      </c>
      <c r="BI146">
        <v>57</v>
      </c>
      <c r="BJ146" t="s">
        <v>83</v>
      </c>
      <c r="BK146" t="s">
        <v>110</v>
      </c>
      <c r="BM146">
        <v>61</v>
      </c>
      <c r="BN146" t="s">
        <v>83</v>
      </c>
      <c r="BO146" t="s">
        <v>110</v>
      </c>
      <c r="BQ146">
        <v>24</v>
      </c>
      <c r="BR146" t="s">
        <v>83</v>
      </c>
      <c r="BS146" t="s">
        <v>110</v>
      </c>
      <c r="BU146">
        <v>18</v>
      </c>
      <c r="BV146" t="s">
        <v>83</v>
      </c>
      <c r="BW146" t="s">
        <v>110</v>
      </c>
      <c r="BY146">
        <v>44</v>
      </c>
      <c r="BZ146" t="s">
        <v>83</v>
      </c>
      <c r="CA146" t="s">
        <v>110</v>
      </c>
      <c r="CC146">
        <v>52</v>
      </c>
      <c r="CD146" t="s">
        <v>83</v>
      </c>
      <c r="CE146" t="s">
        <v>110</v>
      </c>
      <c r="CG146">
        <v>40</v>
      </c>
      <c r="CH146" t="s">
        <v>83</v>
      </c>
      <c r="CI146" t="s">
        <v>110</v>
      </c>
      <c r="CK146">
        <v>34</v>
      </c>
      <c r="CL146" t="s">
        <v>83</v>
      </c>
      <c r="CM146" t="s">
        <v>110</v>
      </c>
    </row>
    <row r="147" spans="1:91" ht="15" customHeight="1" x14ac:dyDescent="0.25">
      <c r="A147">
        <v>71</v>
      </c>
      <c r="B147" t="s">
        <v>83</v>
      </c>
      <c r="C147" t="s">
        <v>110</v>
      </c>
      <c r="E147">
        <v>17</v>
      </c>
      <c r="F147" t="s">
        <v>83</v>
      </c>
      <c r="G147" t="s">
        <v>110</v>
      </c>
      <c r="I147">
        <v>49</v>
      </c>
      <c r="J147" t="s">
        <v>83</v>
      </c>
      <c r="K147" t="s">
        <v>110</v>
      </c>
      <c r="M147">
        <v>50</v>
      </c>
      <c r="N147" t="s">
        <v>83</v>
      </c>
      <c r="O147" t="s">
        <v>110</v>
      </c>
      <c r="Q147">
        <v>45</v>
      </c>
      <c r="R147" t="s">
        <v>83</v>
      </c>
      <c r="S147" t="s">
        <v>110</v>
      </c>
      <c r="U147">
        <v>18</v>
      </c>
      <c r="V147" t="s">
        <v>83</v>
      </c>
      <c r="W147" t="s">
        <v>110</v>
      </c>
      <c r="Y147">
        <v>20</v>
      </c>
      <c r="Z147" t="s">
        <v>83</v>
      </c>
      <c r="AA147" t="s">
        <v>110</v>
      </c>
      <c r="AC147">
        <v>41</v>
      </c>
      <c r="AD147" t="s">
        <v>83</v>
      </c>
      <c r="AE147" t="s">
        <v>110</v>
      </c>
      <c r="AG147">
        <v>25</v>
      </c>
      <c r="AH147" t="s">
        <v>83</v>
      </c>
      <c r="AI147" t="s">
        <v>110</v>
      </c>
      <c r="AK147">
        <v>41</v>
      </c>
      <c r="AL147" t="s">
        <v>83</v>
      </c>
      <c r="AM147" t="s">
        <v>110</v>
      </c>
      <c r="AO147" s="244">
        <v>26</v>
      </c>
      <c r="AP147" t="s">
        <v>100</v>
      </c>
      <c r="AQ147" t="s">
        <v>160</v>
      </c>
      <c r="AS147" s="244">
        <v>63</v>
      </c>
      <c r="AT147" t="s">
        <v>100</v>
      </c>
      <c r="AU147" s="248" t="s">
        <v>160</v>
      </c>
      <c r="AW147">
        <v>83</v>
      </c>
      <c r="AX147" t="s">
        <v>100</v>
      </c>
      <c r="AY147" t="s">
        <v>160</v>
      </c>
      <c r="BA147">
        <v>64</v>
      </c>
      <c r="BB147" t="s">
        <v>83</v>
      </c>
      <c r="BC147" t="s">
        <v>110</v>
      </c>
      <c r="BE147">
        <v>45</v>
      </c>
      <c r="BF147" t="s">
        <v>83</v>
      </c>
      <c r="BG147" t="s">
        <v>110</v>
      </c>
      <c r="BI147">
        <v>70</v>
      </c>
      <c r="BJ147" t="s">
        <v>83</v>
      </c>
      <c r="BK147" t="s">
        <v>110</v>
      </c>
      <c r="BM147">
        <v>59</v>
      </c>
      <c r="BN147" t="s">
        <v>83</v>
      </c>
      <c r="BO147" t="s">
        <v>110</v>
      </c>
      <c r="BQ147">
        <v>14</v>
      </c>
      <c r="BR147" t="s">
        <v>83</v>
      </c>
      <c r="BS147" t="s">
        <v>110</v>
      </c>
      <c r="BU147">
        <v>31</v>
      </c>
      <c r="BV147" t="s">
        <v>83</v>
      </c>
      <c r="BW147" t="s">
        <v>110</v>
      </c>
      <c r="BY147">
        <v>59</v>
      </c>
      <c r="BZ147" t="s">
        <v>83</v>
      </c>
      <c r="CA147" t="s">
        <v>110</v>
      </c>
      <c r="CC147">
        <v>29</v>
      </c>
      <c r="CD147" t="s">
        <v>83</v>
      </c>
      <c r="CE147" t="s">
        <v>110</v>
      </c>
      <c r="CG147">
        <v>13</v>
      </c>
      <c r="CH147" t="s">
        <v>83</v>
      </c>
      <c r="CI147" t="s">
        <v>110</v>
      </c>
      <c r="CK147">
        <v>87</v>
      </c>
      <c r="CL147" t="s">
        <v>83</v>
      </c>
      <c r="CM147" t="s">
        <v>110</v>
      </c>
    </row>
    <row r="148" spans="1:91" ht="15" customHeight="1" x14ac:dyDescent="0.25">
      <c r="A148">
        <v>36</v>
      </c>
      <c r="B148" t="s">
        <v>83</v>
      </c>
      <c r="C148" t="s">
        <v>110</v>
      </c>
      <c r="E148">
        <v>18</v>
      </c>
      <c r="F148" t="s">
        <v>83</v>
      </c>
      <c r="G148" t="s">
        <v>110</v>
      </c>
      <c r="I148">
        <v>30</v>
      </c>
      <c r="J148" t="s">
        <v>83</v>
      </c>
      <c r="K148" t="s">
        <v>110</v>
      </c>
      <c r="M148">
        <v>25</v>
      </c>
      <c r="N148" t="s">
        <v>83</v>
      </c>
      <c r="O148" t="s">
        <v>110</v>
      </c>
      <c r="Q148">
        <v>21</v>
      </c>
      <c r="R148" t="s">
        <v>83</v>
      </c>
      <c r="S148" t="s">
        <v>110</v>
      </c>
      <c r="U148">
        <v>56</v>
      </c>
      <c r="V148" t="s">
        <v>83</v>
      </c>
      <c r="W148" t="s">
        <v>110</v>
      </c>
      <c r="Y148">
        <v>38</v>
      </c>
      <c r="Z148" t="s">
        <v>83</v>
      </c>
      <c r="AA148" t="s">
        <v>110</v>
      </c>
      <c r="AC148">
        <v>20</v>
      </c>
      <c r="AD148" t="s">
        <v>83</v>
      </c>
      <c r="AE148" t="s">
        <v>110</v>
      </c>
      <c r="AG148">
        <v>61</v>
      </c>
      <c r="AH148" t="s">
        <v>83</v>
      </c>
      <c r="AI148" t="s">
        <v>110</v>
      </c>
      <c r="AK148">
        <v>56</v>
      </c>
      <c r="AL148" t="s">
        <v>83</v>
      </c>
      <c r="AM148" t="s">
        <v>110</v>
      </c>
      <c r="AO148" s="244">
        <v>18</v>
      </c>
      <c r="AP148" t="s">
        <v>100</v>
      </c>
      <c r="AQ148" t="s">
        <v>160</v>
      </c>
      <c r="AS148" s="244">
        <v>13</v>
      </c>
      <c r="AT148" t="s">
        <v>100</v>
      </c>
      <c r="AU148" s="248" t="s">
        <v>160</v>
      </c>
      <c r="AW148">
        <v>40</v>
      </c>
      <c r="AX148" t="s">
        <v>100</v>
      </c>
      <c r="AY148" t="s">
        <v>160</v>
      </c>
      <c r="BA148">
        <v>21</v>
      </c>
      <c r="BB148" t="s">
        <v>83</v>
      </c>
      <c r="BC148" t="s">
        <v>110</v>
      </c>
      <c r="BE148">
        <v>64</v>
      </c>
      <c r="BF148" t="s">
        <v>83</v>
      </c>
      <c r="BG148" t="s">
        <v>110</v>
      </c>
      <c r="BI148">
        <v>58</v>
      </c>
      <c r="BJ148" t="s">
        <v>83</v>
      </c>
      <c r="BK148" t="s">
        <v>110</v>
      </c>
      <c r="BM148">
        <v>57</v>
      </c>
      <c r="BN148" t="s">
        <v>83</v>
      </c>
      <c r="BO148" t="s">
        <v>110</v>
      </c>
      <c r="BQ148">
        <v>64</v>
      </c>
      <c r="BR148" t="s">
        <v>83</v>
      </c>
      <c r="BS148" t="s">
        <v>110</v>
      </c>
      <c r="BU148">
        <v>31</v>
      </c>
      <c r="BV148" t="s">
        <v>83</v>
      </c>
      <c r="BW148" t="s">
        <v>110</v>
      </c>
      <c r="BY148">
        <v>73</v>
      </c>
      <c r="BZ148" t="s">
        <v>83</v>
      </c>
      <c r="CA148" t="s">
        <v>110</v>
      </c>
      <c r="CC148">
        <v>53</v>
      </c>
      <c r="CD148" t="s">
        <v>83</v>
      </c>
      <c r="CE148" t="s">
        <v>110</v>
      </c>
      <c r="CG148">
        <v>53</v>
      </c>
      <c r="CH148" t="s">
        <v>83</v>
      </c>
      <c r="CI148" t="s">
        <v>110</v>
      </c>
      <c r="CK148">
        <v>22</v>
      </c>
      <c r="CL148" t="s">
        <v>83</v>
      </c>
      <c r="CM148" t="s">
        <v>110</v>
      </c>
    </row>
    <row r="149" spans="1:91" ht="15" customHeight="1" x14ac:dyDescent="0.25">
      <c r="A149">
        <v>34</v>
      </c>
      <c r="B149" t="s">
        <v>83</v>
      </c>
      <c r="C149" t="s">
        <v>110</v>
      </c>
      <c r="E149">
        <v>64</v>
      </c>
      <c r="F149" t="s">
        <v>83</v>
      </c>
      <c r="G149" t="s">
        <v>110</v>
      </c>
      <c r="I149">
        <v>42</v>
      </c>
      <c r="J149" t="s">
        <v>83</v>
      </c>
      <c r="K149" t="s">
        <v>110</v>
      </c>
      <c r="M149">
        <v>38</v>
      </c>
      <c r="N149" t="s">
        <v>83</v>
      </c>
      <c r="O149" t="s">
        <v>110</v>
      </c>
      <c r="Q149">
        <v>24</v>
      </c>
      <c r="R149" t="s">
        <v>83</v>
      </c>
      <c r="S149" t="s">
        <v>110</v>
      </c>
      <c r="U149">
        <v>56</v>
      </c>
      <c r="V149" t="s">
        <v>83</v>
      </c>
      <c r="W149" t="s">
        <v>110</v>
      </c>
      <c r="Y149">
        <v>54</v>
      </c>
      <c r="Z149" t="s">
        <v>83</v>
      </c>
      <c r="AA149" t="s">
        <v>110</v>
      </c>
      <c r="AC149">
        <v>60</v>
      </c>
      <c r="AD149" t="s">
        <v>83</v>
      </c>
      <c r="AE149" t="s">
        <v>110</v>
      </c>
      <c r="AG149">
        <v>58</v>
      </c>
      <c r="AH149" t="s">
        <v>83</v>
      </c>
      <c r="AI149" t="s">
        <v>110</v>
      </c>
      <c r="AK149">
        <v>28</v>
      </c>
      <c r="AL149" t="s">
        <v>83</v>
      </c>
      <c r="AM149" t="s">
        <v>110</v>
      </c>
      <c r="AO149" s="244">
        <v>87</v>
      </c>
      <c r="AP149" t="s">
        <v>100</v>
      </c>
      <c r="AQ149" t="s">
        <v>160</v>
      </c>
      <c r="AS149" s="244">
        <v>32</v>
      </c>
      <c r="AT149" t="s">
        <v>100</v>
      </c>
      <c r="AU149" s="248" t="s">
        <v>160</v>
      </c>
      <c r="AW149">
        <v>71</v>
      </c>
      <c r="AX149" t="s">
        <v>100</v>
      </c>
      <c r="AY149" t="s">
        <v>160</v>
      </c>
      <c r="BA149">
        <v>31</v>
      </c>
      <c r="BB149" t="s">
        <v>83</v>
      </c>
      <c r="BC149" t="s">
        <v>110</v>
      </c>
      <c r="BE149">
        <v>65</v>
      </c>
      <c r="BF149" t="s">
        <v>83</v>
      </c>
      <c r="BG149" t="s">
        <v>110</v>
      </c>
      <c r="BI149">
        <v>37</v>
      </c>
      <c r="BJ149" t="s">
        <v>83</v>
      </c>
      <c r="BK149" t="s">
        <v>110</v>
      </c>
      <c r="BM149">
        <v>80</v>
      </c>
      <c r="BN149" t="s">
        <v>83</v>
      </c>
      <c r="BO149" t="s">
        <v>110</v>
      </c>
      <c r="BQ149">
        <v>52</v>
      </c>
      <c r="BR149" t="s">
        <v>83</v>
      </c>
      <c r="BS149" t="s">
        <v>110</v>
      </c>
      <c r="BU149">
        <v>78</v>
      </c>
      <c r="BV149" t="s">
        <v>83</v>
      </c>
      <c r="BW149" t="s">
        <v>110</v>
      </c>
      <c r="BY149">
        <v>19</v>
      </c>
      <c r="BZ149" t="s">
        <v>83</v>
      </c>
      <c r="CA149" t="s">
        <v>110</v>
      </c>
      <c r="CC149">
        <v>63</v>
      </c>
      <c r="CD149" t="s">
        <v>83</v>
      </c>
      <c r="CE149" t="s">
        <v>110</v>
      </c>
      <c r="CG149">
        <v>31</v>
      </c>
      <c r="CH149" t="s">
        <v>83</v>
      </c>
      <c r="CI149" t="s">
        <v>110</v>
      </c>
      <c r="CK149">
        <v>22</v>
      </c>
      <c r="CL149" t="s">
        <v>83</v>
      </c>
      <c r="CM149" t="s">
        <v>110</v>
      </c>
    </row>
    <row r="150" spans="1:91" ht="15" customHeight="1" x14ac:dyDescent="0.25">
      <c r="A150">
        <v>78</v>
      </c>
      <c r="B150" t="s">
        <v>83</v>
      </c>
      <c r="C150" t="s">
        <v>110</v>
      </c>
      <c r="E150">
        <v>68</v>
      </c>
      <c r="F150" t="s">
        <v>83</v>
      </c>
      <c r="G150" t="s">
        <v>110</v>
      </c>
      <c r="I150">
        <v>34</v>
      </c>
      <c r="J150" t="s">
        <v>83</v>
      </c>
      <c r="K150" t="s">
        <v>110</v>
      </c>
      <c r="M150">
        <v>45</v>
      </c>
      <c r="N150" t="s">
        <v>83</v>
      </c>
      <c r="O150" t="s">
        <v>110</v>
      </c>
      <c r="Q150">
        <v>19</v>
      </c>
      <c r="R150" t="s">
        <v>83</v>
      </c>
      <c r="S150" t="s">
        <v>110</v>
      </c>
      <c r="U150">
        <v>34</v>
      </c>
      <c r="V150" t="s">
        <v>83</v>
      </c>
      <c r="W150" t="s">
        <v>110</v>
      </c>
      <c r="Y150">
        <v>20</v>
      </c>
      <c r="Z150" t="s">
        <v>83</v>
      </c>
      <c r="AA150" t="s">
        <v>110</v>
      </c>
      <c r="AC150">
        <v>20</v>
      </c>
      <c r="AD150" t="s">
        <v>83</v>
      </c>
      <c r="AE150" t="s">
        <v>110</v>
      </c>
      <c r="AG150">
        <v>21</v>
      </c>
      <c r="AH150" t="s">
        <v>83</v>
      </c>
      <c r="AI150" t="s">
        <v>110</v>
      </c>
      <c r="AK150">
        <v>41</v>
      </c>
      <c r="AL150" t="s">
        <v>83</v>
      </c>
      <c r="AM150" t="s">
        <v>110</v>
      </c>
      <c r="AO150" s="244">
        <v>67</v>
      </c>
      <c r="AP150" t="s">
        <v>100</v>
      </c>
      <c r="AQ150" t="s">
        <v>160</v>
      </c>
      <c r="AS150" s="244">
        <v>28</v>
      </c>
      <c r="AT150" t="s">
        <v>100</v>
      </c>
      <c r="AU150" s="248" t="s">
        <v>160</v>
      </c>
      <c r="AW150">
        <v>68</v>
      </c>
      <c r="AX150" t="s">
        <v>100</v>
      </c>
      <c r="AY150" t="s">
        <v>160</v>
      </c>
      <c r="BA150">
        <v>23</v>
      </c>
      <c r="BB150" t="s">
        <v>83</v>
      </c>
      <c r="BC150" t="s">
        <v>110</v>
      </c>
      <c r="BE150">
        <v>39</v>
      </c>
      <c r="BF150" t="s">
        <v>83</v>
      </c>
      <c r="BG150" t="s">
        <v>110</v>
      </c>
      <c r="BI150">
        <v>22</v>
      </c>
      <c r="BJ150" t="s">
        <v>83</v>
      </c>
      <c r="BK150" t="s">
        <v>110</v>
      </c>
      <c r="BM150">
        <v>21</v>
      </c>
      <c r="BN150" t="s">
        <v>83</v>
      </c>
      <c r="BO150" t="s">
        <v>110</v>
      </c>
      <c r="BQ150">
        <v>56</v>
      </c>
      <c r="BR150" t="s">
        <v>83</v>
      </c>
      <c r="BS150" t="s">
        <v>110</v>
      </c>
      <c r="BU150">
        <v>17</v>
      </c>
      <c r="BV150" t="s">
        <v>83</v>
      </c>
      <c r="BW150" t="s">
        <v>110</v>
      </c>
      <c r="BY150">
        <v>84</v>
      </c>
      <c r="BZ150" t="s">
        <v>83</v>
      </c>
      <c r="CA150" t="s">
        <v>110</v>
      </c>
      <c r="CC150">
        <v>71</v>
      </c>
      <c r="CD150" t="s">
        <v>83</v>
      </c>
      <c r="CE150" t="s">
        <v>110</v>
      </c>
      <c r="CG150">
        <v>44</v>
      </c>
      <c r="CH150" t="s">
        <v>83</v>
      </c>
      <c r="CI150" t="s">
        <v>110</v>
      </c>
      <c r="CK150">
        <v>19</v>
      </c>
      <c r="CL150" t="s">
        <v>83</v>
      </c>
      <c r="CM150" t="s">
        <v>110</v>
      </c>
    </row>
    <row r="151" spans="1:91" ht="15" customHeight="1" x14ac:dyDescent="0.25">
      <c r="A151">
        <v>17</v>
      </c>
      <c r="B151" t="s">
        <v>83</v>
      </c>
      <c r="C151" t="s">
        <v>110</v>
      </c>
      <c r="E151">
        <v>56</v>
      </c>
      <c r="F151" t="s">
        <v>83</v>
      </c>
      <c r="G151" t="s">
        <v>110</v>
      </c>
      <c r="I151">
        <v>26</v>
      </c>
      <c r="J151" t="s">
        <v>83</v>
      </c>
      <c r="K151" t="s">
        <v>110</v>
      </c>
      <c r="M151">
        <v>17</v>
      </c>
      <c r="N151" t="s">
        <v>83</v>
      </c>
      <c r="O151" t="s">
        <v>110</v>
      </c>
      <c r="Q151">
        <v>84</v>
      </c>
      <c r="R151" t="s">
        <v>83</v>
      </c>
      <c r="S151" t="s">
        <v>110</v>
      </c>
      <c r="U151">
        <v>43</v>
      </c>
      <c r="V151" t="s">
        <v>83</v>
      </c>
      <c r="W151" t="s">
        <v>110</v>
      </c>
      <c r="Y151">
        <v>66</v>
      </c>
      <c r="Z151" t="s">
        <v>83</v>
      </c>
      <c r="AA151" t="s">
        <v>110</v>
      </c>
      <c r="AC151">
        <v>71</v>
      </c>
      <c r="AD151" t="s">
        <v>83</v>
      </c>
      <c r="AE151" t="s">
        <v>110</v>
      </c>
      <c r="AG151">
        <v>65</v>
      </c>
      <c r="AH151" t="s">
        <v>83</v>
      </c>
      <c r="AI151" t="s">
        <v>110</v>
      </c>
      <c r="AK151">
        <v>63</v>
      </c>
      <c r="AL151" t="s">
        <v>83</v>
      </c>
      <c r="AM151" t="s">
        <v>110</v>
      </c>
      <c r="AO151" s="244">
        <v>19</v>
      </c>
      <c r="AP151" t="s">
        <v>100</v>
      </c>
      <c r="AQ151" t="s">
        <v>160</v>
      </c>
      <c r="AS151" s="244">
        <v>53</v>
      </c>
      <c r="AT151" t="s">
        <v>100</v>
      </c>
      <c r="AU151" s="248" t="s">
        <v>160</v>
      </c>
      <c r="AW151">
        <v>14</v>
      </c>
      <c r="AX151" t="s">
        <v>100</v>
      </c>
      <c r="AY151" t="s">
        <v>160</v>
      </c>
      <c r="BA151">
        <v>45</v>
      </c>
      <c r="BB151" t="s">
        <v>83</v>
      </c>
      <c r="BC151" t="s">
        <v>110</v>
      </c>
      <c r="BE151">
        <v>57</v>
      </c>
      <c r="BF151" t="s">
        <v>83</v>
      </c>
      <c r="BG151" t="s">
        <v>110</v>
      </c>
      <c r="BI151">
        <v>37</v>
      </c>
      <c r="BJ151" t="s">
        <v>83</v>
      </c>
      <c r="BK151" t="s">
        <v>110</v>
      </c>
      <c r="BM151">
        <v>66</v>
      </c>
      <c r="BN151" t="s">
        <v>83</v>
      </c>
      <c r="BO151" t="s">
        <v>110</v>
      </c>
      <c r="BQ151">
        <v>97</v>
      </c>
      <c r="BR151" t="s">
        <v>83</v>
      </c>
      <c r="BS151" t="s">
        <v>110</v>
      </c>
      <c r="BU151">
        <v>48</v>
      </c>
      <c r="BV151" t="s">
        <v>83</v>
      </c>
      <c r="BW151" t="s">
        <v>110</v>
      </c>
      <c r="BY151">
        <v>32</v>
      </c>
      <c r="BZ151" t="s">
        <v>83</v>
      </c>
      <c r="CA151" t="s">
        <v>110</v>
      </c>
      <c r="CC151">
        <v>88</v>
      </c>
      <c r="CD151" t="s">
        <v>83</v>
      </c>
      <c r="CE151" t="s">
        <v>110</v>
      </c>
      <c r="CG151">
        <v>23</v>
      </c>
      <c r="CH151" t="s">
        <v>83</v>
      </c>
      <c r="CI151" t="s">
        <v>110</v>
      </c>
      <c r="CK151">
        <v>35</v>
      </c>
      <c r="CL151" t="s">
        <v>83</v>
      </c>
      <c r="CM151" t="s">
        <v>110</v>
      </c>
    </row>
    <row r="152" spans="1:91" ht="15" customHeight="1" x14ac:dyDescent="0.25">
      <c r="A152">
        <v>17</v>
      </c>
      <c r="B152" t="s">
        <v>83</v>
      </c>
      <c r="C152" t="s">
        <v>110</v>
      </c>
      <c r="E152">
        <v>58</v>
      </c>
      <c r="F152" t="s">
        <v>83</v>
      </c>
      <c r="G152" t="s">
        <v>110</v>
      </c>
      <c r="I152">
        <v>47</v>
      </c>
      <c r="J152" t="s">
        <v>83</v>
      </c>
      <c r="K152" t="s">
        <v>110</v>
      </c>
      <c r="M152">
        <v>21</v>
      </c>
      <c r="N152" t="s">
        <v>83</v>
      </c>
      <c r="O152" t="s">
        <v>110</v>
      </c>
      <c r="Q152">
        <v>21</v>
      </c>
      <c r="R152" t="s">
        <v>83</v>
      </c>
      <c r="S152" t="s">
        <v>110</v>
      </c>
      <c r="U152">
        <v>73</v>
      </c>
      <c r="V152" t="s">
        <v>83</v>
      </c>
      <c r="W152" t="s">
        <v>110</v>
      </c>
      <c r="Y152">
        <v>24</v>
      </c>
      <c r="Z152" t="s">
        <v>83</v>
      </c>
      <c r="AA152" t="s">
        <v>110</v>
      </c>
      <c r="AC152">
        <v>59</v>
      </c>
      <c r="AD152" t="s">
        <v>83</v>
      </c>
      <c r="AE152" t="s">
        <v>110</v>
      </c>
      <c r="AG152">
        <v>45</v>
      </c>
      <c r="AH152" t="s">
        <v>83</v>
      </c>
      <c r="AI152" t="s">
        <v>110</v>
      </c>
      <c r="AK152">
        <v>75</v>
      </c>
      <c r="AL152" t="s">
        <v>83</v>
      </c>
      <c r="AM152" t="s">
        <v>110</v>
      </c>
      <c r="AO152" s="244">
        <v>27</v>
      </c>
      <c r="AP152" t="s">
        <v>100</v>
      </c>
      <c r="AQ152" t="s">
        <v>160</v>
      </c>
      <c r="AS152" s="244">
        <v>53</v>
      </c>
      <c r="AT152" t="s">
        <v>100</v>
      </c>
      <c r="AU152" s="248" t="s">
        <v>160</v>
      </c>
      <c r="AW152">
        <v>49</v>
      </c>
      <c r="AX152" t="s">
        <v>100</v>
      </c>
      <c r="AY152" t="s">
        <v>160</v>
      </c>
      <c r="BA152">
        <v>58</v>
      </c>
      <c r="BB152" t="s">
        <v>83</v>
      </c>
      <c r="BC152" t="s">
        <v>110</v>
      </c>
      <c r="BE152">
        <v>68</v>
      </c>
      <c r="BF152" t="s">
        <v>83</v>
      </c>
      <c r="BG152" t="s">
        <v>110</v>
      </c>
      <c r="BI152">
        <v>17</v>
      </c>
      <c r="BJ152" t="s">
        <v>83</v>
      </c>
      <c r="BK152" t="s">
        <v>110</v>
      </c>
      <c r="BM152">
        <v>83</v>
      </c>
      <c r="BN152" t="s">
        <v>83</v>
      </c>
      <c r="BO152" t="s">
        <v>110</v>
      </c>
      <c r="BQ152">
        <v>51</v>
      </c>
      <c r="BR152" t="s">
        <v>83</v>
      </c>
      <c r="BS152" t="s">
        <v>110</v>
      </c>
      <c r="BU152">
        <v>16</v>
      </c>
      <c r="BV152" t="s">
        <v>83</v>
      </c>
      <c r="BW152" t="s">
        <v>110</v>
      </c>
      <c r="BY152">
        <v>31</v>
      </c>
      <c r="BZ152" t="s">
        <v>83</v>
      </c>
      <c r="CA152" t="s">
        <v>110</v>
      </c>
      <c r="CC152">
        <v>33</v>
      </c>
      <c r="CD152" t="s">
        <v>83</v>
      </c>
      <c r="CE152" t="s">
        <v>110</v>
      </c>
      <c r="CG152">
        <v>34</v>
      </c>
      <c r="CH152" t="s">
        <v>83</v>
      </c>
      <c r="CI152" t="s">
        <v>110</v>
      </c>
      <c r="CK152">
        <v>76</v>
      </c>
      <c r="CL152" t="s">
        <v>83</v>
      </c>
      <c r="CM152" t="s">
        <v>110</v>
      </c>
    </row>
    <row r="153" spans="1:91" ht="15" customHeight="1" x14ac:dyDescent="0.25">
      <c r="A153">
        <v>70</v>
      </c>
      <c r="B153" t="s">
        <v>83</v>
      </c>
      <c r="C153" t="s">
        <v>110</v>
      </c>
      <c r="E153">
        <v>17</v>
      </c>
      <c r="F153" t="s">
        <v>83</v>
      </c>
      <c r="G153" t="s">
        <v>110</v>
      </c>
      <c r="I153">
        <v>47</v>
      </c>
      <c r="J153" t="s">
        <v>83</v>
      </c>
      <c r="K153" t="s">
        <v>110</v>
      </c>
      <c r="M153">
        <v>62</v>
      </c>
      <c r="N153" t="s">
        <v>83</v>
      </c>
      <c r="O153" t="s">
        <v>110</v>
      </c>
      <c r="Q153">
        <v>27</v>
      </c>
      <c r="R153" t="s">
        <v>83</v>
      </c>
      <c r="S153" t="s">
        <v>110</v>
      </c>
      <c r="U153">
        <v>38</v>
      </c>
      <c r="V153" t="s">
        <v>83</v>
      </c>
      <c r="W153" t="s">
        <v>110</v>
      </c>
      <c r="Y153">
        <v>53</v>
      </c>
      <c r="Z153" t="s">
        <v>83</v>
      </c>
      <c r="AA153" t="s">
        <v>110</v>
      </c>
      <c r="AC153">
        <v>46</v>
      </c>
      <c r="AD153" t="s">
        <v>83</v>
      </c>
      <c r="AE153" t="s">
        <v>110</v>
      </c>
      <c r="AG153">
        <v>84</v>
      </c>
      <c r="AH153" t="s">
        <v>83</v>
      </c>
      <c r="AI153" t="s">
        <v>110</v>
      </c>
      <c r="AK153">
        <v>81</v>
      </c>
      <c r="AL153" t="s">
        <v>83</v>
      </c>
      <c r="AM153" t="s">
        <v>110</v>
      </c>
      <c r="AO153" s="244">
        <v>56</v>
      </c>
      <c r="AP153" t="s">
        <v>100</v>
      </c>
      <c r="AQ153" t="s">
        <v>160</v>
      </c>
      <c r="AS153" s="244">
        <v>83</v>
      </c>
      <c r="AT153" t="s">
        <v>100</v>
      </c>
      <c r="AU153" s="248" t="s">
        <v>160</v>
      </c>
      <c r="AW153">
        <v>15</v>
      </c>
      <c r="AX153" t="s">
        <v>100</v>
      </c>
      <c r="AY153" t="s">
        <v>160</v>
      </c>
      <c r="BA153">
        <v>65</v>
      </c>
      <c r="BB153" t="s">
        <v>83</v>
      </c>
      <c r="BC153" t="s">
        <v>110</v>
      </c>
      <c r="BE153">
        <v>38</v>
      </c>
      <c r="BF153" t="s">
        <v>83</v>
      </c>
      <c r="BG153" t="s">
        <v>110</v>
      </c>
      <c r="BI153">
        <v>72</v>
      </c>
      <c r="BJ153" t="s">
        <v>83</v>
      </c>
      <c r="BK153" t="s">
        <v>110</v>
      </c>
      <c r="BM153">
        <v>44</v>
      </c>
      <c r="BN153" t="s">
        <v>83</v>
      </c>
      <c r="BO153" t="s">
        <v>110</v>
      </c>
      <c r="BQ153">
        <v>22</v>
      </c>
      <c r="BR153" t="s">
        <v>83</v>
      </c>
      <c r="BS153" t="s">
        <v>110</v>
      </c>
      <c r="BU153">
        <v>22</v>
      </c>
      <c r="BV153" t="s">
        <v>83</v>
      </c>
      <c r="BW153" t="s">
        <v>110</v>
      </c>
      <c r="BY153">
        <v>38</v>
      </c>
      <c r="BZ153" t="s">
        <v>83</v>
      </c>
      <c r="CA153" t="s">
        <v>110</v>
      </c>
      <c r="CC153">
        <v>73</v>
      </c>
      <c r="CD153" t="s">
        <v>83</v>
      </c>
      <c r="CE153" t="s">
        <v>110</v>
      </c>
      <c r="CG153">
        <v>70</v>
      </c>
      <c r="CH153" t="s">
        <v>83</v>
      </c>
      <c r="CI153" t="s">
        <v>110</v>
      </c>
      <c r="CK153">
        <v>52</v>
      </c>
      <c r="CL153" t="s">
        <v>83</v>
      </c>
      <c r="CM153" t="s">
        <v>110</v>
      </c>
    </row>
    <row r="154" spans="1:91" ht="15" customHeight="1" x14ac:dyDescent="0.25">
      <c r="A154">
        <v>22</v>
      </c>
      <c r="B154" t="s">
        <v>83</v>
      </c>
      <c r="C154" t="s">
        <v>110</v>
      </c>
      <c r="E154">
        <v>71</v>
      </c>
      <c r="F154" t="s">
        <v>83</v>
      </c>
      <c r="G154" t="s">
        <v>110</v>
      </c>
      <c r="I154">
        <v>20</v>
      </c>
      <c r="J154" t="s">
        <v>83</v>
      </c>
      <c r="K154" t="s">
        <v>110</v>
      </c>
      <c r="M154">
        <v>65</v>
      </c>
      <c r="N154" t="s">
        <v>83</v>
      </c>
      <c r="O154" t="s">
        <v>110</v>
      </c>
      <c r="Q154">
        <v>18</v>
      </c>
      <c r="R154" t="s">
        <v>83</v>
      </c>
      <c r="S154" t="s">
        <v>110</v>
      </c>
      <c r="U154">
        <v>37</v>
      </c>
      <c r="V154" t="s">
        <v>83</v>
      </c>
      <c r="W154" t="s">
        <v>110</v>
      </c>
      <c r="Y154">
        <v>15</v>
      </c>
      <c r="Z154" t="s">
        <v>83</v>
      </c>
      <c r="AA154" t="s">
        <v>110</v>
      </c>
      <c r="AC154">
        <v>50</v>
      </c>
      <c r="AD154" t="s">
        <v>83</v>
      </c>
      <c r="AE154" t="s">
        <v>110</v>
      </c>
      <c r="AG154">
        <v>41</v>
      </c>
      <c r="AH154" t="s">
        <v>83</v>
      </c>
      <c r="AI154" t="s">
        <v>110</v>
      </c>
      <c r="AK154">
        <v>48</v>
      </c>
      <c r="AL154" t="s">
        <v>83</v>
      </c>
      <c r="AM154" t="s">
        <v>110</v>
      </c>
      <c r="AO154" s="244">
        <v>58</v>
      </c>
      <c r="AP154" t="s">
        <v>100</v>
      </c>
      <c r="AQ154" t="s">
        <v>160</v>
      </c>
      <c r="AS154" s="244">
        <v>30</v>
      </c>
      <c r="AT154" t="s">
        <v>100</v>
      </c>
      <c r="AU154" s="248" t="s">
        <v>160</v>
      </c>
      <c r="AW154">
        <v>31</v>
      </c>
      <c r="AX154" t="s">
        <v>100</v>
      </c>
      <c r="AY154" t="s">
        <v>160</v>
      </c>
      <c r="BA154">
        <v>56</v>
      </c>
      <c r="BB154" t="s">
        <v>83</v>
      </c>
      <c r="BC154" t="s">
        <v>110</v>
      </c>
      <c r="BE154">
        <v>58</v>
      </c>
      <c r="BF154" t="s">
        <v>83</v>
      </c>
      <c r="BG154" t="s">
        <v>110</v>
      </c>
      <c r="BI154">
        <v>36</v>
      </c>
      <c r="BJ154" t="s">
        <v>83</v>
      </c>
      <c r="BK154" t="s">
        <v>110</v>
      </c>
      <c r="BM154">
        <v>17</v>
      </c>
      <c r="BN154" t="s">
        <v>83</v>
      </c>
      <c r="BO154" t="s">
        <v>110</v>
      </c>
      <c r="BQ154">
        <v>42</v>
      </c>
      <c r="BR154" t="s">
        <v>83</v>
      </c>
      <c r="BS154" t="s">
        <v>110</v>
      </c>
      <c r="BU154">
        <v>22</v>
      </c>
      <c r="BV154" t="s">
        <v>83</v>
      </c>
      <c r="BW154" t="s">
        <v>110</v>
      </c>
      <c r="BY154">
        <v>40</v>
      </c>
      <c r="BZ154" t="s">
        <v>83</v>
      </c>
      <c r="CA154" t="s">
        <v>110</v>
      </c>
      <c r="CC154">
        <v>58</v>
      </c>
      <c r="CD154" t="s">
        <v>83</v>
      </c>
      <c r="CE154" t="s">
        <v>110</v>
      </c>
      <c r="CG154">
        <v>75</v>
      </c>
      <c r="CH154" t="s">
        <v>83</v>
      </c>
      <c r="CI154" t="s">
        <v>110</v>
      </c>
      <c r="CK154">
        <v>20</v>
      </c>
      <c r="CL154" t="s">
        <v>83</v>
      </c>
      <c r="CM154" t="s">
        <v>110</v>
      </c>
    </row>
    <row r="155" spans="1:91" ht="15" customHeight="1" x14ac:dyDescent="0.25">
      <c r="A155">
        <v>51</v>
      </c>
      <c r="B155" t="s">
        <v>83</v>
      </c>
      <c r="C155" t="s">
        <v>110</v>
      </c>
      <c r="E155">
        <v>45</v>
      </c>
      <c r="F155" t="s">
        <v>83</v>
      </c>
      <c r="G155" t="s">
        <v>110</v>
      </c>
      <c r="I155">
        <v>14</v>
      </c>
      <c r="J155" t="s">
        <v>83</v>
      </c>
      <c r="K155" t="s">
        <v>110</v>
      </c>
      <c r="M155">
        <v>71</v>
      </c>
      <c r="N155" t="s">
        <v>83</v>
      </c>
      <c r="O155" t="s">
        <v>110</v>
      </c>
      <c r="Q155">
        <v>50</v>
      </c>
      <c r="R155" t="s">
        <v>83</v>
      </c>
      <c r="S155" t="s">
        <v>110</v>
      </c>
      <c r="U155">
        <v>77</v>
      </c>
      <c r="V155" t="s">
        <v>83</v>
      </c>
      <c r="W155" t="s">
        <v>110</v>
      </c>
      <c r="Y155">
        <v>42</v>
      </c>
      <c r="Z155" t="s">
        <v>83</v>
      </c>
      <c r="AA155" t="s">
        <v>110</v>
      </c>
      <c r="AC155">
        <v>38</v>
      </c>
      <c r="AD155" t="s">
        <v>83</v>
      </c>
      <c r="AE155" t="s">
        <v>110</v>
      </c>
      <c r="AG155">
        <v>34</v>
      </c>
      <c r="AH155" t="s">
        <v>83</v>
      </c>
      <c r="AI155" t="s">
        <v>110</v>
      </c>
      <c r="AK155">
        <v>24</v>
      </c>
      <c r="AL155" t="s">
        <v>83</v>
      </c>
      <c r="AM155" t="s">
        <v>110</v>
      </c>
      <c r="AO155" s="244">
        <v>86</v>
      </c>
      <c r="AP155" t="s">
        <v>100</v>
      </c>
      <c r="AQ155" t="s">
        <v>160</v>
      </c>
      <c r="AS155" s="244">
        <v>42</v>
      </c>
      <c r="AT155" t="s">
        <v>100</v>
      </c>
      <c r="AU155" s="248" t="s">
        <v>160</v>
      </c>
      <c r="AW155">
        <v>31</v>
      </c>
      <c r="AX155" t="s">
        <v>100</v>
      </c>
      <c r="AY155" t="s">
        <v>160</v>
      </c>
      <c r="BA155">
        <v>61</v>
      </c>
      <c r="BB155" t="s">
        <v>83</v>
      </c>
      <c r="BC155" t="s">
        <v>110</v>
      </c>
      <c r="BE155">
        <v>76</v>
      </c>
      <c r="BF155" t="s">
        <v>83</v>
      </c>
      <c r="BG155" t="s">
        <v>110</v>
      </c>
      <c r="BI155">
        <v>24</v>
      </c>
      <c r="BJ155" t="s">
        <v>83</v>
      </c>
      <c r="BK155" t="s">
        <v>110</v>
      </c>
      <c r="BM155">
        <v>66</v>
      </c>
      <c r="BN155" t="s">
        <v>83</v>
      </c>
      <c r="BO155" t="s">
        <v>110</v>
      </c>
      <c r="BQ155">
        <v>87</v>
      </c>
      <c r="BR155" t="s">
        <v>83</v>
      </c>
      <c r="BS155" t="s">
        <v>110</v>
      </c>
      <c r="BU155">
        <v>21</v>
      </c>
      <c r="BV155" t="s">
        <v>83</v>
      </c>
      <c r="BW155" t="s">
        <v>110</v>
      </c>
      <c r="BY155">
        <v>38</v>
      </c>
      <c r="BZ155" t="s">
        <v>83</v>
      </c>
      <c r="CA155" t="s">
        <v>110</v>
      </c>
      <c r="CC155">
        <v>35</v>
      </c>
      <c r="CD155" t="s">
        <v>83</v>
      </c>
      <c r="CE155" t="s">
        <v>110</v>
      </c>
      <c r="CG155">
        <v>21</v>
      </c>
      <c r="CH155" t="s">
        <v>83</v>
      </c>
      <c r="CI155" t="s">
        <v>110</v>
      </c>
      <c r="CK155">
        <v>11</v>
      </c>
      <c r="CL155" t="s">
        <v>83</v>
      </c>
      <c r="CM155" t="s">
        <v>110</v>
      </c>
    </row>
    <row r="156" spans="1:91" x14ac:dyDescent="0.25">
      <c r="A156">
        <v>53</v>
      </c>
      <c r="B156" t="s">
        <v>83</v>
      </c>
      <c r="C156" t="s">
        <v>110</v>
      </c>
      <c r="E156">
        <v>66</v>
      </c>
      <c r="F156" t="s">
        <v>83</v>
      </c>
      <c r="G156" t="s">
        <v>110</v>
      </c>
      <c r="I156">
        <v>41</v>
      </c>
      <c r="J156" t="s">
        <v>83</v>
      </c>
      <c r="K156" t="s">
        <v>110</v>
      </c>
      <c r="M156">
        <v>35</v>
      </c>
      <c r="N156" t="s">
        <v>83</v>
      </c>
      <c r="O156" t="s">
        <v>110</v>
      </c>
      <c r="Q156">
        <v>34</v>
      </c>
      <c r="R156" t="s">
        <v>83</v>
      </c>
      <c r="S156" t="s">
        <v>110</v>
      </c>
      <c r="U156">
        <v>55</v>
      </c>
      <c r="V156" t="s">
        <v>83</v>
      </c>
      <c r="W156" t="s">
        <v>110</v>
      </c>
      <c r="Y156">
        <v>21</v>
      </c>
      <c r="Z156" t="s">
        <v>83</v>
      </c>
      <c r="AA156" t="s">
        <v>110</v>
      </c>
      <c r="AC156">
        <v>13</v>
      </c>
      <c r="AD156" t="s">
        <v>83</v>
      </c>
      <c r="AE156" t="s">
        <v>110</v>
      </c>
      <c r="AG156">
        <v>63</v>
      </c>
      <c r="AH156" t="s">
        <v>83</v>
      </c>
      <c r="AI156" t="s">
        <v>110</v>
      </c>
      <c r="AK156">
        <v>17</v>
      </c>
      <c r="AL156" t="s">
        <v>83</v>
      </c>
      <c r="AM156" t="s">
        <v>110</v>
      </c>
      <c r="AO156" s="244">
        <v>81</v>
      </c>
      <c r="AP156" t="s">
        <v>100</v>
      </c>
      <c r="AQ156" t="s">
        <v>160</v>
      </c>
      <c r="AS156" s="244">
        <v>71</v>
      </c>
      <c r="AT156" t="s">
        <v>100</v>
      </c>
      <c r="AU156" s="248" t="s">
        <v>160</v>
      </c>
      <c r="AW156">
        <v>59</v>
      </c>
      <c r="AX156" t="s">
        <v>100</v>
      </c>
      <c r="AY156" t="s">
        <v>160</v>
      </c>
      <c r="BA156">
        <v>28</v>
      </c>
      <c r="BB156" t="s">
        <v>83</v>
      </c>
      <c r="BC156" t="s">
        <v>110</v>
      </c>
      <c r="BE156">
        <v>38</v>
      </c>
      <c r="BF156" t="s">
        <v>83</v>
      </c>
      <c r="BG156" t="s">
        <v>110</v>
      </c>
      <c r="BI156">
        <v>27</v>
      </c>
      <c r="BJ156" t="s">
        <v>83</v>
      </c>
      <c r="BK156" t="s">
        <v>110</v>
      </c>
      <c r="BM156">
        <v>83</v>
      </c>
      <c r="BN156" t="s">
        <v>83</v>
      </c>
      <c r="BO156" t="s">
        <v>110</v>
      </c>
      <c r="BQ156">
        <v>42</v>
      </c>
      <c r="BR156" t="s">
        <v>83</v>
      </c>
      <c r="BS156" t="s">
        <v>110</v>
      </c>
      <c r="BU156">
        <v>18</v>
      </c>
      <c r="BV156" t="s">
        <v>83</v>
      </c>
      <c r="BW156" t="s">
        <v>110</v>
      </c>
      <c r="BY156">
        <v>66</v>
      </c>
      <c r="BZ156" t="s">
        <v>83</v>
      </c>
      <c r="CA156" t="s">
        <v>110</v>
      </c>
      <c r="CC156">
        <v>84</v>
      </c>
      <c r="CD156" t="s">
        <v>83</v>
      </c>
      <c r="CE156" t="s">
        <v>110</v>
      </c>
      <c r="CG156">
        <v>58</v>
      </c>
      <c r="CH156" t="s">
        <v>83</v>
      </c>
      <c r="CI156" t="s">
        <v>110</v>
      </c>
      <c r="CK156">
        <v>62</v>
      </c>
      <c r="CL156" t="s">
        <v>83</v>
      </c>
      <c r="CM156" t="s">
        <v>110</v>
      </c>
    </row>
    <row r="157" spans="1:91" ht="15" customHeight="1" x14ac:dyDescent="0.25">
      <c r="A157">
        <v>13</v>
      </c>
      <c r="B157" t="s">
        <v>83</v>
      </c>
      <c r="C157" t="s">
        <v>110</v>
      </c>
      <c r="E157">
        <v>53</v>
      </c>
      <c r="F157" t="s">
        <v>83</v>
      </c>
      <c r="G157" t="s">
        <v>110</v>
      </c>
      <c r="I157">
        <v>50</v>
      </c>
      <c r="J157" t="s">
        <v>83</v>
      </c>
      <c r="K157" t="s">
        <v>110</v>
      </c>
      <c r="M157">
        <v>82</v>
      </c>
      <c r="N157" t="s">
        <v>83</v>
      </c>
      <c r="O157" t="s">
        <v>110</v>
      </c>
      <c r="Q157">
        <v>33</v>
      </c>
      <c r="R157" t="s">
        <v>83</v>
      </c>
      <c r="S157" t="s">
        <v>110</v>
      </c>
      <c r="U157">
        <v>42</v>
      </c>
      <c r="V157" t="s">
        <v>83</v>
      </c>
      <c r="W157" t="s">
        <v>110</v>
      </c>
      <c r="Y157">
        <v>19</v>
      </c>
      <c r="Z157" t="s">
        <v>83</v>
      </c>
      <c r="AA157" t="s">
        <v>110</v>
      </c>
      <c r="AC157">
        <v>68</v>
      </c>
      <c r="AD157" t="s">
        <v>83</v>
      </c>
      <c r="AE157" t="s">
        <v>110</v>
      </c>
      <c r="AG157">
        <v>27</v>
      </c>
      <c r="AH157" t="s">
        <v>83</v>
      </c>
      <c r="AI157" t="s">
        <v>110</v>
      </c>
      <c r="AK157">
        <v>59</v>
      </c>
      <c r="AL157" t="s">
        <v>83</v>
      </c>
      <c r="AM157" t="s">
        <v>110</v>
      </c>
      <c r="AO157" s="244">
        <v>38</v>
      </c>
      <c r="AP157" t="s">
        <v>100</v>
      </c>
      <c r="AQ157" t="s">
        <v>160</v>
      </c>
      <c r="AS157" s="244">
        <v>18</v>
      </c>
      <c r="AT157" t="s">
        <v>100</v>
      </c>
      <c r="AU157" s="248" t="s">
        <v>160</v>
      </c>
      <c r="AW157">
        <v>74</v>
      </c>
      <c r="AX157" t="s">
        <v>100</v>
      </c>
      <c r="AY157" t="s">
        <v>160</v>
      </c>
      <c r="BA157">
        <v>35</v>
      </c>
      <c r="BB157" t="s">
        <v>83</v>
      </c>
      <c r="BC157" t="s">
        <v>110</v>
      </c>
      <c r="BE157">
        <v>79</v>
      </c>
      <c r="BF157" t="s">
        <v>83</v>
      </c>
      <c r="BG157" t="s">
        <v>110</v>
      </c>
      <c r="BI157">
        <v>26</v>
      </c>
      <c r="BJ157" t="s">
        <v>83</v>
      </c>
      <c r="BK157" t="s">
        <v>110</v>
      </c>
      <c r="BM157">
        <v>52</v>
      </c>
      <c r="BN157" t="s">
        <v>83</v>
      </c>
      <c r="BO157" t="s">
        <v>110</v>
      </c>
      <c r="BQ157">
        <v>21</v>
      </c>
      <c r="BR157" t="s">
        <v>83</v>
      </c>
      <c r="BS157" t="s">
        <v>110</v>
      </c>
      <c r="BU157">
        <v>43</v>
      </c>
      <c r="BV157" t="s">
        <v>83</v>
      </c>
      <c r="BW157" t="s">
        <v>110</v>
      </c>
      <c r="BY157">
        <v>53</v>
      </c>
      <c r="BZ157" t="s">
        <v>83</v>
      </c>
      <c r="CA157" t="s">
        <v>110</v>
      </c>
      <c r="CC157">
        <v>65</v>
      </c>
      <c r="CD157" t="s">
        <v>83</v>
      </c>
      <c r="CE157" t="s">
        <v>110</v>
      </c>
      <c r="CG157">
        <v>23</v>
      </c>
      <c r="CH157" t="s">
        <v>83</v>
      </c>
      <c r="CI157" t="s">
        <v>110</v>
      </c>
      <c r="CK157">
        <v>48</v>
      </c>
      <c r="CL157" t="s">
        <v>83</v>
      </c>
      <c r="CM157" t="s">
        <v>110</v>
      </c>
    </row>
    <row r="158" spans="1:91" ht="15" customHeight="1" x14ac:dyDescent="0.25">
      <c r="A158">
        <v>60</v>
      </c>
      <c r="B158" t="s">
        <v>83</v>
      </c>
      <c r="C158" t="s">
        <v>110</v>
      </c>
      <c r="E158">
        <v>16</v>
      </c>
      <c r="F158" t="s">
        <v>83</v>
      </c>
      <c r="G158" t="s">
        <v>110</v>
      </c>
      <c r="I158">
        <v>46</v>
      </c>
      <c r="J158" t="s">
        <v>83</v>
      </c>
      <c r="K158" t="s">
        <v>110</v>
      </c>
      <c r="M158">
        <v>83</v>
      </c>
      <c r="N158" t="s">
        <v>83</v>
      </c>
      <c r="O158" t="s">
        <v>110</v>
      </c>
      <c r="Q158">
        <v>38</v>
      </c>
      <c r="R158" t="s">
        <v>83</v>
      </c>
      <c r="S158" t="s">
        <v>110</v>
      </c>
      <c r="U158">
        <v>31</v>
      </c>
      <c r="V158" t="s">
        <v>83</v>
      </c>
      <c r="W158" t="s">
        <v>110</v>
      </c>
      <c r="Y158">
        <v>25</v>
      </c>
      <c r="Z158" t="s">
        <v>83</v>
      </c>
      <c r="AA158" t="s">
        <v>110</v>
      </c>
      <c r="AC158">
        <v>71</v>
      </c>
      <c r="AD158" t="s">
        <v>83</v>
      </c>
      <c r="AE158" t="s">
        <v>110</v>
      </c>
      <c r="AG158">
        <v>57</v>
      </c>
      <c r="AH158" t="s">
        <v>83</v>
      </c>
      <c r="AI158" t="s">
        <v>110</v>
      </c>
      <c r="AK158">
        <v>70</v>
      </c>
      <c r="AL158" t="s">
        <v>83</v>
      </c>
      <c r="AM158" t="s">
        <v>110</v>
      </c>
      <c r="AO158" s="244">
        <v>64</v>
      </c>
      <c r="AP158" t="s">
        <v>100</v>
      </c>
      <c r="AQ158" t="s">
        <v>160</v>
      </c>
      <c r="AS158" s="244">
        <v>22</v>
      </c>
      <c r="AT158" t="s">
        <v>100</v>
      </c>
      <c r="AU158" s="248" t="s">
        <v>160</v>
      </c>
      <c r="AW158">
        <v>62</v>
      </c>
      <c r="AX158" t="s">
        <v>100</v>
      </c>
      <c r="AY158" t="s">
        <v>160</v>
      </c>
      <c r="BA158">
        <v>77</v>
      </c>
      <c r="BB158" t="s">
        <v>83</v>
      </c>
      <c r="BC158" t="s">
        <v>110</v>
      </c>
      <c r="BE158">
        <v>73</v>
      </c>
      <c r="BF158" t="s">
        <v>83</v>
      </c>
      <c r="BG158" t="s">
        <v>110</v>
      </c>
      <c r="BI158">
        <v>27</v>
      </c>
      <c r="BJ158" t="s">
        <v>83</v>
      </c>
      <c r="BK158" t="s">
        <v>110</v>
      </c>
      <c r="BM158">
        <v>50</v>
      </c>
      <c r="BN158" t="s">
        <v>83</v>
      </c>
      <c r="BO158" t="s">
        <v>110</v>
      </c>
      <c r="BQ158">
        <v>63</v>
      </c>
      <c r="BR158" t="s">
        <v>83</v>
      </c>
      <c r="BS158" t="s">
        <v>110</v>
      </c>
      <c r="BU158">
        <v>82</v>
      </c>
      <c r="BV158" t="s">
        <v>83</v>
      </c>
      <c r="BW158" t="s">
        <v>110</v>
      </c>
      <c r="BY158">
        <v>76</v>
      </c>
      <c r="BZ158" t="s">
        <v>83</v>
      </c>
      <c r="CA158" t="s">
        <v>110</v>
      </c>
      <c r="CC158">
        <v>56</v>
      </c>
      <c r="CD158" t="s">
        <v>83</v>
      </c>
      <c r="CE158" t="s">
        <v>110</v>
      </c>
      <c r="CG158">
        <v>34</v>
      </c>
      <c r="CH158" t="s">
        <v>83</v>
      </c>
      <c r="CI158" t="s">
        <v>110</v>
      </c>
      <c r="CK158">
        <v>61</v>
      </c>
      <c r="CL158" t="s">
        <v>83</v>
      </c>
      <c r="CM158" t="s">
        <v>110</v>
      </c>
    </row>
    <row r="159" spans="1:91" ht="15" customHeight="1" x14ac:dyDescent="0.25">
      <c r="A159">
        <v>61</v>
      </c>
      <c r="B159" t="s">
        <v>83</v>
      </c>
      <c r="C159" t="s">
        <v>110</v>
      </c>
      <c r="E159">
        <v>41</v>
      </c>
      <c r="F159" t="s">
        <v>83</v>
      </c>
      <c r="G159" t="s">
        <v>110</v>
      </c>
      <c r="I159">
        <v>69</v>
      </c>
      <c r="J159" t="s">
        <v>83</v>
      </c>
      <c r="K159" t="s">
        <v>110</v>
      </c>
      <c r="M159">
        <v>50</v>
      </c>
      <c r="N159" t="s">
        <v>83</v>
      </c>
      <c r="O159" t="s">
        <v>110</v>
      </c>
      <c r="Q159">
        <v>85</v>
      </c>
      <c r="R159" t="s">
        <v>83</v>
      </c>
      <c r="S159" t="s">
        <v>110</v>
      </c>
      <c r="U159">
        <v>83</v>
      </c>
      <c r="V159" t="s">
        <v>83</v>
      </c>
      <c r="W159" t="s">
        <v>110</v>
      </c>
      <c r="Y159">
        <v>61</v>
      </c>
      <c r="Z159" t="s">
        <v>83</v>
      </c>
      <c r="AA159" t="s">
        <v>110</v>
      </c>
      <c r="AC159">
        <v>43</v>
      </c>
      <c r="AD159" t="s">
        <v>83</v>
      </c>
      <c r="AE159" t="s">
        <v>110</v>
      </c>
      <c r="AG159">
        <v>56</v>
      </c>
      <c r="AH159" t="s">
        <v>83</v>
      </c>
      <c r="AI159" t="s">
        <v>110</v>
      </c>
      <c r="AK159">
        <v>52</v>
      </c>
      <c r="AL159" t="s">
        <v>83</v>
      </c>
      <c r="AM159" t="s">
        <v>110</v>
      </c>
      <c r="AO159" s="244">
        <v>45</v>
      </c>
      <c r="AP159" t="s">
        <v>100</v>
      </c>
      <c r="AQ159" t="s">
        <v>160</v>
      </c>
      <c r="AS159" s="244">
        <v>48</v>
      </c>
      <c r="AT159" t="s">
        <v>100</v>
      </c>
      <c r="AU159" s="248" t="s">
        <v>160</v>
      </c>
      <c r="AW159">
        <v>16</v>
      </c>
      <c r="AX159" t="s">
        <v>100</v>
      </c>
      <c r="AY159" t="s">
        <v>160</v>
      </c>
      <c r="BA159">
        <v>22</v>
      </c>
      <c r="BB159" t="s">
        <v>83</v>
      </c>
      <c r="BC159" t="s">
        <v>110</v>
      </c>
      <c r="BE159">
        <v>17</v>
      </c>
      <c r="BF159" t="s">
        <v>83</v>
      </c>
      <c r="BG159" t="s">
        <v>110</v>
      </c>
      <c r="BI159">
        <v>67</v>
      </c>
      <c r="BJ159" t="s">
        <v>83</v>
      </c>
      <c r="BK159" t="s">
        <v>110</v>
      </c>
      <c r="BM159">
        <v>31</v>
      </c>
      <c r="BN159" t="s">
        <v>83</v>
      </c>
      <c r="BO159" t="s">
        <v>110</v>
      </c>
      <c r="BQ159">
        <v>84</v>
      </c>
      <c r="BR159" t="s">
        <v>83</v>
      </c>
      <c r="BS159" t="s">
        <v>110</v>
      </c>
      <c r="BU159">
        <v>52</v>
      </c>
      <c r="BV159" t="s">
        <v>83</v>
      </c>
      <c r="BW159" t="s">
        <v>110</v>
      </c>
      <c r="BY159">
        <v>54</v>
      </c>
      <c r="BZ159" t="s">
        <v>83</v>
      </c>
      <c r="CA159" t="s">
        <v>110</v>
      </c>
      <c r="CC159">
        <v>18</v>
      </c>
      <c r="CD159" t="s">
        <v>83</v>
      </c>
      <c r="CE159" t="s">
        <v>110</v>
      </c>
      <c r="CG159">
        <v>42</v>
      </c>
      <c r="CH159" t="s">
        <v>83</v>
      </c>
      <c r="CI159" t="s">
        <v>110</v>
      </c>
      <c r="CK159">
        <v>26</v>
      </c>
      <c r="CL159" t="s">
        <v>83</v>
      </c>
      <c r="CM159" t="s">
        <v>110</v>
      </c>
    </row>
    <row r="160" spans="1:91" ht="15" customHeight="1" x14ac:dyDescent="0.25">
      <c r="A160">
        <v>61</v>
      </c>
      <c r="B160" t="s">
        <v>83</v>
      </c>
      <c r="C160" t="s">
        <v>110</v>
      </c>
      <c r="E160">
        <v>84</v>
      </c>
      <c r="F160" t="s">
        <v>83</v>
      </c>
      <c r="G160" t="s">
        <v>110</v>
      </c>
      <c r="I160">
        <v>47</v>
      </c>
      <c r="J160" t="s">
        <v>83</v>
      </c>
      <c r="K160" t="s">
        <v>110</v>
      </c>
      <c r="M160">
        <v>28</v>
      </c>
      <c r="N160" t="s">
        <v>83</v>
      </c>
      <c r="O160" t="s">
        <v>110</v>
      </c>
      <c r="Q160">
        <v>21</v>
      </c>
      <c r="R160" t="s">
        <v>83</v>
      </c>
      <c r="S160" t="s">
        <v>110</v>
      </c>
      <c r="U160">
        <v>32</v>
      </c>
      <c r="V160" t="s">
        <v>83</v>
      </c>
      <c r="W160" t="s">
        <v>110</v>
      </c>
      <c r="Y160">
        <v>47</v>
      </c>
      <c r="Z160" t="s">
        <v>83</v>
      </c>
      <c r="AA160" t="s">
        <v>110</v>
      </c>
      <c r="AC160">
        <v>34</v>
      </c>
      <c r="AD160" t="s">
        <v>83</v>
      </c>
      <c r="AE160" t="s">
        <v>110</v>
      </c>
      <c r="AG160">
        <v>24</v>
      </c>
      <c r="AH160" t="s">
        <v>83</v>
      </c>
      <c r="AI160" t="s">
        <v>110</v>
      </c>
      <c r="AK160">
        <v>50</v>
      </c>
      <c r="AL160" t="s">
        <v>83</v>
      </c>
      <c r="AM160" t="s">
        <v>110</v>
      </c>
      <c r="AO160" s="244">
        <v>63</v>
      </c>
      <c r="AP160" t="s">
        <v>100</v>
      </c>
      <c r="AQ160" t="s">
        <v>160</v>
      </c>
      <c r="AS160" s="244">
        <v>30</v>
      </c>
      <c r="AT160" t="s">
        <v>100</v>
      </c>
      <c r="AU160" s="248" t="s">
        <v>160</v>
      </c>
      <c r="AW160">
        <v>42</v>
      </c>
      <c r="AX160" t="s">
        <v>100</v>
      </c>
      <c r="AY160" t="s">
        <v>160</v>
      </c>
      <c r="BA160">
        <v>29</v>
      </c>
      <c r="BB160" t="s">
        <v>83</v>
      </c>
      <c r="BC160" t="s">
        <v>110</v>
      </c>
      <c r="BE160">
        <v>15</v>
      </c>
      <c r="BF160" t="s">
        <v>83</v>
      </c>
      <c r="BG160" t="s">
        <v>110</v>
      </c>
      <c r="BI160">
        <v>19</v>
      </c>
      <c r="BJ160" t="s">
        <v>83</v>
      </c>
      <c r="BK160" t="s">
        <v>110</v>
      </c>
      <c r="BM160">
        <v>48</v>
      </c>
      <c r="BN160" t="s">
        <v>83</v>
      </c>
      <c r="BO160" t="s">
        <v>110</v>
      </c>
      <c r="BQ160">
        <v>20</v>
      </c>
      <c r="BR160" t="s">
        <v>83</v>
      </c>
      <c r="BS160" t="s">
        <v>110</v>
      </c>
      <c r="BU160">
        <v>53</v>
      </c>
      <c r="BV160" t="s">
        <v>83</v>
      </c>
      <c r="BW160" t="s">
        <v>110</v>
      </c>
      <c r="BY160">
        <v>38</v>
      </c>
      <c r="BZ160" t="s">
        <v>83</v>
      </c>
      <c r="CA160" t="s">
        <v>110</v>
      </c>
      <c r="CC160">
        <v>71</v>
      </c>
      <c r="CD160" t="s">
        <v>83</v>
      </c>
      <c r="CE160" t="s">
        <v>110</v>
      </c>
      <c r="CG160">
        <v>90</v>
      </c>
      <c r="CH160" t="s">
        <v>83</v>
      </c>
      <c r="CI160" t="s">
        <v>110</v>
      </c>
      <c r="CK160">
        <v>37</v>
      </c>
      <c r="CL160" t="s">
        <v>83</v>
      </c>
      <c r="CM160" t="s">
        <v>110</v>
      </c>
    </row>
    <row r="161" spans="1:91" ht="15" customHeight="1" x14ac:dyDescent="0.25">
      <c r="A161">
        <v>69</v>
      </c>
      <c r="B161" t="s">
        <v>83</v>
      </c>
      <c r="C161" t="s">
        <v>110</v>
      </c>
      <c r="E161">
        <v>18</v>
      </c>
      <c r="F161" t="s">
        <v>83</v>
      </c>
      <c r="G161" t="s">
        <v>110</v>
      </c>
      <c r="I161">
        <v>79</v>
      </c>
      <c r="J161" t="s">
        <v>83</v>
      </c>
      <c r="K161" t="s">
        <v>110</v>
      </c>
      <c r="M161">
        <v>59</v>
      </c>
      <c r="N161" t="s">
        <v>83</v>
      </c>
      <c r="O161" t="s">
        <v>110</v>
      </c>
      <c r="Q161">
        <v>47</v>
      </c>
      <c r="R161" t="s">
        <v>83</v>
      </c>
      <c r="S161" t="s">
        <v>110</v>
      </c>
      <c r="U161">
        <v>48</v>
      </c>
      <c r="V161" t="s">
        <v>83</v>
      </c>
      <c r="W161" t="s">
        <v>110</v>
      </c>
      <c r="Y161">
        <v>63</v>
      </c>
      <c r="Z161" t="s">
        <v>83</v>
      </c>
      <c r="AA161" t="s">
        <v>110</v>
      </c>
      <c r="AC161">
        <v>22</v>
      </c>
      <c r="AD161" t="s">
        <v>83</v>
      </c>
      <c r="AE161" t="s">
        <v>110</v>
      </c>
      <c r="AG161">
        <v>17</v>
      </c>
      <c r="AH161" t="s">
        <v>83</v>
      </c>
      <c r="AI161" t="s">
        <v>110</v>
      </c>
      <c r="AK161">
        <v>21</v>
      </c>
      <c r="AL161" t="s">
        <v>83</v>
      </c>
      <c r="AM161" t="s">
        <v>110</v>
      </c>
      <c r="AO161" s="244">
        <v>43</v>
      </c>
      <c r="AP161" t="s">
        <v>100</v>
      </c>
      <c r="AQ161" t="s">
        <v>160</v>
      </c>
      <c r="AS161" s="244">
        <v>23</v>
      </c>
      <c r="AT161" t="s">
        <v>100</v>
      </c>
      <c r="AU161" s="248" t="s">
        <v>160</v>
      </c>
      <c r="AW161">
        <v>60</v>
      </c>
      <c r="AX161" t="s">
        <v>100</v>
      </c>
      <c r="AY161" t="s">
        <v>160</v>
      </c>
      <c r="BA161">
        <v>44</v>
      </c>
      <c r="BB161" t="s">
        <v>83</v>
      </c>
      <c r="BC161" t="s">
        <v>110</v>
      </c>
      <c r="BE161">
        <v>57</v>
      </c>
      <c r="BF161" t="s">
        <v>83</v>
      </c>
      <c r="BG161" t="s">
        <v>110</v>
      </c>
      <c r="BI161">
        <v>46</v>
      </c>
      <c r="BJ161" t="s">
        <v>83</v>
      </c>
      <c r="BK161" t="s">
        <v>110</v>
      </c>
      <c r="BM161">
        <v>42</v>
      </c>
      <c r="BN161" t="s">
        <v>83</v>
      </c>
      <c r="BO161" t="s">
        <v>110</v>
      </c>
      <c r="BQ161">
        <v>21</v>
      </c>
      <c r="BR161" t="s">
        <v>83</v>
      </c>
      <c r="BS161" t="s">
        <v>110</v>
      </c>
      <c r="BU161">
        <v>55</v>
      </c>
      <c r="BV161" t="s">
        <v>83</v>
      </c>
      <c r="BW161" t="s">
        <v>110</v>
      </c>
      <c r="BY161">
        <v>15</v>
      </c>
      <c r="BZ161" t="s">
        <v>83</v>
      </c>
      <c r="CA161" t="s">
        <v>110</v>
      </c>
      <c r="CC161">
        <v>70</v>
      </c>
      <c r="CD161" t="s">
        <v>83</v>
      </c>
      <c r="CE161" t="s">
        <v>110</v>
      </c>
      <c r="CG161">
        <v>23</v>
      </c>
      <c r="CH161" t="s">
        <v>83</v>
      </c>
      <c r="CI161" t="s">
        <v>110</v>
      </c>
      <c r="CK161">
        <v>27</v>
      </c>
      <c r="CL161" t="s">
        <v>83</v>
      </c>
      <c r="CM161" t="s">
        <v>110</v>
      </c>
    </row>
    <row r="162" spans="1:91" ht="15" customHeight="1" x14ac:dyDescent="0.25">
      <c r="A162">
        <v>52</v>
      </c>
      <c r="B162" t="s">
        <v>83</v>
      </c>
      <c r="C162" t="s">
        <v>110</v>
      </c>
      <c r="E162">
        <v>19</v>
      </c>
      <c r="F162" t="s">
        <v>83</v>
      </c>
      <c r="G162" t="s">
        <v>110</v>
      </c>
      <c r="I162">
        <v>30</v>
      </c>
      <c r="J162" t="s">
        <v>83</v>
      </c>
      <c r="K162" t="s">
        <v>110</v>
      </c>
      <c r="M162">
        <v>28</v>
      </c>
      <c r="N162" t="s">
        <v>83</v>
      </c>
      <c r="O162" t="s">
        <v>110</v>
      </c>
      <c r="Q162">
        <v>73</v>
      </c>
      <c r="R162" t="s">
        <v>83</v>
      </c>
      <c r="S162" t="s">
        <v>110</v>
      </c>
      <c r="U162">
        <v>48</v>
      </c>
      <c r="V162" t="s">
        <v>83</v>
      </c>
      <c r="W162" t="s">
        <v>110</v>
      </c>
      <c r="Y162">
        <v>58</v>
      </c>
      <c r="Z162" t="s">
        <v>83</v>
      </c>
      <c r="AA162" t="s">
        <v>110</v>
      </c>
      <c r="AC162">
        <v>15</v>
      </c>
      <c r="AD162" t="s">
        <v>83</v>
      </c>
      <c r="AE162" t="s">
        <v>110</v>
      </c>
      <c r="AG162">
        <v>23</v>
      </c>
      <c r="AH162" t="s">
        <v>83</v>
      </c>
      <c r="AI162" t="s">
        <v>110</v>
      </c>
      <c r="AK162">
        <v>24</v>
      </c>
      <c r="AL162" t="s">
        <v>83</v>
      </c>
      <c r="AM162" t="s">
        <v>110</v>
      </c>
      <c r="AO162" s="244">
        <v>42</v>
      </c>
      <c r="AP162" t="s">
        <v>100</v>
      </c>
      <c r="AQ162" t="s">
        <v>160</v>
      </c>
      <c r="AS162" s="244">
        <v>14</v>
      </c>
      <c r="AT162" t="s">
        <v>100</v>
      </c>
      <c r="AU162" s="248" t="s">
        <v>160</v>
      </c>
      <c r="AW162">
        <v>38</v>
      </c>
      <c r="AX162" t="s">
        <v>100</v>
      </c>
      <c r="AY162" t="s">
        <v>160</v>
      </c>
      <c r="BA162">
        <v>31</v>
      </c>
      <c r="BB162" t="s">
        <v>83</v>
      </c>
      <c r="BC162" t="s">
        <v>110</v>
      </c>
      <c r="BE162">
        <v>53</v>
      </c>
      <c r="BF162" t="s">
        <v>83</v>
      </c>
      <c r="BG162" t="s">
        <v>110</v>
      </c>
      <c r="BI162">
        <v>35</v>
      </c>
      <c r="BJ162" t="s">
        <v>83</v>
      </c>
      <c r="BK162" t="s">
        <v>110</v>
      </c>
      <c r="BM162">
        <v>23</v>
      </c>
      <c r="BN162" t="s">
        <v>83</v>
      </c>
      <c r="BO162" t="s">
        <v>110</v>
      </c>
      <c r="BQ162">
        <v>49</v>
      </c>
      <c r="BR162" t="s">
        <v>83</v>
      </c>
      <c r="BS162" t="s">
        <v>110</v>
      </c>
      <c r="BU162">
        <v>27</v>
      </c>
      <c r="BV162" t="s">
        <v>83</v>
      </c>
      <c r="BW162" t="s">
        <v>110</v>
      </c>
      <c r="BY162">
        <v>20</v>
      </c>
      <c r="BZ162" t="s">
        <v>83</v>
      </c>
      <c r="CA162" t="s">
        <v>110</v>
      </c>
      <c r="CC162">
        <v>29</v>
      </c>
      <c r="CD162" t="s">
        <v>83</v>
      </c>
      <c r="CE162" t="s">
        <v>110</v>
      </c>
      <c r="CG162">
        <v>44</v>
      </c>
      <c r="CH162" t="s">
        <v>83</v>
      </c>
      <c r="CI162" t="s">
        <v>110</v>
      </c>
      <c r="CK162">
        <v>16</v>
      </c>
      <c r="CL162" t="s">
        <v>83</v>
      </c>
      <c r="CM162" t="s">
        <v>110</v>
      </c>
    </row>
    <row r="163" spans="1:91" ht="15" customHeight="1" x14ac:dyDescent="0.25">
      <c r="A163">
        <v>66</v>
      </c>
      <c r="B163" t="s">
        <v>83</v>
      </c>
      <c r="C163" t="s">
        <v>110</v>
      </c>
      <c r="E163">
        <v>39</v>
      </c>
      <c r="F163" t="s">
        <v>83</v>
      </c>
      <c r="G163" t="s">
        <v>110</v>
      </c>
      <c r="I163">
        <v>83</v>
      </c>
      <c r="J163" t="s">
        <v>83</v>
      </c>
      <c r="K163" t="s">
        <v>110</v>
      </c>
      <c r="M163">
        <v>38</v>
      </c>
      <c r="N163" t="s">
        <v>83</v>
      </c>
      <c r="O163" t="s">
        <v>110</v>
      </c>
      <c r="Q163">
        <v>70</v>
      </c>
      <c r="R163" t="s">
        <v>83</v>
      </c>
      <c r="S163" t="s">
        <v>110</v>
      </c>
      <c r="U163">
        <v>42</v>
      </c>
      <c r="V163" t="s">
        <v>83</v>
      </c>
      <c r="W163" t="s">
        <v>110</v>
      </c>
      <c r="Y163">
        <v>85</v>
      </c>
      <c r="Z163" t="s">
        <v>83</v>
      </c>
      <c r="AA163" t="s">
        <v>110</v>
      </c>
      <c r="AC163">
        <v>69</v>
      </c>
      <c r="AD163" t="s">
        <v>83</v>
      </c>
      <c r="AE163" t="s">
        <v>110</v>
      </c>
      <c r="AG163">
        <v>25</v>
      </c>
      <c r="AH163" t="s">
        <v>83</v>
      </c>
      <c r="AI163" t="s">
        <v>110</v>
      </c>
      <c r="AK163">
        <v>31</v>
      </c>
      <c r="AL163" t="s">
        <v>83</v>
      </c>
      <c r="AM163" t="s">
        <v>110</v>
      </c>
      <c r="AO163" s="244">
        <v>71</v>
      </c>
      <c r="AP163" t="s">
        <v>100</v>
      </c>
      <c r="AQ163" t="s">
        <v>160</v>
      </c>
      <c r="AS163" s="244">
        <v>86</v>
      </c>
      <c r="AT163" t="s">
        <v>100</v>
      </c>
      <c r="AU163" s="248" t="s">
        <v>160</v>
      </c>
      <c r="AW163">
        <v>39</v>
      </c>
      <c r="AX163" t="s">
        <v>100</v>
      </c>
      <c r="AY163" t="s">
        <v>160</v>
      </c>
      <c r="BA163">
        <v>26</v>
      </c>
      <c r="BB163" t="s">
        <v>83</v>
      </c>
      <c r="BC163" t="s">
        <v>110</v>
      </c>
      <c r="BE163">
        <v>98</v>
      </c>
      <c r="BF163" t="s">
        <v>83</v>
      </c>
      <c r="BG163" t="s">
        <v>110</v>
      </c>
      <c r="BI163">
        <v>14</v>
      </c>
      <c r="BJ163" t="s">
        <v>83</v>
      </c>
      <c r="BK163" t="s">
        <v>110</v>
      </c>
      <c r="BM163">
        <v>53</v>
      </c>
      <c r="BN163" t="s">
        <v>83</v>
      </c>
      <c r="BO163" t="s">
        <v>110</v>
      </c>
      <c r="BQ163">
        <v>53</v>
      </c>
      <c r="BR163" t="s">
        <v>83</v>
      </c>
      <c r="BS163" t="s">
        <v>110</v>
      </c>
      <c r="BU163">
        <v>21</v>
      </c>
      <c r="BV163" t="s">
        <v>83</v>
      </c>
      <c r="BW163" t="s">
        <v>110</v>
      </c>
      <c r="BY163">
        <v>84</v>
      </c>
      <c r="BZ163" t="s">
        <v>83</v>
      </c>
      <c r="CA163" t="s">
        <v>110</v>
      </c>
      <c r="CC163">
        <v>70</v>
      </c>
      <c r="CD163" t="s">
        <v>83</v>
      </c>
      <c r="CE163" t="s">
        <v>110</v>
      </c>
      <c r="CG163">
        <v>18</v>
      </c>
      <c r="CH163" t="s">
        <v>83</v>
      </c>
      <c r="CI163" t="s">
        <v>110</v>
      </c>
      <c r="CK163">
        <v>20</v>
      </c>
      <c r="CL163" t="s">
        <v>83</v>
      </c>
      <c r="CM163" t="s">
        <v>110</v>
      </c>
    </row>
    <row r="164" spans="1:91" ht="15" customHeight="1" x14ac:dyDescent="0.25">
      <c r="A164">
        <v>54</v>
      </c>
      <c r="B164" t="s">
        <v>83</v>
      </c>
      <c r="C164" t="s">
        <v>110</v>
      </c>
      <c r="E164">
        <v>22</v>
      </c>
      <c r="F164" t="s">
        <v>83</v>
      </c>
      <c r="G164" t="s">
        <v>110</v>
      </c>
      <c r="I164">
        <v>45</v>
      </c>
      <c r="J164" t="s">
        <v>83</v>
      </c>
      <c r="K164" t="s">
        <v>110</v>
      </c>
      <c r="M164">
        <v>59</v>
      </c>
      <c r="N164" t="s">
        <v>83</v>
      </c>
      <c r="O164" t="s">
        <v>110</v>
      </c>
      <c r="Q164">
        <v>87</v>
      </c>
      <c r="R164" t="s">
        <v>83</v>
      </c>
      <c r="S164" t="s">
        <v>110</v>
      </c>
      <c r="U164">
        <v>31</v>
      </c>
      <c r="V164" t="s">
        <v>83</v>
      </c>
      <c r="W164" t="s">
        <v>110</v>
      </c>
      <c r="Y164">
        <v>54</v>
      </c>
      <c r="Z164" t="s">
        <v>83</v>
      </c>
      <c r="AA164" t="s">
        <v>110</v>
      </c>
      <c r="AC164">
        <v>63</v>
      </c>
      <c r="AD164" t="s">
        <v>83</v>
      </c>
      <c r="AE164" t="s">
        <v>110</v>
      </c>
      <c r="AG164">
        <v>27</v>
      </c>
      <c r="AH164" t="s">
        <v>83</v>
      </c>
      <c r="AI164" t="s">
        <v>110</v>
      </c>
      <c r="AK164">
        <v>52</v>
      </c>
      <c r="AL164" t="s">
        <v>83</v>
      </c>
      <c r="AM164" t="s">
        <v>110</v>
      </c>
      <c r="AO164" s="244">
        <v>70</v>
      </c>
      <c r="AP164" t="s">
        <v>100</v>
      </c>
      <c r="AQ164" t="s">
        <v>160</v>
      </c>
      <c r="AS164" s="244">
        <v>32</v>
      </c>
      <c r="AT164" t="s">
        <v>100</v>
      </c>
      <c r="AU164" s="248" t="s">
        <v>160</v>
      </c>
      <c r="AW164">
        <v>60</v>
      </c>
      <c r="AX164" t="s">
        <v>100</v>
      </c>
      <c r="AY164" t="s">
        <v>160</v>
      </c>
      <c r="BA164">
        <v>22</v>
      </c>
      <c r="BB164" t="s">
        <v>83</v>
      </c>
      <c r="BC164" t="s">
        <v>110</v>
      </c>
      <c r="BE164">
        <v>28</v>
      </c>
      <c r="BF164" t="s">
        <v>83</v>
      </c>
      <c r="BG164" t="s">
        <v>110</v>
      </c>
      <c r="BI164">
        <v>37</v>
      </c>
      <c r="BJ164" t="s">
        <v>83</v>
      </c>
      <c r="BK164" t="s">
        <v>110</v>
      </c>
      <c r="BM164">
        <v>69</v>
      </c>
      <c r="BN164" t="s">
        <v>83</v>
      </c>
      <c r="BO164" t="s">
        <v>110</v>
      </c>
      <c r="BQ164">
        <v>19</v>
      </c>
      <c r="BR164" t="s">
        <v>83</v>
      </c>
      <c r="BS164" t="s">
        <v>110</v>
      </c>
      <c r="BU164">
        <v>37</v>
      </c>
      <c r="BV164" t="s">
        <v>83</v>
      </c>
      <c r="BW164" t="s">
        <v>110</v>
      </c>
      <c r="BY164">
        <v>37</v>
      </c>
      <c r="BZ164" t="s">
        <v>83</v>
      </c>
      <c r="CA164" t="s">
        <v>110</v>
      </c>
      <c r="CC164">
        <v>76</v>
      </c>
      <c r="CD164" t="s">
        <v>83</v>
      </c>
      <c r="CE164" t="s">
        <v>110</v>
      </c>
      <c r="CG164">
        <v>52</v>
      </c>
      <c r="CH164" t="s">
        <v>83</v>
      </c>
      <c r="CI164" t="s">
        <v>110</v>
      </c>
      <c r="CK164">
        <v>17</v>
      </c>
      <c r="CL164" t="s">
        <v>83</v>
      </c>
      <c r="CM164" t="s">
        <v>110</v>
      </c>
    </row>
    <row r="165" spans="1:91" ht="15" customHeight="1" x14ac:dyDescent="0.25">
      <c r="A165">
        <v>74</v>
      </c>
      <c r="B165" t="s">
        <v>83</v>
      </c>
      <c r="C165" t="s">
        <v>110</v>
      </c>
      <c r="E165">
        <v>81</v>
      </c>
      <c r="F165" t="s">
        <v>83</v>
      </c>
      <c r="G165" t="s">
        <v>110</v>
      </c>
      <c r="I165">
        <v>35</v>
      </c>
      <c r="J165" t="s">
        <v>83</v>
      </c>
      <c r="K165" t="s">
        <v>110</v>
      </c>
      <c r="M165">
        <v>19</v>
      </c>
      <c r="N165" t="s">
        <v>83</v>
      </c>
      <c r="O165" t="s">
        <v>110</v>
      </c>
      <c r="Q165">
        <v>27</v>
      </c>
      <c r="R165" t="s">
        <v>83</v>
      </c>
      <c r="S165" t="s">
        <v>110</v>
      </c>
      <c r="U165">
        <v>64</v>
      </c>
      <c r="V165" t="s">
        <v>83</v>
      </c>
      <c r="W165" t="s">
        <v>110</v>
      </c>
      <c r="Y165">
        <v>45</v>
      </c>
      <c r="Z165" t="s">
        <v>83</v>
      </c>
      <c r="AA165" t="s">
        <v>110</v>
      </c>
      <c r="AC165">
        <v>52</v>
      </c>
      <c r="AD165" t="s">
        <v>83</v>
      </c>
      <c r="AE165" t="s">
        <v>110</v>
      </c>
      <c r="AG165">
        <v>82</v>
      </c>
      <c r="AH165" t="s">
        <v>83</v>
      </c>
      <c r="AI165" t="s">
        <v>110</v>
      </c>
      <c r="AK165">
        <v>37</v>
      </c>
      <c r="AL165" t="s">
        <v>83</v>
      </c>
      <c r="AM165" t="s">
        <v>110</v>
      </c>
      <c r="AO165" s="244">
        <v>44</v>
      </c>
      <c r="AP165" t="s">
        <v>100</v>
      </c>
      <c r="AQ165" t="s">
        <v>160</v>
      </c>
      <c r="AS165" s="244">
        <v>35</v>
      </c>
      <c r="AT165" t="s">
        <v>100</v>
      </c>
      <c r="AU165" s="248" t="s">
        <v>160</v>
      </c>
      <c r="AW165">
        <v>30</v>
      </c>
      <c r="AX165" t="s">
        <v>100</v>
      </c>
      <c r="AY165" t="s">
        <v>160</v>
      </c>
      <c r="BA165">
        <v>76</v>
      </c>
      <c r="BB165" t="s">
        <v>83</v>
      </c>
      <c r="BC165" t="s">
        <v>110</v>
      </c>
      <c r="BE165">
        <v>52</v>
      </c>
      <c r="BF165" t="s">
        <v>83</v>
      </c>
      <c r="BG165" t="s">
        <v>110</v>
      </c>
      <c r="BI165">
        <v>38</v>
      </c>
      <c r="BJ165" t="s">
        <v>83</v>
      </c>
      <c r="BK165" t="s">
        <v>110</v>
      </c>
      <c r="BM165">
        <v>48</v>
      </c>
      <c r="BN165" t="s">
        <v>83</v>
      </c>
      <c r="BO165" t="s">
        <v>110</v>
      </c>
      <c r="BQ165">
        <v>36</v>
      </c>
      <c r="BR165" t="s">
        <v>83</v>
      </c>
      <c r="BS165" t="s">
        <v>110</v>
      </c>
      <c r="BU165">
        <v>70</v>
      </c>
      <c r="BV165" t="s">
        <v>83</v>
      </c>
      <c r="BW165" t="s">
        <v>110</v>
      </c>
      <c r="BY165">
        <v>86</v>
      </c>
      <c r="BZ165" t="s">
        <v>83</v>
      </c>
      <c r="CA165" t="s">
        <v>110</v>
      </c>
      <c r="CC165">
        <v>65</v>
      </c>
      <c r="CD165" t="s">
        <v>83</v>
      </c>
      <c r="CE165" t="s">
        <v>110</v>
      </c>
      <c r="CG165">
        <v>20</v>
      </c>
      <c r="CH165" t="s">
        <v>83</v>
      </c>
      <c r="CI165" t="s">
        <v>110</v>
      </c>
      <c r="CK165">
        <v>22</v>
      </c>
      <c r="CL165" t="s">
        <v>83</v>
      </c>
      <c r="CM165" t="s">
        <v>110</v>
      </c>
    </row>
    <row r="166" spans="1:91" ht="15" customHeight="1" x14ac:dyDescent="0.25">
      <c r="A166">
        <v>20</v>
      </c>
      <c r="B166" t="s">
        <v>83</v>
      </c>
      <c r="C166" t="s">
        <v>110</v>
      </c>
      <c r="E166">
        <v>24</v>
      </c>
      <c r="F166" t="s">
        <v>83</v>
      </c>
      <c r="G166" t="s">
        <v>110</v>
      </c>
      <c r="I166">
        <v>36</v>
      </c>
      <c r="J166" t="s">
        <v>83</v>
      </c>
      <c r="K166" t="s">
        <v>110</v>
      </c>
      <c r="M166">
        <v>19</v>
      </c>
      <c r="N166" t="s">
        <v>83</v>
      </c>
      <c r="O166" t="s">
        <v>110</v>
      </c>
      <c r="Q166">
        <v>65</v>
      </c>
      <c r="R166" t="s">
        <v>83</v>
      </c>
      <c r="S166" t="s">
        <v>110</v>
      </c>
      <c r="U166">
        <v>31</v>
      </c>
      <c r="V166" t="s">
        <v>83</v>
      </c>
      <c r="W166" t="s">
        <v>110</v>
      </c>
      <c r="Y166">
        <v>57</v>
      </c>
      <c r="Z166" t="s">
        <v>83</v>
      </c>
      <c r="AA166" t="s">
        <v>110</v>
      </c>
      <c r="AC166">
        <v>18</v>
      </c>
      <c r="AD166" t="s">
        <v>83</v>
      </c>
      <c r="AE166" t="s">
        <v>110</v>
      </c>
      <c r="AG166">
        <v>57</v>
      </c>
      <c r="AH166" t="s">
        <v>83</v>
      </c>
      <c r="AI166" t="s">
        <v>110</v>
      </c>
      <c r="AK166">
        <v>19</v>
      </c>
      <c r="AL166" t="s">
        <v>83</v>
      </c>
      <c r="AM166" t="s">
        <v>110</v>
      </c>
      <c r="AO166" s="244">
        <v>37</v>
      </c>
      <c r="AP166" t="s">
        <v>100</v>
      </c>
      <c r="AQ166" t="s">
        <v>160</v>
      </c>
      <c r="AS166" s="244">
        <v>55</v>
      </c>
      <c r="AT166" t="s">
        <v>100</v>
      </c>
      <c r="AU166" s="248" t="s">
        <v>160</v>
      </c>
      <c r="AW166">
        <v>86</v>
      </c>
      <c r="AX166" t="s">
        <v>100</v>
      </c>
      <c r="AY166" t="s">
        <v>160</v>
      </c>
      <c r="BA166">
        <v>23</v>
      </c>
      <c r="BB166" t="s">
        <v>83</v>
      </c>
      <c r="BC166" t="s">
        <v>110</v>
      </c>
      <c r="BE166">
        <v>19</v>
      </c>
      <c r="BF166" t="s">
        <v>83</v>
      </c>
      <c r="BG166" t="s">
        <v>110</v>
      </c>
      <c r="BI166">
        <v>86</v>
      </c>
      <c r="BJ166" t="s">
        <v>83</v>
      </c>
      <c r="BK166" t="s">
        <v>110</v>
      </c>
      <c r="BM166">
        <v>33</v>
      </c>
      <c r="BN166" t="s">
        <v>83</v>
      </c>
      <c r="BO166" t="s">
        <v>110</v>
      </c>
      <c r="BQ166">
        <v>26</v>
      </c>
      <c r="BR166" t="s">
        <v>83</v>
      </c>
      <c r="BS166" t="s">
        <v>110</v>
      </c>
      <c r="BU166">
        <v>17</v>
      </c>
      <c r="BV166" t="s">
        <v>83</v>
      </c>
      <c r="BW166" t="s">
        <v>110</v>
      </c>
      <c r="BY166">
        <v>14</v>
      </c>
      <c r="BZ166" t="s">
        <v>83</v>
      </c>
      <c r="CA166" t="s">
        <v>110</v>
      </c>
      <c r="CC166">
        <v>39</v>
      </c>
      <c r="CD166" t="s">
        <v>83</v>
      </c>
      <c r="CE166" t="s">
        <v>110</v>
      </c>
      <c r="CG166">
        <v>36</v>
      </c>
      <c r="CH166" t="s">
        <v>83</v>
      </c>
      <c r="CI166" t="s">
        <v>110</v>
      </c>
      <c r="CK166">
        <v>64</v>
      </c>
      <c r="CL166" t="s">
        <v>83</v>
      </c>
      <c r="CM166" t="s">
        <v>110</v>
      </c>
    </row>
    <row r="167" spans="1:91" ht="15" customHeight="1" x14ac:dyDescent="0.25">
      <c r="A167">
        <v>58</v>
      </c>
      <c r="B167" t="s">
        <v>83</v>
      </c>
      <c r="C167" t="s">
        <v>110</v>
      </c>
      <c r="E167">
        <v>39</v>
      </c>
      <c r="F167" t="s">
        <v>83</v>
      </c>
      <c r="G167" t="s">
        <v>110</v>
      </c>
      <c r="I167">
        <v>60</v>
      </c>
      <c r="J167" t="s">
        <v>83</v>
      </c>
      <c r="K167" t="s">
        <v>110</v>
      </c>
      <c r="M167">
        <v>22</v>
      </c>
      <c r="N167" t="s">
        <v>83</v>
      </c>
      <c r="O167" t="s">
        <v>110</v>
      </c>
      <c r="Q167">
        <v>70</v>
      </c>
      <c r="R167" t="s">
        <v>83</v>
      </c>
      <c r="S167" t="s">
        <v>110</v>
      </c>
      <c r="U167">
        <v>20</v>
      </c>
      <c r="V167" t="s">
        <v>83</v>
      </c>
      <c r="W167" t="s">
        <v>110</v>
      </c>
      <c r="Y167">
        <v>65</v>
      </c>
      <c r="Z167" t="s">
        <v>83</v>
      </c>
      <c r="AA167" t="s">
        <v>110</v>
      </c>
      <c r="AC167">
        <v>89</v>
      </c>
      <c r="AD167" t="s">
        <v>83</v>
      </c>
      <c r="AE167" t="s">
        <v>110</v>
      </c>
      <c r="AG167">
        <v>18</v>
      </c>
      <c r="AH167" t="s">
        <v>83</v>
      </c>
      <c r="AI167" t="s">
        <v>110</v>
      </c>
      <c r="AK167">
        <v>17</v>
      </c>
      <c r="AL167" t="s">
        <v>83</v>
      </c>
      <c r="AM167" t="s">
        <v>110</v>
      </c>
      <c r="AO167" s="244">
        <v>48</v>
      </c>
      <c r="AP167" t="s">
        <v>100</v>
      </c>
      <c r="AQ167" t="s">
        <v>160</v>
      </c>
      <c r="AS167" s="244">
        <v>75</v>
      </c>
      <c r="AT167" t="s">
        <v>100</v>
      </c>
      <c r="AU167" s="248" t="s">
        <v>160</v>
      </c>
      <c r="AW167">
        <v>47</v>
      </c>
      <c r="AX167" t="s">
        <v>100</v>
      </c>
      <c r="AY167" t="s">
        <v>160</v>
      </c>
      <c r="BA167">
        <v>17</v>
      </c>
      <c r="BB167" t="s">
        <v>83</v>
      </c>
      <c r="BC167" t="s">
        <v>110</v>
      </c>
      <c r="BE167">
        <v>66</v>
      </c>
      <c r="BF167" t="s">
        <v>83</v>
      </c>
      <c r="BG167" t="s">
        <v>110</v>
      </c>
      <c r="BI167">
        <v>34</v>
      </c>
      <c r="BJ167" t="s">
        <v>83</v>
      </c>
      <c r="BK167" t="s">
        <v>110</v>
      </c>
      <c r="BM167">
        <v>43</v>
      </c>
      <c r="BN167" t="s">
        <v>83</v>
      </c>
      <c r="BO167" t="s">
        <v>110</v>
      </c>
      <c r="BQ167">
        <v>21</v>
      </c>
      <c r="BR167" t="s">
        <v>83</v>
      </c>
      <c r="BS167" t="s">
        <v>110</v>
      </c>
      <c r="BU167">
        <v>39</v>
      </c>
      <c r="BV167" t="s">
        <v>83</v>
      </c>
      <c r="BW167" t="s">
        <v>110</v>
      </c>
      <c r="BY167">
        <v>85</v>
      </c>
      <c r="BZ167" t="s">
        <v>83</v>
      </c>
      <c r="CA167" t="s">
        <v>110</v>
      </c>
      <c r="CC167">
        <v>69</v>
      </c>
      <c r="CD167" t="s">
        <v>83</v>
      </c>
      <c r="CE167" t="s">
        <v>110</v>
      </c>
      <c r="CG167">
        <v>66</v>
      </c>
      <c r="CH167" t="s">
        <v>83</v>
      </c>
      <c r="CI167" t="s">
        <v>110</v>
      </c>
      <c r="CK167">
        <v>15</v>
      </c>
      <c r="CL167" t="s">
        <v>83</v>
      </c>
      <c r="CM167" t="s">
        <v>110</v>
      </c>
    </row>
    <row r="168" spans="1:91" ht="15" customHeight="1" x14ac:dyDescent="0.25">
      <c r="A168">
        <v>37</v>
      </c>
      <c r="B168" t="s">
        <v>83</v>
      </c>
      <c r="C168" t="s">
        <v>110</v>
      </c>
      <c r="E168">
        <v>19</v>
      </c>
      <c r="F168" t="s">
        <v>83</v>
      </c>
      <c r="G168" t="s">
        <v>110</v>
      </c>
      <c r="I168">
        <v>50</v>
      </c>
      <c r="J168" t="s">
        <v>83</v>
      </c>
      <c r="K168" t="s">
        <v>110</v>
      </c>
      <c r="M168">
        <v>55</v>
      </c>
      <c r="N168" t="s">
        <v>83</v>
      </c>
      <c r="O168" t="s">
        <v>110</v>
      </c>
      <c r="Q168">
        <v>45</v>
      </c>
      <c r="R168" t="s">
        <v>83</v>
      </c>
      <c r="S168" t="s">
        <v>110</v>
      </c>
      <c r="U168">
        <v>52</v>
      </c>
      <c r="V168" t="s">
        <v>83</v>
      </c>
      <c r="W168" t="s">
        <v>110</v>
      </c>
      <c r="Y168">
        <v>25</v>
      </c>
      <c r="Z168" t="s">
        <v>83</v>
      </c>
      <c r="AA168" t="s">
        <v>110</v>
      </c>
      <c r="AC168">
        <v>63</v>
      </c>
      <c r="AD168" t="s">
        <v>83</v>
      </c>
      <c r="AE168" t="s">
        <v>110</v>
      </c>
      <c r="AG168">
        <v>62</v>
      </c>
      <c r="AH168" t="s">
        <v>83</v>
      </c>
      <c r="AI168" t="s">
        <v>110</v>
      </c>
      <c r="AK168">
        <v>22</v>
      </c>
      <c r="AL168" t="s">
        <v>83</v>
      </c>
      <c r="AM168" t="s">
        <v>110</v>
      </c>
      <c r="AO168" s="244">
        <v>66</v>
      </c>
      <c r="AP168" t="s">
        <v>100</v>
      </c>
      <c r="AQ168" t="s">
        <v>160</v>
      </c>
      <c r="AS168" s="244">
        <v>72</v>
      </c>
      <c r="AT168" t="s">
        <v>100</v>
      </c>
      <c r="AU168" s="248" t="s">
        <v>160</v>
      </c>
      <c r="AW168">
        <v>56</v>
      </c>
      <c r="AX168" t="s">
        <v>100</v>
      </c>
      <c r="AY168" t="s">
        <v>160</v>
      </c>
      <c r="BA168">
        <v>24</v>
      </c>
      <c r="BB168" t="s">
        <v>83</v>
      </c>
      <c r="BC168" t="s">
        <v>110</v>
      </c>
      <c r="BE168">
        <v>50</v>
      </c>
      <c r="BF168" t="s">
        <v>83</v>
      </c>
      <c r="BG168" t="s">
        <v>110</v>
      </c>
      <c r="BI168">
        <v>58</v>
      </c>
      <c r="BJ168" t="s">
        <v>83</v>
      </c>
      <c r="BK168" t="s">
        <v>110</v>
      </c>
      <c r="BM168">
        <v>24</v>
      </c>
      <c r="BN168" t="s">
        <v>83</v>
      </c>
      <c r="BO168" t="s">
        <v>110</v>
      </c>
      <c r="BQ168">
        <v>20</v>
      </c>
      <c r="BR168" t="s">
        <v>83</v>
      </c>
      <c r="BS168" t="s">
        <v>110</v>
      </c>
      <c r="BU168">
        <v>60</v>
      </c>
      <c r="BV168" t="s">
        <v>83</v>
      </c>
      <c r="BW168" t="s">
        <v>110</v>
      </c>
      <c r="BY168">
        <v>44</v>
      </c>
      <c r="BZ168" t="s">
        <v>83</v>
      </c>
      <c r="CA168" t="s">
        <v>110</v>
      </c>
      <c r="CC168">
        <v>61</v>
      </c>
      <c r="CD168" t="s">
        <v>83</v>
      </c>
      <c r="CE168" t="s">
        <v>110</v>
      </c>
      <c r="CG168">
        <v>40</v>
      </c>
      <c r="CH168" t="s">
        <v>83</v>
      </c>
      <c r="CI168" t="s">
        <v>110</v>
      </c>
      <c r="CK168">
        <v>55</v>
      </c>
      <c r="CL168" t="s">
        <v>83</v>
      </c>
      <c r="CM168" t="s">
        <v>110</v>
      </c>
    </row>
    <row r="169" spans="1:91" ht="15" customHeight="1" x14ac:dyDescent="0.25">
      <c r="A169">
        <v>64</v>
      </c>
      <c r="B169" t="s">
        <v>83</v>
      </c>
      <c r="C169" t="s">
        <v>110</v>
      </c>
      <c r="E169">
        <v>52</v>
      </c>
      <c r="F169" t="s">
        <v>83</v>
      </c>
      <c r="G169" t="s">
        <v>110</v>
      </c>
      <c r="I169">
        <v>47</v>
      </c>
      <c r="J169" t="s">
        <v>83</v>
      </c>
      <c r="K169" t="s">
        <v>110</v>
      </c>
      <c r="M169">
        <v>20</v>
      </c>
      <c r="N169" t="s">
        <v>83</v>
      </c>
      <c r="O169" t="s">
        <v>110</v>
      </c>
      <c r="Q169">
        <v>24</v>
      </c>
      <c r="R169" t="s">
        <v>83</v>
      </c>
      <c r="S169" t="s">
        <v>110</v>
      </c>
      <c r="U169">
        <v>53</v>
      </c>
      <c r="V169" t="s">
        <v>83</v>
      </c>
      <c r="W169" t="s">
        <v>110</v>
      </c>
      <c r="Y169">
        <v>30</v>
      </c>
      <c r="Z169" t="s">
        <v>83</v>
      </c>
      <c r="AA169" t="s">
        <v>110</v>
      </c>
      <c r="AC169">
        <v>16</v>
      </c>
      <c r="AD169" t="s">
        <v>83</v>
      </c>
      <c r="AE169" t="s">
        <v>110</v>
      </c>
      <c r="AG169">
        <v>47</v>
      </c>
      <c r="AH169" t="s">
        <v>83</v>
      </c>
      <c r="AI169" t="s">
        <v>110</v>
      </c>
      <c r="AK169">
        <v>82</v>
      </c>
      <c r="AL169" t="s">
        <v>83</v>
      </c>
      <c r="AM169" t="s">
        <v>110</v>
      </c>
      <c r="AO169" s="244">
        <v>16</v>
      </c>
      <c r="AP169" t="s">
        <v>100</v>
      </c>
      <c r="AQ169" t="s">
        <v>160</v>
      </c>
      <c r="AS169" s="244">
        <v>70</v>
      </c>
      <c r="AT169" t="s">
        <v>100</v>
      </c>
      <c r="AU169" s="248" t="s">
        <v>160</v>
      </c>
      <c r="AW169">
        <v>31</v>
      </c>
      <c r="AX169" t="s">
        <v>100</v>
      </c>
      <c r="AY169" t="s">
        <v>160</v>
      </c>
      <c r="BA169">
        <v>27</v>
      </c>
      <c r="BB169" t="s">
        <v>83</v>
      </c>
      <c r="BC169" t="s">
        <v>110</v>
      </c>
      <c r="BE169">
        <v>65</v>
      </c>
      <c r="BF169" t="s">
        <v>83</v>
      </c>
      <c r="BG169" t="s">
        <v>110</v>
      </c>
      <c r="BI169">
        <v>27</v>
      </c>
      <c r="BJ169" t="s">
        <v>83</v>
      </c>
      <c r="BK169" t="s">
        <v>110</v>
      </c>
      <c r="BM169">
        <v>31</v>
      </c>
      <c r="BN169" t="s">
        <v>83</v>
      </c>
      <c r="BO169" t="s">
        <v>110</v>
      </c>
      <c r="BQ169">
        <v>17</v>
      </c>
      <c r="BR169" t="s">
        <v>83</v>
      </c>
      <c r="BS169" t="s">
        <v>110</v>
      </c>
      <c r="BU169">
        <v>36</v>
      </c>
      <c r="BV169" t="s">
        <v>83</v>
      </c>
      <c r="BW169" t="s">
        <v>110</v>
      </c>
      <c r="BY169">
        <v>22</v>
      </c>
      <c r="BZ169" t="s">
        <v>83</v>
      </c>
      <c r="CA169" t="s">
        <v>110</v>
      </c>
      <c r="CC169">
        <v>84</v>
      </c>
      <c r="CD169" t="s">
        <v>83</v>
      </c>
      <c r="CE169" t="s">
        <v>110</v>
      </c>
      <c r="CG169">
        <v>19</v>
      </c>
      <c r="CH169" t="s">
        <v>83</v>
      </c>
      <c r="CI169" t="s">
        <v>110</v>
      </c>
      <c r="CK169">
        <v>16</v>
      </c>
      <c r="CL169" t="s">
        <v>83</v>
      </c>
      <c r="CM169" t="s">
        <v>110</v>
      </c>
    </row>
    <row r="170" spans="1:91" ht="15" customHeight="1" x14ac:dyDescent="0.25">
      <c r="AC170">
        <v>57</v>
      </c>
      <c r="AD170" t="s">
        <v>83</v>
      </c>
      <c r="AE170" t="s">
        <v>110</v>
      </c>
      <c r="AG170">
        <v>51</v>
      </c>
      <c r="AH170" t="s">
        <v>83</v>
      </c>
      <c r="AI170" t="s">
        <v>110</v>
      </c>
      <c r="AK170">
        <v>37</v>
      </c>
      <c r="AL170" t="s">
        <v>83</v>
      </c>
      <c r="AM170" t="s">
        <v>110</v>
      </c>
      <c r="AO170" s="244">
        <v>83</v>
      </c>
      <c r="AP170" t="s">
        <v>100</v>
      </c>
      <c r="AQ170" t="s">
        <v>160</v>
      </c>
      <c r="AS170" s="244">
        <v>64</v>
      </c>
      <c r="AT170" t="s">
        <v>100</v>
      </c>
      <c r="AU170" s="248" t="s">
        <v>160</v>
      </c>
      <c r="AW170">
        <v>21</v>
      </c>
      <c r="AX170" t="s">
        <v>100</v>
      </c>
      <c r="AY170" t="s">
        <v>160</v>
      </c>
      <c r="BA170">
        <v>22</v>
      </c>
      <c r="BB170" t="s">
        <v>83</v>
      </c>
      <c r="BC170" t="s">
        <v>110</v>
      </c>
      <c r="BE170">
        <v>67</v>
      </c>
      <c r="BF170" t="s">
        <v>83</v>
      </c>
      <c r="BG170" t="s">
        <v>110</v>
      </c>
      <c r="BI170">
        <v>22</v>
      </c>
      <c r="BJ170" t="s">
        <v>83</v>
      </c>
      <c r="BK170" t="s">
        <v>110</v>
      </c>
      <c r="BM170">
        <v>51</v>
      </c>
      <c r="BN170" t="s">
        <v>83</v>
      </c>
      <c r="BO170" t="s">
        <v>110</v>
      </c>
      <c r="BQ170">
        <v>82</v>
      </c>
      <c r="BR170" t="s">
        <v>83</v>
      </c>
      <c r="BS170" t="s">
        <v>110</v>
      </c>
      <c r="BU170">
        <v>81</v>
      </c>
      <c r="BV170" t="s">
        <v>83</v>
      </c>
      <c r="BW170" t="s">
        <v>110</v>
      </c>
      <c r="BY170">
        <v>20</v>
      </c>
      <c r="BZ170" t="s">
        <v>83</v>
      </c>
      <c r="CA170" t="s">
        <v>110</v>
      </c>
      <c r="CC170">
        <v>42</v>
      </c>
      <c r="CD170" t="s">
        <v>83</v>
      </c>
      <c r="CE170" t="s">
        <v>110</v>
      </c>
      <c r="CG170">
        <v>70</v>
      </c>
      <c r="CH170" t="s">
        <v>83</v>
      </c>
      <c r="CI170" t="s">
        <v>110</v>
      </c>
      <c r="CK170">
        <v>69</v>
      </c>
      <c r="CL170" t="s">
        <v>83</v>
      </c>
      <c r="CM170" t="s">
        <v>110</v>
      </c>
    </row>
    <row r="171" spans="1:91" ht="15" customHeight="1" x14ac:dyDescent="0.25">
      <c r="A171">
        <v>80</v>
      </c>
      <c r="B171" t="s">
        <v>83</v>
      </c>
      <c r="C171" t="s">
        <v>110</v>
      </c>
      <c r="E171">
        <v>37</v>
      </c>
      <c r="F171" t="s">
        <v>83</v>
      </c>
      <c r="G171" t="s">
        <v>110</v>
      </c>
      <c r="I171">
        <v>18</v>
      </c>
      <c r="J171" t="s">
        <v>83</v>
      </c>
      <c r="K171" t="s">
        <v>110</v>
      </c>
      <c r="M171">
        <v>51</v>
      </c>
      <c r="N171" t="s">
        <v>83</v>
      </c>
      <c r="O171" t="s">
        <v>110</v>
      </c>
      <c r="Q171">
        <v>37</v>
      </c>
      <c r="R171" t="s">
        <v>83</v>
      </c>
      <c r="S171" t="s">
        <v>110</v>
      </c>
      <c r="U171">
        <v>60</v>
      </c>
      <c r="V171" t="s">
        <v>83</v>
      </c>
      <c r="W171" t="s">
        <v>110</v>
      </c>
      <c r="Y171">
        <v>72</v>
      </c>
      <c r="Z171" t="s">
        <v>83</v>
      </c>
      <c r="AA171" t="s">
        <v>110</v>
      </c>
      <c r="AC171">
        <v>68</v>
      </c>
      <c r="AD171" t="s">
        <v>83</v>
      </c>
      <c r="AE171" t="s">
        <v>110</v>
      </c>
      <c r="AG171">
        <v>19</v>
      </c>
      <c r="AH171" t="s">
        <v>83</v>
      </c>
      <c r="AI171" t="s">
        <v>110</v>
      </c>
      <c r="AK171">
        <v>20</v>
      </c>
      <c r="AL171" t="s">
        <v>83</v>
      </c>
      <c r="AM171" t="s">
        <v>110</v>
      </c>
      <c r="AO171" s="244">
        <v>14</v>
      </c>
      <c r="AP171" t="s">
        <v>100</v>
      </c>
      <c r="AQ171" t="s">
        <v>160</v>
      </c>
      <c r="AS171" s="244">
        <v>20</v>
      </c>
      <c r="AT171" t="s">
        <v>100</v>
      </c>
      <c r="AU171" s="248" t="s">
        <v>160</v>
      </c>
      <c r="AW171">
        <v>26</v>
      </c>
      <c r="AX171" t="s">
        <v>100</v>
      </c>
      <c r="AY171" t="s">
        <v>160</v>
      </c>
      <c r="BA171">
        <v>71</v>
      </c>
      <c r="BB171" t="s">
        <v>83</v>
      </c>
      <c r="BC171" t="s">
        <v>110</v>
      </c>
      <c r="BE171">
        <v>41</v>
      </c>
      <c r="BF171" t="s">
        <v>83</v>
      </c>
      <c r="BG171" t="s">
        <v>110</v>
      </c>
      <c r="BI171">
        <v>68</v>
      </c>
      <c r="BJ171" t="s">
        <v>83</v>
      </c>
      <c r="BK171" t="s">
        <v>110</v>
      </c>
      <c r="BM171">
        <v>61</v>
      </c>
      <c r="BN171" t="s">
        <v>83</v>
      </c>
      <c r="BO171" t="s">
        <v>110</v>
      </c>
      <c r="BQ171">
        <v>17</v>
      </c>
      <c r="BR171" t="s">
        <v>83</v>
      </c>
      <c r="BS171" t="s">
        <v>110</v>
      </c>
      <c r="BU171">
        <v>24</v>
      </c>
      <c r="BV171" t="s">
        <v>83</v>
      </c>
      <c r="BW171" t="s">
        <v>110</v>
      </c>
      <c r="BY171">
        <v>34</v>
      </c>
      <c r="BZ171" t="s">
        <v>83</v>
      </c>
      <c r="CA171" t="s">
        <v>110</v>
      </c>
      <c r="CC171">
        <v>48</v>
      </c>
      <c r="CD171" t="s">
        <v>83</v>
      </c>
      <c r="CE171" t="s">
        <v>110</v>
      </c>
      <c r="CG171">
        <v>41</v>
      </c>
      <c r="CH171" t="s">
        <v>83</v>
      </c>
      <c r="CI171" t="s">
        <v>110</v>
      </c>
      <c r="CK171">
        <v>47</v>
      </c>
      <c r="CL171" t="s">
        <v>83</v>
      </c>
      <c r="CM171" t="s">
        <v>110</v>
      </c>
    </row>
    <row r="172" spans="1:91" ht="15" customHeight="1" x14ac:dyDescent="0.25">
      <c r="A172">
        <v>52</v>
      </c>
      <c r="B172" t="s">
        <v>83</v>
      </c>
      <c r="C172" t="s">
        <v>110</v>
      </c>
      <c r="E172">
        <v>46</v>
      </c>
      <c r="F172" t="s">
        <v>83</v>
      </c>
      <c r="G172" t="s">
        <v>110</v>
      </c>
      <c r="I172">
        <v>61</v>
      </c>
      <c r="J172" t="s">
        <v>83</v>
      </c>
      <c r="K172" t="s">
        <v>110</v>
      </c>
      <c r="M172">
        <v>65</v>
      </c>
      <c r="N172" t="s">
        <v>83</v>
      </c>
      <c r="O172" t="s">
        <v>110</v>
      </c>
      <c r="Q172">
        <v>20</v>
      </c>
      <c r="R172" t="s">
        <v>83</v>
      </c>
      <c r="S172" t="s">
        <v>110</v>
      </c>
      <c r="U172">
        <v>72</v>
      </c>
      <c r="V172" t="s">
        <v>83</v>
      </c>
      <c r="W172" t="s">
        <v>110</v>
      </c>
      <c r="Y172">
        <v>32</v>
      </c>
      <c r="Z172" t="s">
        <v>83</v>
      </c>
      <c r="AA172" t="s">
        <v>110</v>
      </c>
      <c r="AC172">
        <v>15</v>
      </c>
      <c r="AD172" t="s">
        <v>83</v>
      </c>
      <c r="AE172" t="s">
        <v>110</v>
      </c>
      <c r="AG172">
        <v>64</v>
      </c>
      <c r="AH172" t="s">
        <v>83</v>
      </c>
      <c r="AI172" t="s">
        <v>110</v>
      </c>
      <c r="AK172">
        <v>59</v>
      </c>
      <c r="AL172" t="s">
        <v>83</v>
      </c>
      <c r="AM172" t="s">
        <v>110</v>
      </c>
      <c r="AO172" s="244">
        <v>63</v>
      </c>
      <c r="AP172" t="s">
        <v>100</v>
      </c>
      <c r="AQ172" t="s">
        <v>160</v>
      </c>
      <c r="AS172" s="244">
        <v>14</v>
      </c>
      <c r="AT172" t="s">
        <v>100</v>
      </c>
      <c r="AU172" s="248" t="s">
        <v>160</v>
      </c>
      <c r="AW172">
        <v>30</v>
      </c>
      <c r="AX172" t="s">
        <v>100</v>
      </c>
      <c r="AY172" t="s">
        <v>160</v>
      </c>
      <c r="BA172">
        <v>53</v>
      </c>
      <c r="BB172" t="s">
        <v>83</v>
      </c>
      <c r="BC172" t="s">
        <v>110</v>
      </c>
      <c r="BE172">
        <v>54</v>
      </c>
      <c r="BF172" t="s">
        <v>83</v>
      </c>
      <c r="BG172" t="s">
        <v>110</v>
      </c>
      <c r="BI172">
        <v>27</v>
      </c>
      <c r="BJ172" t="s">
        <v>83</v>
      </c>
      <c r="BK172" t="s">
        <v>110</v>
      </c>
      <c r="BM172">
        <v>80</v>
      </c>
      <c r="BN172" t="s">
        <v>83</v>
      </c>
      <c r="BO172" t="s">
        <v>110</v>
      </c>
      <c r="BQ172">
        <v>24</v>
      </c>
      <c r="BR172" t="s">
        <v>83</v>
      </c>
      <c r="BS172" t="s">
        <v>110</v>
      </c>
      <c r="BU172">
        <v>40</v>
      </c>
      <c r="BV172" t="s">
        <v>83</v>
      </c>
      <c r="BW172" t="s">
        <v>110</v>
      </c>
      <c r="BY172">
        <v>39</v>
      </c>
      <c r="BZ172" t="s">
        <v>83</v>
      </c>
      <c r="CA172" t="s">
        <v>110</v>
      </c>
      <c r="CC172">
        <v>57</v>
      </c>
      <c r="CD172" t="s">
        <v>83</v>
      </c>
      <c r="CE172" t="s">
        <v>110</v>
      </c>
      <c r="CG172">
        <v>13</v>
      </c>
      <c r="CH172" t="s">
        <v>83</v>
      </c>
      <c r="CI172" t="s">
        <v>110</v>
      </c>
      <c r="CK172">
        <v>41</v>
      </c>
      <c r="CL172" t="s">
        <v>83</v>
      </c>
      <c r="CM172" t="s">
        <v>110</v>
      </c>
    </row>
    <row r="173" spans="1:91" ht="15" customHeight="1" x14ac:dyDescent="0.25">
      <c r="A173">
        <v>69</v>
      </c>
      <c r="B173" t="s">
        <v>83</v>
      </c>
      <c r="C173" t="s">
        <v>110</v>
      </c>
      <c r="E173">
        <v>26</v>
      </c>
      <c r="F173" t="s">
        <v>83</v>
      </c>
      <c r="G173" t="s">
        <v>110</v>
      </c>
      <c r="I173">
        <v>22</v>
      </c>
      <c r="J173" t="s">
        <v>83</v>
      </c>
      <c r="K173" t="s">
        <v>110</v>
      </c>
      <c r="M173">
        <v>17</v>
      </c>
      <c r="N173" t="s">
        <v>83</v>
      </c>
      <c r="O173" t="s">
        <v>180</v>
      </c>
      <c r="Q173">
        <v>47</v>
      </c>
      <c r="R173" t="s">
        <v>83</v>
      </c>
      <c r="S173" t="s">
        <v>110</v>
      </c>
      <c r="U173">
        <v>63</v>
      </c>
      <c r="V173" t="s">
        <v>83</v>
      </c>
      <c r="W173" t="s">
        <v>110</v>
      </c>
      <c r="Y173">
        <v>53</v>
      </c>
      <c r="Z173" t="s">
        <v>83</v>
      </c>
      <c r="AA173" t="s">
        <v>110</v>
      </c>
      <c r="AC173">
        <v>51</v>
      </c>
      <c r="AD173" t="s">
        <v>83</v>
      </c>
      <c r="AE173" t="s">
        <v>110</v>
      </c>
      <c r="AG173">
        <v>56</v>
      </c>
      <c r="AH173" t="s">
        <v>83</v>
      </c>
      <c r="AI173" t="s">
        <v>110</v>
      </c>
      <c r="AK173">
        <v>80</v>
      </c>
      <c r="AL173" t="s">
        <v>83</v>
      </c>
      <c r="AM173" t="s">
        <v>110</v>
      </c>
      <c r="AO173" s="244">
        <v>62</v>
      </c>
      <c r="AP173" t="s">
        <v>100</v>
      </c>
      <c r="AQ173" t="s">
        <v>160</v>
      </c>
      <c r="AS173" s="244">
        <v>84</v>
      </c>
      <c r="AT173" t="s">
        <v>100</v>
      </c>
      <c r="AU173" s="248" t="s">
        <v>160</v>
      </c>
      <c r="AW173">
        <v>23</v>
      </c>
      <c r="AX173" t="s">
        <v>100</v>
      </c>
      <c r="AY173" t="s">
        <v>160</v>
      </c>
      <c r="BA173">
        <v>32</v>
      </c>
      <c r="BB173" t="s">
        <v>83</v>
      </c>
      <c r="BC173" t="s">
        <v>110</v>
      </c>
      <c r="BE173">
        <v>66</v>
      </c>
      <c r="BF173" t="s">
        <v>83</v>
      </c>
      <c r="BG173" t="s">
        <v>110</v>
      </c>
      <c r="BI173">
        <v>62</v>
      </c>
      <c r="BJ173" t="s">
        <v>83</v>
      </c>
      <c r="BK173" t="s">
        <v>110</v>
      </c>
      <c r="BM173">
        <v>19</v>
      </c>
      <c r="BN173" t="s">
        <v>83</v>
      </c>
      <c r="BO173" t="s">
        <v>110</v>
      </c>
      <c r="BQ173">
        <v>23</v>
      </c>
      <c r="BR173" t="s">
        <v>83</v>
      </c>
      <c r="BS173" t="s">
        <v>110</v>
      </c>
      <c r="BU173">
        <v>35</v>
      </c>
      <c r="BV173" t="s">
        <v>83</v>
      </c>
      <c r="BW173" t="s">
        <v>110</v>
      </c>
      <c r="BY173">
        <v>84</v>
      </c>
      <c r="BZ173" t="s">
        <v>83</v>
      </c>
      <c r="CA173" t="s">
        <v>110</v>
      </c>
      <c r="CC173">
        <v>69</v>
      </c>
      <c r="CD173" t="s">
        <v>83</v>
      </c>
      <c r="CE173" t="s">
        <v>110</v>
      </c>
      <c r="CG173">
        <v>42</v>
      </c>
      <c r="CH173" t="s">
        <v>83</v>
      </c>
      <c r="CI173" t="s">
        <v>110</v>
      </c>
      <c r="CK173">
        <v>63</v>
      </c>
      <c r="CL173" t="s">
        <v>83</v>
      </c>
      <c r="CM173" t="s">
        <v>110</v>
      </c>
    </row>
    <row r="174" spans="1:91" ht="15" customHeight="1" x14ac:dyDescent="0.25">
      <c r="A174">
        <v>13</v>
      </c>
      <c r="B174" t="s">
        <v>83</v>
      </c>
      <c r="C174" t="s">
        <v>110</v>
      </c>
      <c r="E174">
        <v>14</v>
      </c>
      <c r="F174" t="s">
        <v>83</v>
      </c>
      <c r="G174" t="s">
        <v>110</v>
      </c>
      <c r="I174">
        <v>23</v>
      </c>
      <c r="J174" t="s">
        <v>83</v>
      </c>
      <c r="K174" t="s">
        <v>110</v>
      </c>
      <c r="M174">
        <v>36</v>
      </c>
      <c r="N174" t="s">
        <v>83</v>
      </c>
      <c r="O174" t="s">
        <v>110</v>
      </c>
      <c r="Q174">
        <v>43</v>
      </c>
      <c r="R174" t="s">
        <v>83</v>
      </c>
      <c r="S174" t="s">
        <v>110</v>
      </c>
      <c r="U174">
        <v>44</v>
      </c>
      <c r="V174" t="s">
        <v>83</v>
      </c>
      <c r="W174" t="s">
        <v>110</v>
      </c>
      <c r="Y174">
        <v>63</v>
      </c>
      <c r="Z174" t="s">
        <v>83</v>
      </c>
      <c r="AA174" t="s">
        <v>110</v>
      </c>
      <c r="AC174">
        <v>15</v>
      </c>
      <c r="AD174" t="s">
        <v>83</v>
      </c>
      <c r="AE174" t="s">
        <v>110</v>
      </c>
      <c r="AG174">
        <v>15</v>
      </c>
      <c r="AH174" t="s">
        <v>83</v>
      </c>
      <c r="AI174" t="s">
        <v>110</v>
      </c>
      <c r="AK174">
        <v>31</v>
      </c>
      <c r="AL174" t="s">
        <v>83</v>
      </c>
      <c r="AM174" t="s">
        <v>110</v>
      </c>
      <c r="AO174" s="244">
        <v>23</v>
      </c>
      <c r="AP174" t="s">
        <v>100</v>
      </c>
      <c r="AQ174" t="s">
        <v>160</v>
      </c>
      <c r="AS174" s="244">
        <v>15</v>
      </c>
      <c r="AT174" t="s">
        <v>100</v>
      </c>
      <c r="AU174" s="248" t="s">
        <v>160</v>
      </c>
      <c r="AW174">
        <v>44</v>
      </c>
      <c r="AX174" t="s">
        <v>100</v>
      </c>
      <c r="AY174" t="s">
        <v>160</v>
      </c>
      <c r="BA174">
        <v>68</v>
      </c>
      <c r="BB174" t="s">
        <v>83</v>
      </c>
      <c r="BC174" t="s">
        <v>110</v>
      </c>
      <c r="BE174">
        <v>14</v>
      </c>
      <c r="BF174" t="s">
        <v>83</v>
      </c>
      <c r="BG174" t="s">
        <v>110</v>
      </c>
      <c r="BI174">
        <v>61</v>
      </c>
      <c r="BJ174" t="s">
        <v>83</v>
      </c>
      <c r="BK174" t="s">
        <v>110</v>
      </c>
      <c r="BM174">
        <v>51</v>
      </c>
      <c r="BN174" t="s">
        <v>83</v>
      </c>
      <c r="BO174" t="s">
        <v>110</v>
      </c>
      <c r="BQ174">
        <v>43</v>
      </c>
      <c r="BR174" t="s">
        <v>83</v>
      </c>
      <c r="BS174" t="s">
        <v>110</v>
      </c>
      <c r="BU174">
        <v>71</v>
      </c>
      <c r="BV174" t="s">
        <v>83</v>
      </c>
      <c r="BW174" t="s">
        <v>110</v>
      </c>
      <c r="BY174">
        <v>41</v>
      </c>
      <c r="BZ174" t="s">
        <v>83</v>
      </c>
      <c r="CA174" t="s">
        <v>110</v>
      </c>
      <c r="CC174">
        <v>35</v>
      </c>
      <c r="CD174" t="s">
        <v>83</v>
      </c>
      <c r="CE174" t="s">
        <v>110</v>
      </c>
      <c r="CG174">
        <v>18</v>
      </c>
      <c r="CH174" t="s">
        <v>83</v>
      </c>
      <c r="CI174" t="s">
        <v>110</v>
      </c>
      <c r="CK174">
        <v>17</v>
      </c>
      <c r="CL174" t="s">
        <v>83</v>
      </c>
      <c r="CM174" t="s">
        <v>110</v>
      </c>
    </row>
    <row r="175" spans="1:91" x14ac:dyDescent="0.25">
      <c r="A175">
        <v>87</v>
      </c>
      <c r="B175" t="s">
        <v>83</v>
      </c>
      <c r="C175" t="s">
        <v>110</v>
      </c>
      <c r="E175">
        <v>51</v>
      </c>
      <c r="F175" t="s">
        <v>83</v>
      </c>
      <c r="G175" t="s">
        <v>110</v>
      </c>
      <c r="I175">
        <v>83</v>
      </c>
      <c r="J175" t="s">
        <v>83</v>
      </c>
      <c r="K175" t="s">
        <v>110</v>
      </c>
      <c r="M175">
        <v>42</v>
      </c>
      <c r="N175" t="s">
        <v>83</v>
      </c>
      <c r="O175" t="s">
        <v>110</v>
      </c>
      <c r="Q175">
        <v>65</v>
      </c>
      <c r="R175" t="s">
        <v>83</v>
      </c>
      <c r="S175" t="s">
        <v>110</v>
      </c>
      <c r="U175">
        <v>65</v>
      </c>
      <c r="V175" t="s">
        <v>83</v>
      </c>
      <c r="W175" t="s">
        <v>110</v>
      </c>
      <c r="Y175">
        <v>20</v>
      </c>
      <c r="Z175" t="s">
        <v>83</v>
      </c>
      <c r="AA175" t="s">
        <v>110</v>
      </c>
      <c r="AC175">
        <v>70</v>
      </c>
      <c r="AD175" t="s">
        <v>83</v>
      </c>
      <c r="AE175" t="s">
        <v>110</v>
      </c>
      <c r="AG175">
        <v>59</v>
      </c>
      <c r="AH175" t="s">
        <v>83</v>
      </c>
      <c r="AI175" t="s">
        <v>110</v>
      </c>
      <c r="AK175">
        <v>26</v>
      </c>
      <c r="AL175" t="s">
        <v>83</v>
      </c>
      <c r="AM175" t="s">
        <v>110</v>
      </c>
      <c r="AO175" s="244">
        <v>48</v>
      </c>
      <c r="AP175" t="s">
        <v>100</v>
      </c>
      <c r="AQ175" t="s">
        <v>160</v>
      </c>
      <c r="AS175" s="244">
        <v>66</v>
      </c>
      <c r="AT175" t="s">
        <v>100</v>
      </c>
      <c r="AU175" s="248" t="s">
        <v>160</v>
      </c>
      <c r="AW175">
        <v>74</v>
      </c>
      <c r="AX175" t="s">
        <v>100</v>
      </c>
      <c r="AY175" t="s">
        <v>160</v>
      </c>
      <c r="BA175">
        <v>16</v>
      </c>
      <c r="BB175" t="s">
        <v>83</v>
      </c>
      <c r="BC175" t="s">
        <v>110</v>
      </c>
      <c r="BE175">
        <v>38</v>
      </c>
      <c r="BF175" t="s">
        <v>83</v>
      </c>
      <c r="BG175" t="s">
        <v>110</v>
      </c>
      <c r="BI175">
        <v>16</v>
      </c>
      <c r="BJ175" t="s">
        <v>83</v>
      </c>
      <c r="BK175" t="s">
        <v>110</v>
      </c>
      <c r="BM175">
        <v>20</v>
      </c>
      <c r="BN175" t="s">
        <v>83</v>
      </c>
      <c r="BO175" t="s">
        <v>110</v>
      </c>
      <c r="BQ175">
        <v>64</v>
      </c>
      <c r="BR175" t="s">
        <v>83</v>
      </c>
      <c r="BS175" t="s">
        <v>110</v>
      </c>
      <c r="BU175">
        <v>20</v>
      </c>
      <c r="BV175" t="s">
        <v>83</v>
      </c>
      <c r="BW175" t="s">
        <v>110</v>
      </c>
      <c r="BY175">
        <v>67</v>
      </c>
      <c r="BZ175" t="s">
        <v>83</v>
      </c>
      <c r="CA175" t="s">
        <v>110</v>
      </c>
      <c r="CC175">
        <v>87</v>
      </c>
      <c r="CD175" t="s">
        <v>83</v>
      </c>
      <c r="CE175" t="s">
        <v>110</v>
      </c>
      <c r="CG175">
        <v>70</v>
      </c>
      <c r="CH175" t="s">
        <v>83</v>
      </c>
      <c r="CI175" t="s">
        <v>110</v>
      </c>
      <c r="CK175">
        <v>24</v>
      </c>
      <c r="CL175" t="s">
        <v>83</v>
      </c>
      <c r="CM175" t="s">
        <v>110</v>
      </c>
    </row>
    <row r="176" spans="1:91" ht="15" customHeight="1" x14ac:dyDescent="0.25">
      <c r="A176">
        <v>69</v>
      </c>
      <c r="B176" t="s">
        <v>83</v>
      </c>
      <c r="C176" t="s">
        <v>110</v>
      </c>
      <c r="E176">
        <v>50</v>
      </c>
      <c r="F176" t="s">
        <v>83</v>
      </c>
      <c r="G176" t="s">
        <v>110</v>
      </c>
      <c r="I176">
        <v>45</v>
      </c>
      <c r="J176" t="s">
        <v>83</v>
      </c>
      <c r="K176" t="s">
        <v>110</v>
      </c>
      <c r="M176">
        <v>58</v>
      </c>
      <c r="N176" t="s">
        <v>83</v>
      </c>
      <c r="O176" t="s">
        <v>110</v>
      </c>
      <c r="Q176">
        <v>45</v>
      </c>
      <c r="R176" t="s">
        <v>83</v>
      </c>
      <c r="S176" t="s">
        <v>110</v>
      </c>
      <c r="U176">
        <v>16</v>
      </c>
      <c r="V176" t="s">
        <v>83</v>
      </c>
      <c r="W176" t="s">
        <v>110</v>
      </c>
      <c r="Y176">
        <v>63</v>
      </c>
      <c r="Z176" t="s">
        <v>83</v>
      </c>
      <c r="AA176" t="s">
        <v>110</v>
      </c>
      <c r="AC176">
        <v>51</v>
      </c>
      <c r="AD176" t="s">
        <v>83</v>
      </c>
      <c r="AE176" t="s">
        <v>110</v>
      </c>
      <c r="AG176">
        <v>22</v>
      </c>
      <c r="AH176" t="s">
        <v>83</v>
      </c>
      <c r="AI176" t="s">
        <v>110</v>
      </c>
      <c r="AK176">
        <v>20</v>
      </c>
      <c r="AL176" t="s">
        <v>83</v>
      </c>
      <c r="AM176" t="s">
        <v>110</v>
      </c>
      <c r="AO176" s="244">
        <v>76</v>
      </c>
      <c r="AP176" t="s">
        <v>100</v>
      </c>
      <c r="AQ176" t="s">
        <v>160</v>
      </c>
      <c r="AS176" s="244">
        <v>37</v>
      </c>
      <c r="AT176" t="s">
        <v>100</v>
      </c>
      <c r="AU176" s="248" t="s">
        <v>160</v>
      </c>
      <c r="AW176">
        <v>31</v>
      </c>
      <c r="AX176" t="s">
        <v>100</v>
      </c>
      <c r="AY176" t="s">
        <v>160</v>
      </c>
      <c r="BA176">
        <v>78</v>
      </c>
      <c r="BB176" t="s">
        <v>83</v>
      </c>
      <c r="BC176" t="s">
        <v>110</v>
      </c>
      <c r="BE176">
        <v>32</v>
      </c>
      <c r="BF176" t="s">
        <v>83</v>
      </c>
      <c r="BG176" t="s">
        <v>110</v>
      </c>
      <c r="BI176">
        <v>58</v>
      </c>
      <c r="BJ176" t="s">
        <v>83</v>
      </c>
      <c r="BK176" t="s">
        <v>110</v>
      </c>
      <c r="BM176">
        <v>41</v>
      </c>
      <c r="BN176" t="s">
        <v>83</v>
      </c>
      <c r="BO176" t="s">
        <v>110</v>
      </c>
      <c r="BQ176">
        <v>31</v>
      </c>
      <c r="BR176" t="s">
        <v>83</v>
      </c>
      <c r="BS176" t="s">
        <v>110</v>
      </c>
      <c r="BU176">
        <v>78</v>
      </c>
      <c r="BV176" t="s">
        <v>83</v>
      </c>
      <c r="BW176" t="s">
        <v>110</v>
      </c>
      <c r="BY176">
        <v>13</v>
      </c>
      <c r="BZ176" t="s">
        <v>83</v>
      </c>
      <c r="CA176" t="s">
        <v>110</v>
      </c>
      <c r="CC176">
        <v>47</v>
      </c>
      <c r="CD176" t="s">
        <v>83</v>
      </c>
      <c r="CE176" t="s">
        <v>110</v>
      </c>
      <c r="CG176">
        <v>18</v>
      </c>
      <c r="CH176" t="s">
        <v>83</v>
      </c>
      <c r="CI176" t="s">
        <v>110</v>
      </c>
      <c r="CK176">
        <v>17</v>
      </c>
      <c r="CL176" t="s">
        <v>83</v>
      </c>
      <c r="CM176" t="s">
        <v>110</v>
      </c>
    </row>
    <row r="177" spans="1:91" ht="15" customHeight="1" x14ac:dyDescent="0.25">
      <c r="A177">
        <v>81</v>
      </c>
      <c r="B177" t="s">
        <v>83</v>
      </c>
      <c r="C177" t="s">
        <v>110</v>
      </c>
      <c r="E177">
        <v>68</v>
      </c>
      <c r="F177" t="s">
        <v>83</v>
      </c>
      <c r="G177" t="s">
        <v>110</v>
      </c>
      <c r="I177">
        <v>27</v>
      </c>
      <c r="J177" t="s">
        <v>83</v>
      </c>
      <c r="K177" t="s">
        <v>110</v>
      </c>
      <c r="M177">
        <v>42</v>
      </c>
      <c r="N177" t="s">
        <v>83</v>
      </c>
      <c r="O177" t="s">
        <v>110</v>
      </c>
      <c r="Q177">
        <v>65</v>
      </c>
      <c r="R177" t="s">
        <v>83</v>
      </c>
      <c r="S177" t="s">
        <v>110</v>
      </c>
      <c r="U177">
        <v>22</v>
      </c>
      <c r="V177" t="s">
        <v>83</v>
      </c>
      <c r="W177" t="s">
        <v>110</v>
      </c>
      <c r="Y177">
        <v>21</v>
      </c>
      <c r="Z177" t="s">
        <v>83</v>
      </c>
      <c r="AA177" t="s">
        <v>110</v>
      </c>
      <c r="AC177">
        <v>66</v>
      </c>
      <c r="AD177" t="s">
        <v>83</v>
      </c>
      <c r="AE177" t="s">
        <v>110</v>
      </c>
      <c r="AG177">
        <v>13</v>
      </c>
      <c r="AH177" t="s">
        <v>83</v>
      </c>
      <c r="AI177" t="s">
        <v>110</v>
      </c>
      <c r="AK177">
        <v>19</v>
      </c>
      <c r="AL177" t="s">
        <v>83</v>
      </c>
      <c r="AM177" t="s">
        <v>110</v>
      </c>
      <c r="AO177" s="244">
        <v>56</v>
      </c>
      <c r="AP177" t="s">
        <v>100</v>
      </c>
      <c r="AQ177" t="s">
        <v>160</v>
      </c>
      <c r="AS177" s="244">
        <v>53</v>
      </c>
      <c r="AT177" t="s">
        <v>100</v>
      </c>
      <c r="AU177" s="248" t="s">
        <v>160</v>
      </c>
      <c r="AW177">
        <v>13</v>
      </c>
      <c r="AX177" t="s">
        <v>100</v>
      </c>
      <c r="AY177" t="s">
        <v>160</v>
      </c>
      <c r="BA177">
        <v>47</v>
      </c>
      <c r="BB177" t="s">
        <v>83</v>
      </c>
      <c r="BC177" t="s">
        <v>110</v>
      </c>
      <c r="BE177">
        <v>86</v>
      </c>
      <c r="BF177" t="s">
        <v>83</v>
      </c>
      <c r="BG177" t="s">
        <v>110</v>
      </c>
      <c r="BI177">
        <v>66</v>
      </c>
      <c r="BJ177" t="s">
        <v>83</v>
      </c>
      <c r="BK177" t="s">
        <v>110</v>
      </c>
      <c r="BM177">
        <v>48</v>
      </c>
      <c r="BN177" t="s">
        <v>83</v>
      </c>
      <c r="BO177" t="s">
        <v>110</v>
      </c>
      <c r="BQ177">
        <v>20</v>
      </c>
      <c r="BR177" t="s">
        <v>83</v>
      </c>
      <c r="BS177" t="s">
        <v>110</v>
      </c>
      <c r="BU177">
        <v>28</v>
      </c>
      <c r="BV177" t="s">
        <v>83</v>
      </c>
      <c r="BW177" t="s">
        <v>110</v>
      </c>
      <c r="BY177">
        <v>81</v>
      </c>
      <c r="BZ177" t="s">
        <v>83</v>
      </c>
      <c r="CA177" t="s">
        <v>110</v>
      </c>
      <c r="CC177">
        <v>64</v>
      </c>
      <c r="CD177" t="s">
        <v>83</v>
      </c>
      <c r="CE177" t="s">
        <v>110</v>
      </c>
      <c r="CG177">
        <v>64</v>
      </c>
      <c r="CH177" t="s">
        <v>83</v>
      </c>
      <c r="CI177" t="s">
        <v>110</v>
      </c>
      <c r="CK177">
        <v>58</v>
      </c>
      <c r="CL177" t="s">
        <v>83</v>
      </c>
      <c r="CM177" t="s">
        <v>110</v>
      </c>
    </row>
    <row r="178" spans="1:91" ht="15" customHeight="1" x14ac:dyDescent="0.25">
      <c r="A178">
        <v>53</v>
      </c>
      <c r="B178" t="s">
        <v>83</v>
      </c>
      <c r="C178" t="s">
        <v>110</v>
      </c>
      <c r="E178">
        <v>31</v>
      </c>
      <c r="F178" t="s">
        <v>83</v>
      </c>
      <c r="G178" t="s">
        <v>110</v>
      </c>
      <c r="I178">
        <v>45</v>
      </c>
      <c r="J178" t="s">
        <v>83</v>
      </c>
      <c r="K178" t="s">
        <v>110</v>
      </c>
      <c r="Q178">
        <v>46</v>
      </c>
      <c r="R178" t="s">
        <v>83</v>
      </c>
      <c r="S178" t="s">
        <v>110</v>
      </c>
      <c r="U178">
        <v>66</v>
      </c>
      <c r="V178" t="s">
        <v>83</v>
      </c>
      <c r="W178" t="s">
        <v>110</v>
      </c>
      <c r="Y178">
        <v>69</v>
      </c>
      <c r="Z178" t="s">
        <v>83</v>
      </c>
      <c r="AA178" t="s">
        <v>110</v>
      </c>
      <c r="AC178">
        <v>23</v>
      </c>
      <c r="AD178" t="s">
        <v>83</v>
      </c>
      <c r="AE178" t="s">
        <v>110</v>
      </c>
      <c r="AG178">
        <v>14</v>
      </c>
      <c r="AH178" t="s">
        <v>83</v>
      </c>
      <c r="AI178" t="s">
        <v>110</v>
      </c>
      <c r="AK178">
        <v>25</v>
      </c>
      <c r="AL178" t="s">
        <v>83</v>
      </c>
      <c r="AM178" t="s">
        <v>110</v>
      </c>
      <c r="AO178" s="244">
        <v>13</v>
      </c>
      <c r="AP178" t="s">
        <v>100</v>
      </c>
      <c r="AQ178" t="s">
        <v>160</v>
      </c>
      <c r="AS178" s="244">
        <v>35</v>
      </c>
      <c r="AT178" t="s">
        <v>100</v>
      </c>
      <c r="AU178" s="248" t="s">
        <v>160</v>
      </c>
      <c r="AW178">
        <v>36</v>
      </c>
      <c r="AX178" t="s">
        <v>100</v>
      </c>
      <c r="AY178" t="s">
        <v>160</v>
      </c>
      <c r="BA178">
        <v>70</v>
      </c>
      <c r="BB178" t="s">
        <v>83</v>
      </c>
      <c r="BC178" t="s">
        <v>110</v>
      </c>
      <c r="BE178">
        <v>45</v>
      </c>
      <c r="BF178" t="s">
        <v>83</v>
      </c>
      <c r="BG178" t="s">
        <v>110</v>
      </c>
      <c r="BI178">
        <v>19</v>
      </c>
      <c r="BJ178" t="s">
        <v>83</v>
      </c>
      <c r="BK178" t="s">
        <v>110</v>
      </c>
      <c r="BM178">
        <v>24</v>
      </c>
      <c r="BN178" t="s">
        <v>83</v>
      </c>
      <c r="BO178" t="s">
        <v>110</v>
      </c>
      <c r="BQ178">
        <v>16</v>
      </c>
      <c r="BR178" t="s">
        <v>83</v>
      </c>
      <c r="BS178" t="s">
        <v>110</v>
      </c>
      <c r="BU178">
        <v>47</v>
      </c>
      <c r="BV178" t="s">
        <v>83</v>
      </c>
      <c r="BW178" t="s">
        <v>110</v>
      </c>
      <c r="BY178">
        <v>86</v>
      </c>
      <c r="BZ178" t="s">
        <v>83</v>
      </c>
      <c r="CA178" t="s">
        <v>110</v>
      </c>
      <c r="CC178">
        <v>32</v>
      </c>
      <c r="CD178" t="s">
        <v>83</v>
      </c>
      <c r="CE178" t="s">
        <v>110</v>
      </c>
      <c r="CG178">
        <v>20</v>
      </c>
      <c r="CH178" t="s">
        <v>83</v>
      </c>
      <c r="CI178" t="s">
        <v>110</v>
      </c>
      <c r="CK178">
        <v>49</v>
      </c>
      <c r="CL178" t="s">
        <v>83</v>
      </c>
      <c r="CM178" t="s">
        <v>110</v>
      </c>
    </row>
    <row r="179" spans="1:91" ht="15" customHeight="1" x14ac:dyDescent="0.25">
      <c r="A179">
        <v>47</v>
      </c>
      <c r="B179" t="s">
        <v>83</v>
      </c>
      <c r="C179" t="s">
        <v>110</v>
      </c>
      <c r="E179">
        <v>49</v>
      </c>
      <c r="F179" t="s">
        <v>83</v>
      </c>
      <c r="G179" t="s">
        <v>110</v>
      </c>
      <c r="I179">
        <v>43</v>
      </c>
      <c r="J179" t="s">
        <v>83</v>
      </c>
      <c r="K179" t="s">
        <v>110</v>
      </c>
      <c r="Q179">
        <v>50</v>
      </c>
      <c r="R179" t="s">
        <v>83</v>
      </c>
      <c r="S179" t="s">
        <v>110</v>
      </c>
      <c r="U179">
        <v>26</v>
      </c>
      <c r="V179" t="s">
        <v>83</v>
      </c>
      <c r="W179" t="s">
        <v>110</v>
      </c>
      <c r="Y179">
        <v>36</v>
      </c>
      <c r="Z179" t="s">
        <v>83</v>
      </c>
      <c r="AA179" t="s">
        <v>110</v>
      </c>
      <c r="AC179">
        <v>27</v>
      </c>
      <c r="AD179" t="s">
        <v>83</v>
      </c>
      <c r="AE179" t="s">
        <v>110</v>
      </c>
      <c r="AG179">
        <v>25</v>
      </c>
      <c r="AH179" t="s">
        <v>83</v>
      </c>
      <c r="AI179" t="s">
        <v>110</v>
      </c>
      <c r="AK179">
        <v>83</v>
      </c>
      <c r="AL179" t="s">
        <v>83</v>
      </c>
      <c r="AM179" t="s">
        <v>110</v>
      </c>
      <c r="AO179" s="244">
        <v>13</v>
      </c>
      <c r="AP179" t="s">
        <v>100</v>
      </c>
      <c r="AQ179" t="s">
        <v>160</v>
      </c>
      <c r="AS179" s="244">
        <v>80</v>
      </c>
      <c r="AT179" t="s">
        <v>100</v>
      </c>
      <c r="AU179" s="248" t="s">
        <v>160</v>
      </c>
      <c r="AW179">
        <v>22</v>
      </c>
      <c r="AX179" t="s">
        <v>100</v>
      </c>
      <c r="AY179" t="s">
        <v>160</v>
      </c>
      <c r="BA179">
        <v>59</v>
      </c>
      <c r="BB179" t="s">
        <v>83</v>
      </c>
      <c r="BC179" t="s">
        <v>110</v>
      </c>
      <c r="BE179">
        <v>34</v>
      </c>
      <c r="BF179" t="s">
        <v>83</v>
      </c>
      <c r="BG179" t="s">
        <v>110</v>
      </c>
      <c r="BI179">
        <v>61</v>
      </c>
      <c r="BJ179" t="s">
        <v>83</v>
      </c>
      <c r="BK179" t="s">
        <v>110</v>
      </c>
      <c r="BM179">
        <v>40</v>
      </c>
      <c r="BN179" t="s">
        <v>83</v>
      </c>
      <c r="BO179" t="s">
        <v>110</v>
      </c>
      <c r="BQ179">
        <v>28</v>
      </c>
      <c r="BR179" t="s">
        <v>83</v>
      </c>
      <c r="BS179" t="s">
        <v>110</v>
      </c>
      <c r="BU179">
        <v>17</v>
      </c>
      <c r="BV179" t="s">
        <v>83</v>
      </c>
      <c r="BW179" t="s">
        <v>110</v>
      </c>
      <c r="BY179">
        <v>48</v>
      </c>
      <c r="BZ179" t="s">
        <v>83</v>
      </c>
      <c r="CA179" t="s">
        <v>110</v>
      </c>
      <c r="CC179">
        <v>81</v>
      </c>
      <c r="CD179" t="s">
        <v>83</v>
      </c>
      <c r="CE179" t="s">
        <v>110</v>
      </c>
      <c r="CG179">
        <v>22</v>
      </c>
      <c r="CH179" t="s">
        <v>83</v>
      </c>
      <c r="CI179" t="s">
        <v>110</v>
      </c>
      <c r="CK179">
        <v>57</v>
      </c>
      <c r="CL179" t="s">
        <v>83</v>
      </c>
      <c r="CM179" t="s">
        <v>110</v>
      </c>
    </row>
    <row r="180" spans="1:91" ht="15" customHeight="1" x14ac:dyDescent="0.25">
      <c r="A180">
        <v>83</v>
      </c>
      <c r="B180" t="s">
        <v>83</v>
      </c>
      <c r="C180" t="s">
        <v>110</v>
      </c>
      <c r="E180">
        <v>79</v>
      </c>
      <c r="F180" t="s">
        <v>83</v>
      </c>
      <c r="G180" t="s">
        <v>110</v>
      </c>
      <c r="I180">
        <v>65</v>
      </c>
      <c r="J180" t="s">
        <v>83</v>
      </c>
      <c r="K180" t="s">
        <v>110</v>
      </c>
      <c r="Q180">
        <v>40</v>
      </c>
      <c r="R180" t="s">
        <v>83</v>
      </c>
      <c r="S180" t="s">
        <v>110</v>
      </c>
      <c r="U180">
        <v>80</v>
      </c>
      <c r="V180" t="s">
        <v>83</v>
      </c>
      <c r="W180" t="s">
        <v>110</v>
      </c>
      <c r="Y180">
        <v>59</v>
      </c>
      <c r="Z180" t="s">
        <v>83</v>
      </c>
      <c r="AA180" t="s">
        <v>110</v>
      </c>
      <c r="AC180">
        <v>25</v>
      </c>
      <c r="AD180" t="s">
        <v>83</v>
      </c>
      <c r="AE180" t="s">
        <v>110</v>
      </c>
      <c r="AG180">
        <v>33</v>
      </c>
      <c r="AH180" t="s">
        <v>83</v>
      </c>
      <c r="AI180" t="s">
        <v>110</v>
      </c>
      <c r="AK180">
        <v>73</v>
      </c>
      <c r="AL180" t="s">
        <v>83</v>
      </c>
      <c r="AM180" t="s">
        <v>110</v>
      </c>
      <c r="AO180" s="244">
        <v>37</v>
      </c>
      <c r="AP180" t="s">
        <v>100</v>
      </c>
      <c r="AQ180" t="s">
        <v>160</v>
      </c>
      <c r="AS180" s="244">
        <v>32</v>
      </c>
      <c r="AT180" t="s">
        <v>100</v>
      </c>
      <c r="AU180" s="248" t="s">
        <v>160</v>
      </c>
      <c r="AW180">
        <v>68</v>
      </c>
      <c r="AX180" t="s">
        <v>100</v>
      </c>
      <c r="AY180" t="s">
        <v>160</v>
      </c>
      <c r="BA180">
        <v>53</v>
      </c>
      <c r="BB180" t="s">
        <v>83</v>
      </c>
      <c r="BC180" t="s">
        <v>110</v>
      </c>
      <c r="BE180">
        <v>18</v>
      </c>
      <c r="BF180" t="s">
        <v>83</v>
      </c>
      <c r="BG180" t="s">
        <v>110</v>
      </c>
      <c r="BI180">
        <v>42</v>
      </c>
      <c r="BJ180" t="s">
        <v>83</v>
      </c>
      <c r="BK180" t="s">
        <v>110</v>
      </c>
      <c r="BM180">
        <v>16</v>
      </c>
      <c r="BN180" t="s">
        <v>83</v>
      </c>
      <c r="BO180" t="s">
        <v>110</v>
      </c>
      <c r="BQ180">
        <v>66</v>
      </c>
      <c r="BR180" t="s">
        <v>83</v>
      </c>
      <c r="BS180" t="s">
        <v>110</v>
      </c>
      <c r="BU180">
        <v>16</v>
      </c>
      <c r="BV180" t="s">
        <v>83</v>
      </c>
      <c r="BW180" t="s">
        <v>110</v>
      </c>
      <c r="BY180">
        <v>13</v>
      </c>
      <c r="BZ180" t="s">
        <v>83</v>
      </c>
      <c r="CA180" t="s">
        <v>110</v>
      </c>
      <c r="CC180">
        <v>30</v>
      </c>
      <c r="CD180" t="s">
        <v>83</v>
      </c>
      <c r="CE180" t="s">
        <v>110</v>
      </c>
      <c r="CG180">
        <v>23</v>
      </c>
      <c r="CH180" t="s">
        <v>83</v>
      </c>
      <c r="CI180" t="s">
        <v>110</v>
      </c>
      <c r="CK180">
        <v>77</v>
      </c>
      <c r="CL180" t="s">
        <v>83</v>
      </c>
      <c r="CM180" t="s">
        <v>110</v>
      </c>
    </row>
    <row r="181" spans="1:91" ht="15" customHeight="1" x14ac:dyDescent="0.25">
      <c r="A181">
        <v>25</v>
      </c>
      <c r="B181" t="s">
        <v>83</v>
      </c>
      <c r="C181" t="s">
        <v>110</v>
      </c>
      <c r="E181">
        <v>17</v>
      </c>
      <c r="F181" t="s">
        <v>83</v>
      </c>
      <c r="G181" t="s">
        <v>110</v>
      </c>
      <c r="I181">
        <v>35</v>
      </c>
      <c r="J181" t="s">
        <v>83</v>
      </c>
      <c r="K181" t="s">
        <v>110</v>
      </c>
      <c r="Q181">
        <v>52</v>
      </c>
      <c r="R181" t="s">
        <v>83</v>
      </c>
      <c r="S181" t="s">
        <v>110</v>
      </c>
      <c r="U181">
        <v>48</v>
      </c>
      <c r="V181" t="s">
        <v>83</v>
      </c>
      <c r="W181" t="s">
        <v>110</v>
      </c>
      <c r="Y181">
        <v>33</v>
      </c>
      <c r="Z181" t="s">
        <v>83</v>
      </c>
      <c r="AA181" t="s">
        <v>110</v>
      </c>
      <c r="AC181">
        <v>50</v>
      </c>
      <c r="AD181" t="s">
        <v>83</v>
      </c>
      <c r="AE181" t="s">
        <v>110</v>
      </c>
      <c r="AG181">
        <v>41</v>
      </c>
      <c r="AH181" t="s">
        <v>83</v>
      </c>
      <c r="AI181" t="s">
        <v>110</v>
      </c>
      <c r="AK181">
        <v>48</v>
      </c>
      <c r="AL181" t="s">
        <v>83</v>
      </c>
      <c r="AM181" t="s">
        <v>110</v>
      </c>
      <c r="AO181" s="244">
        <v>39</v>
      </c>
      <c r="AP181" t="s">
        <v>100</v>
      </c>
      <c r="AQ181" t="s">
        <v>160</v>
      </c>
      <c r="AS181" s="244">
        <v>28</v>
      </c>
      <c r="AT181" t="s">
        <v>100</v>
      </c>
      <c r="AU181" s="248" t="s">
        <v>160</v>
      </c>
      <c r="AW181">
        <v>13</v>
      </c>
      <c r="AX181" t="s">
        <v>100</v>
      </c>
      <c r="AY181" t="s">
        <v>160</v>
      </c>
      <c r="BA181">
        <v>27</v>
      </c>
      <c r="BB181" t="s">
        <v>83</v>
      </c>
      <c r="BC181" t="s">
        <v>110</v>
      </c>
      <c r="BE181">
        <v>26</v>
      </c>
      <c r="BF181" t="s">
        <v>83</v>
      </c>
      <c r="BG181" t="s">
        <v>110</v>
      </c>
      <c r="BI181">
        <v>32</v>
      </c>
      <c r="BJ181" t="s">
        <v>83</v>
      </c>
      <c r="BK181" t="s">
        <v>110</v>
      </c>
      <c r="BM181">
        <v>79</v>
      </c>
      <c r="BN181" t="s">
        <v>83</v>
      </c>
      <c r="BO181" t="s">
        <v>110</v>
      </c>
      <c r="BQ181">
        <v>76</v>
      </c>
      <c r="BR181" t="s">
        <v>83</v>
      </c>
      <c r="BS181" t="s">
        <v>110</v>
      </c>
      <c r="BU181">
        <v>29</v>
      </c>
      <c r="BV181" t="s">
        <v>83</v>
      </c>
      <c r="BW181" t="s">
        <v>110</v>
      </c>
      <c r="BY181">
        <v>18</v>
      </c>
      <c r="BZ181" t="s">
        <v>83</v>
      </c>
      <c r="CA181" t="s">
        <v>110</v>
      </c>
      <c r="CC181">
        <v>57</v>
      </c>
      <c r="CD181" t="s">
        <v>83</v>
      </c>
      <c r="CE181" t="s">
        <v>110</v>
      </c>
      <c r="CG181">
        <v>42</v>
      </c>
      <c r="CH181" t="s">
        <v>83</v>
      </c>
      <c r="CI181" t="s">
        <v>110</v>
      </c>
      <c r="CK181">
        <v>65</v>
      </c>
      <c r="CL181" t="s">
        <v>83</v>
      </c>
      <c r="CM181" t="s">
        <v>110</v>
      </c>
    </row>
    <row r="182" spans="1:91" x14ac:dyDescent="0.25">
      <c r="A182">
        <v>42</v>
      </c>
      <c r="B182" t="s">
        <v>83</v>
      </c>
      <c r="C182" t="s">
        <v>110</v>
      </c>
      <c r="E182">
        <v>84</v>
      </c>
      <c r="F182" t="s">
        <v>83</v>
      </c>
      <c r="G182" t="s">
        <v>110</v>
      </c>
      <c r="I182">
        <v>49</v>
      </c>
      <c r="J182" t="s">
        <v>83</v>
      </c>
      <c r="K182" t="s">
        <v>110</v>
      </c>
      <c r="Q182">
        <v>44</v>
      </c>
      <c r="R182" t="s">
        <v>83</v>
      </c>
      <c r="S182" t="s">
        <v>110</v>
      </c>
      <c r="U182">
        <v>24</v>
      </c>
      <c r="V182" t="s">
        <v>83</v>
      </c>
      <c r="W182" t="s">
        <v>110</v>
      </c>
      <c r="Y182">
        <v>32</v>
      </c>
      <c r="Z182" t="s">
        <v>83</v>
      </c>
      <c r="AA182" t="s">
        <v>110</v>
      </c>
      <c r="AC182">
        <v>25</v>
      </c>
      <c r="AD182" t="s">
        <v>83</v>
      </c>
      <c r="AE182" t="s">
        <v>110</v>
      </c>
      <c r="AG182">
        <v>48</v>
      </c>
      <c r="AH182" t="s">
        <v>83</v>
      </c>
      <c r="AI182" t="s">
        <v>110</v>
      </c>
      <c r="AK182">
        <v>24</v>
      </c>
      <c r="AL182" t="s">
        <v>83</v>
      </c>
      <c r="AM182" t="s">
        <v>110</v>
      </c>
      <c r="AO182" s="244">
        <v>88</v>
      </c>
      <c r="AP182" t="s">
        <v>100</v>
      </c>
      <c r="AQ182" t="s">
        <v>160</v>
      </c>
      <c r="AS182" s="244">
        <v>13</v>
      </c>
      <c r="AT182" t="s">
        <v>100</v>
      </c>
      <c r="AU182" s="248" t="s">
        <v>160</v>
      </c>
      <c r="AW182">
        <v>21</v>
      </c>
      <c r="AX182" t="s">
        <v>100</v>
      </c>
      <c r="AY182" t="s">
        <v>160</v>
      </c>
      <c r="BA182">
        <v>17</v>
      </c>
      <c r="BB182" t="s">
        <v>83</v>
      </c>
      <c r="BC182" t="s">
        <v>110</v>
      </c>
      <c r="BE182">
        <v>46</v>
      </c>
      <c r="BF182" t="s">
        <v>83</v>
      </c>
      <c r="BG182" t="s">
        <v>110</v>
      </c>
      <c r="BI182">
        <v>68</v>
      </c>
      <c r="BJ182" t="s">
        <v>83</v>
      </c>
      <c r="BK182" t="s">
        <v>110</v>
      </c>
      <c r="BM182">
        <v>17</v>
      </c>
      <c r="BN182" t="s">
        <v>83</v>
      </c>
      <c r="BO182" t="s">
        <v>110</v>
      </c>
      <c r="BQ182">
        <v>64</v>
      </c>
      <c r="BR182" t="s">
        <v>83</v>
      </c>
      <c r="BS182" t="s">
        <v>110</v>
      </c>
      <c r="BU182">
        <v>23</v>
      </c>
      <c r="BV182" t="s">
        <v>83</v>
      </c>
      <c r="BW182" t="s">
        <v>110</v>
      </c>
      <c r="BY182">
        <v>67</v>
      </c>
      <c r="BZ182" t="s">
        <v>83</v>
      </c>
      <c r="CA182" t="s">
        <v>110</v>
      </c>
      <c r="CC182">
        <v>65</v>
      </c>
      <c r="CD182" t="s">
        <v>83</v>
      </c>
      <c r="CE182" t="s">
        <v>110</v>
      </c>
      <c r="CG182">
        <v>30</v>
      </c>
      <c r="CH182" t="s">
        <v>83</v>
      </c>
      <c r="CI182" t="s">
        <v>110</v>
      </c>
      <c r="CK182">
        <v>16</v>
      </c>
      <c r="CL182" t="s">
        <v>83</v>
      </c>
      <c r="CM182" t="s">
        <v>110</v>
      </c>
    </row>
    <row r="183" spans="1:91" ht="15" customHeight="1" x14ac:dyDescent="0.25">
      <c r="A183">
        <v>22</v>
      </c>
      <c r="B183" t="s">
        <v>83</v>
      </c>
      <c r="C183" t="s">
        <v>110</v>
      </c>
      <c r="E183">
        <v>57</v>
      </c>
      <c r="F183" t="s">
        <v>83</v>
      </c>
      <c r="G183" t="s">
        <v>110</v>
      </c>
      <c r="I183">
        <v>29</v>
      </c>
      <c r="J183" t="s">
        <v>83</v>
      </c>
      <c r="K183" t="s">
        <v>110</v>
      </c>
      <c r="Q183">
        <v>47</v>
      </c>
      <c r="R183" t="s">
        <v>83</v>
      </c>
      <c r="S183" t="s">
        <v>110</v>
      </c>
      <c r="U183">
        <v>25</v>
      </c>
      <c r="V183" t="s">
        <v>83</v>
      </c>
      <c r="W183" t="s">
        <v>110</v>
      </c>
      <c r="Y183">
        <v>34</v>
      </c>
      <c r="Z183" t="s">
        <v>83</v>
      </c>
      <c r="AA183" t="s">
        <v>110</v>
      </c>
      <c r="AC183">
        <v>42</v>
      </c>
      <c r="AD183" t="s">
        <v>83</v>
      </c>
      <c r="AE183" t="s">
        <v>110</v>
      </c>
      <c r="AG183">
        <v>87</v>
      </c>
      <c r="AH183" t="s">
        <v>83</v>
      </c>
      <c r="AI183" t="s">
        <v>110</v>
      </c>
      <c r="AK183">
        <v>40</v>
      </c>
      <c r="AL183" t="s">
        <v>83</v>
      </c>
      <c r="AM183" t="s">
        <v>110</v>
      </c>
      <c r="AO183" s="244">
        <v>14</v>
      </c>
      <c r="AP183" t="s">
        <v>100</v>
      </c>
      <c r="AQ183" t="s">
        <v>160</v>
      </c>
      <c r="AS183" s="244">
        <v>21</v>
      </c>
      <c r="AT183" t="s">
        <v>100</v>
      </c>
      <c r="AU183" s="248" t="s">
        <v>160</v>
      </c>
      <c r="AW183">
        <v>50</v>
      </c>
      <c r="AX183" t="s">
        <v>100</v>
      </c>
      <c r="AY183" t="s">
        <v>160</v>
      </c>
      <c r="BA183">
        <v>19</v>
      </c>
      <c r="BB183" t="s">
        <v>83</v>
      </c>
      <c r="BC183" t="s">
        <v>110</v>
      </c>
      <c r="BE183">
        <v>56</v>
      </c>
      <c r="BF183" t="s">
        <v>83</v>
      </c>
      <c r="BG183" t="s">
        <v>110</v>
      </c>
      <c r="BI183">
        <v>69</v>
      </c>
      <c r="BJ183" t="s">
        <v>83</v>
      </c>
      <c r="BK183" t="s">
        <v>110</v>
      </c>
      <c r="BM183">
        <v>17</v>
      </c>
      <c r="BN183" t="s">
        <v>83</v>
      </c>
      <c r="BO183" t="s">
        <v>110</v>
      </c>
      <c r="BQ183">
        <v>28</v>
      </c>
      <c r="BR183" t="s">
        <v>83</v>
      </c>
      <c r="BS183" t="s">
        <v>110</v>
      </c>
      <c r="BU183">
        <v>20</v>
      </c>
      <c r="BV183" t="s">
        <v>83</v>
      </c>
      <c r="BW183" t="s">
        <v>110</v>
      </c>
      <c r="BY183">
        <v>30</v>
      </c>
      <c r="BZ183" t="s">
        <v>83</v>
      </c>
      <c r="CA183" t="s">
        <v>110</v>
      </c>
      <c r="CC183">
        <v>52</v>
      </c>
      <c r="CD183" t="s">
        <v>83</v>
      </c>
      <c r="CE183" t="s">
        <v>110</v>
      </c>
      <c r="CG183">
        <v>70</v>
      </c>
      <c r="CH183" t="s">
        <v>83</v>
      </c>
      <c r="CI183" t="s">
        <v>110</v>
      </c>
      <c r="CK183">
        <v>43</v>
      </c>
      <c r="CL183" t="s">
        <v>83</v>
      </c>
      <c r="CM183" t="s">
        <v>110</v>
      </c>
    </row>
    <row r="184" spans="1:91" ht="15" customHeight="1" x14ac:dyDescent="0.25">
      <c r="A184">
        <v>66</v>
      </c>
      <c r="B184" t="s">
        <v>83</v>
      </c>
      <c r="C184" t="s">
        <v>110</v>
      </c>
      <c r="E184">
        <v>88</v>
      </c>
      <c r="F184" t="s">
        <v>83</v>
      </c>
      <c r="G184" t="s">
        <v>110</v>
      </c>
      <c r="I184">
        <v>47</v>
      </c>
      <c r="J184" t="s">
        <v>83</v>
      </c>
      <c r="K184" t="s">
        <v>110</v>
      </c>
      <c r="Q184">
        <v>32</v>
      </c>
      <c r="R184" t="s">
        <v>83</v>
      </c>
      <c r="S184" t="s">
        <v>110</v>
      </c>
      <c r="U184">
        <v>44</v>
      </c>
      <c r="V184" t="s">
        <v>83</v>
      </c>
      <c r="W184" t="s">
        <v>110</v>
      </c>
      <c r="Y184">
        <v>64</v>
      </c>
      <c r="Z184" t="s">
        <v>83</v>
      </c>
      <c r="AA184" t="s">
        <v>110</v>
      </c>
      <c r="AC184">
        <v>50</v>
      </c>
      <c r="AD184" t="s">
        <v>83</v>
      </c>
      <c r="AE184" t="s">
        <v>110</v>
      </c>
      <c r="AG184">
        <v>49</v>
      </c>
      <c r="AH184" t="s">
        <v>83</v>
      </c>
      <c r="AI184" t="s">
        <v>110</v>
      </c>
      <c r="AK184">
        <v>34</v>
      </c>
      <c r="AL184" t="s">
        <v>83</v>
      </c>
      <c r="AM184" t="s">
        <v>110</v>
      </c>
      <c r="AO184" s="244">
        <v>31</v>
      </c>
      <c r="AP184" t="s">
        <v>100</v>
      </c>
      <c r="AQ184" t="s">
        <v>160</v>
      </c>
      <c r="AS184" s="244">
        <v>76</v>
      </c>
      <c r="AT184" t="s">
        <v>100</v>
      </c>
      <c r="AU184" s="248" t="s">
        <v>160</v>
      </c>
      <c r="AW184">
        <v>59</v>
      </c>
      <c r="AX184" t="s">
        <v>100</v>
      </c>
      <c r="AY184" t="s">
        <v>160</v>
      </c>
      <c r="BA184">
        <v>21</v>
      </c>
      <c r="BB184" t="s">
        <v>83</v>
      </c>
      <c r="BC184" t="s">
        <v>110</v>
      </c>
      <c r="BE184">
        <v>54</v>
      </c>
      <c r="BF184" t="s">
        <v>83</v>
      </c>
      <c r="BG184" t="s">
        <v>110</v>
      </c>
      <c r="BI184">
        <v>15</v>
      </c>
      <c r="BJ184" t="s">
        <v>83</v>
      </c>
      <c r="BK184" t="s">
        <v>110</v>
      </c>
      <c r="BM184">
        <v>52</v>
      </c>
      <c r="BN184" t="s">
        <v>83</v>
      </c>
      <c r="BO184" t="s">
        <v>110</v>
      </c>
      <c r="BQ184">
        <v>67</v>
      </c>
      <c r="BR184" t="s">
        <v>83</v>
      </c>
      <c r="BS184" t="s">
        <v>110</v>
      </c>
      <c r="BU184">
        <v>17</v>
      </c>
      <c r="BV184" t="s">
        <v>83</v>
      </c>
      <c r="BW184" t="s">
        <v>110</v>
      </c>
      <c r="BY184">
        <v>82</v>
      </c>
      <c r="BZ184" t="s">
        <v>83</v>
      </c>
      <c r="CA184" t="s">
        <v>110</v>
      </c>
      <c r="CC184">
        <v>21</v>
      </c>
      <c r="CD184" t="s">
        <v>83</v>
      </c>
      <c r="CE184" t="s">
        <v>110</v>
      </c>
      <c r="CG184">
        <v>15</v>
      </c>
      <c r="CH184" t="s">
        <v>83</v>
      </c>
      <c r="CI184" t="s">
        <v>110</v>
      </c>
      <c r="CK184">
        <v>25</v>
      </c>
      <c r="CL184" t="s">
        <v>83</v>
      </c>
      <c r="CM184" t="s">
        <v>110</v>
      </c>
    </row>
    <row r="185" spans="1:91" ht="15" customHeight="1" x14ac:dyDescent="0.25">
      <c r="A185">
        <v>20</v>
      </c>
      <c r="B185" t="s">
        <v>83</v>
      </c>
      <c r="C185" t="s">
        <v>110</v>
      </c>
      <c r="E185">
        <v>13</v>
      </c>
      <c r="F185" t="s">
        <v>83</v>
      </c>
      <c r="G185" t="s">
        <v>110</v>
      </c>
      <c r="I185">
        <v>37</v>
      </c>
      <c r="J185" t="s">
        <v>83</v>
      </c>
      <c r="K185" t="s">
        <v>110</v>
      </c>
      <c r="Q185">
        <v>59</v>
      </c>
      <c r="R185" t="s">
        <v>83</v>
      </c>
      <c r="S185" t="s">
        <v>110</v>
      </c>
      <c r="U185">
        <v>29</v>
      </c>
      <c r="V185" t="s">
        <v>83</v>
      </c>
      <c r="W185" t="s">
        <v>110</v>
      </c>
      <c r="Y185">
        <v>68</v>
      </c>
      <c r="Z185" t="s">
        <v>83</v>
      </c>
      <c r="AA185" t="s">
        <v>110</v>
      </c>
      <c r="AC185">
        <v>81</v>
      </c>
      <c r="AD185" t="s">
        <v>83</v>
      </c>
      <c r="AE185" t="s">
        <v>110</v>
      </c>
      <c r="AG185">
        <v>19</v>
      </c>
      <c r="AH185" t="s">
        <v>83</v>
      </c>
      <c r="AI185" t="s">
        <v>110</v>
      </c>
      <c r="AK185">
        <v>33</v>
      </c>
      <c r="AL185" t="s">
        <v>83</v>
      </c>
      <c r="AM185" t="s">
        <v>110</v>
      </c>
      <c r="AO185" s="244">
        <v>15</v>
      </c>
      <c r="AP185" t="s">
        <v>100</v>
      </c>
      <c r="AQ185" t="s">
        <v>160</v>
      </c>
      <c r="AS185" s="244">
        <v>58</v>
      </c>
      <c r="AT185" t="s">
        <v>100</v>
      </c>
      <c r="AU185" s="248" t="s">
        <v>160</v>
      </c>
      <c r="AW185">
        <v>51</v>
      </c>
      <c r="AX185" t="s">
        <v>100</v>
      </c>
      <c r="AY185" t="s">
        <v>160</v>
      </c>
      <c r="BA185">
        <v>71</v>
      </c>
      <c r="BB185" t="s">
        <v>83</v>
      </c>
      <c r="BC185" t="s">
        <v>110</v>
      </c>
      <c r="BE185">
        <v>42</v>
      </c>
      <c r="BF185" t="s">
        <v>83</v>
      </c>
      <c r="BG185" t="s">
        <v>110</v>
      </c>
      <c r="BI185">
        <v>34</v>
      </c>
      <c r="BJ185" t="s">
        <v>83</v>
      </c>
      <c r="BK185" t="s">
        <v>110</v>
      </c>
      <c r="BM185">
        <v>60</v>
      </c>
      <c r="BN185" t="s">
        <v>83</v>
      </c>
      <c r="BO185" t="s">
        <v>110</v>
      </c>
      <c r="BQ185">
        <v>57</v>
      </c>
      <c r="BR185" t="s">
        <v>83</v>
      </c>
      <c r="BS185" t="s">
        <v>110</v>
      </c>
      <c r="BU185">
        <v>16</v>
      </c>
      <c r="BV185" t="s">
        <v>83</v>
      </c>
      <c r="BW185" t="s">
        <v>110</v>
      </c>
      <c r="BY185">
        <v>34</v>
      </c>
      <c r="BZ185" t="s">
        <v>83</v>
      </c>
      <c r="CA185" t="s">
        <v>110</v>
      </c>
      <c r="CC185">
        <v>27</v>
      </c>
      <c r="CD185" t="s">
        <v>83</v>
      </c>
      <c r="CE185" t="s">
        <v>110</v>
      </c>
      <c r="CG185">
        <v>48</v>
      </c>
      <c r="CH185" t="s">
        <v>83</v>
      </c>
      <c r="CI185" t="s">
        <v>110</v>
      </c>
      <c r="CK185">
        <v>52</v>
      </c>
      <c r="CL185" t="s">
        <v>83</v>
      </c>
      <c r="CM185" t="s">
        <v>110</v>
      </c>
    </row>
    <row r="186" spans="1:91" ht="15" customHeight="1" x14ac:dyDescent="0.25">
      <c r="A186">
        <v>47</v>
      </c>
      <c r="B186" t="s">
        <v>83</v>
      </c>
      <c r="C186" t="s">
        <v>110</v>
      </c>
      <c r="E186">
        <v>31</v>
      </c>
      <c r="F186" t="s">
        <v>83</v>
      </c>
      <c r="G186" t="s">
        <v>110</v>
      </c>
      <c r="I186">
        <v>20</v>
      </c>
      <c r="J186" t="s">
        <v>83</v>
      </c>
      <c r="K186" t="s">
        <v>110</v>
      </c>
      <c r="Q186">
        <v>58</v>
      </c>
      <c r="R186" t="s">
        <v>83</v>
      </c>
      <c r="S186" t="s">
        <v>110</v>
      </c>
      <c r="U186">
        <v>30</v>
      </c>
      <c r="V186" t="s">
        <v>83</v>
      </c>
      <c r="W186" t="s">
        <v>110</v>
      </c>
      <c r="Y186">
        <v>31</v>
      </c>
      <c r="Z186" t="s">
        <v>83</v>
      </c>
      <c r="AA186" t="s">
        <v>110</v>
      </c>
      <c r="AC186">
        <v>36</v>
      </c>
      <c r="AD186" t="s">
        <v>83</v>
      </c>
      <c r="AE186" t="s">
        <v>110</v>
      </c>
      <c r="AG186">
        <v>35</v>
      </c>
      <c r="AH186" t="s">
        <v>83</v>
      </c>
      <c r="AI186" t="s">
        <v>110</v>
      </c>
      <c r="AK186">
        <v>62</v>
      </c>
      <c r="AL186" t="s">
        <v>83</v>
      </c>
      <c r="AM186" t="s">
        <v>110</v>
      </c>
      <c r="AO186" s="244">
        <v>70</v>
      </c>
      <c r="AP186" t="s">
        <v>100</v>
      </c>
      <c r="AQ186" t="s">
        <v>160</v>
      </c>
      <c r="AS186" s="244">
        <v>18</v>
      </c>
      <c r="AT186" t="s">
        <v>100</v>
      </c>
      <c r="AU186" s="248" t="s">
        <v>160</v>
      </c>
      <c r="AW186">
        <v>26</v>
      </c>
      <c r="AX186" t="s">
        <v>100</v>
      </c>
      <c r="AY186" t="s">
        <v>160</v>
      </c>
      <c r="BA186">
        <v>33</v>
      </c>
      <c r="BB186" t="s">
        <v>83</v>
      </c>
      <c r="BC186" t="s">
        <v>110</v>
      </c>
      <c r="BE186">
        <v>20</v>
      </c>
      <c r="BF186" t="s">
        <v>83</v>
      </c>
      <c r="BG186" t="s">
        <v>110</v>
      </c>
      <c r="BI186">
        <v>64</v>
      </c>
      <c r="BJ186" t="s">
        <v>83</v>
      </c>
      <c r="BK186" t="s">
        <v>110</v>
      </c>
      <c r="BM186">
        <v>26</v>
      </c>
      <c r="BN186" t="s">
        <v>83</v>
      </c>
      <c r="BO186" t="s">
        <v>110</v>
      </c>
      <c r="BQ186">
        <v>56</v>
      </c>
      <c r="BR186" t="s">
        <v>83</v>
      </c>
      <c r="BS186" t="s">
        <v>110</v>
      </c>
      <c r="BU186">
        <v>17</v>
      </c>
      <c r="BV186" t="s">
        <v>83</v>
      </c>
      <c r="BW186" t="s">
        <v>110</v>
      </c>
      <c r="BY186">
        <v>21</v>
      </c>
      <c r="BZ186" t="s">
        <v>83</v>
      </c>
      <c r="CA186" t="s">
        <v>110</v>
      </c>
      <c r="CC186">
        <v>64</v>
      </c>
      <c r="CD186" t="s">
        <v>83</v>
      </c>
      <c r="CE186" t="s">
        <v>110</v>
      </c>
      <c r="CG186">
        <v>79</v>
      </c>
      <c r="CH186" t="s">
        <v>83</v>
      </c>
      <c r="CI186" t="s">
        <v>110</v>
      </c>
      <c r="CK186">
        <v>73</v>
      </c>
      <c r="CL186" t="s">
        <v>83</v>
      </c>
      <c r="CM186" t="s">
        <v>110</v>
      </c>
    </row>
    <row r="187" spans="1:91" ht="15" customHeight="1" x14ac:dyDescent="0.25">
      <c r="A187">
        <v>84</v>
      </c>
      <c r="B187" t="s">
        <v>83</v>
      </c>
      <c r="C187" t="s">
        <v>110</v>
      </c>
      <c r="E187">
        <v>51</v>
      </c>
      <c r="F187" t="s">
        <v>83</v>
      </c>
      <c r="G187" t="s">
        <v>110</v>
      </c>
      <c r="I187">
        <v>19</v>
      </c>
      <c r="J187" t="s">
        <v>83</v>
      </c>
      <c r="K187" t="s">
        <v>110</v>
      </c>
      <c r="Q187">
        <v>31</v>
      </c>
      <c r="R187" t="s">
        <v>83</v>
      </c>
      <c r="S187" t="s">
        <v>110</v>
      </c>
      <c r="U187">
        <v>79</v>
      </c>
      <c r="V187" t="s">
        <v>83</v>
      </c>
      <c r="W187" t="s">
        <v>110</v>
      </c>
      <c r="Y187">
        <v>62</v>
      </c>
      <c r="Z187" t="s">
        <v>83</v>
      </c>
      <c r="AA187" t="s">
        <v>110</v>
      </c>
      <c r="AC187">
        <v>17</v>
      </c>
      <c r="AD187" t="s">
        <v>83</v>
      </c>
      <c r="AE187" t="s">
        <v>110</v>
      </c>
      <c r="AG187">
        <v>52</v>
      </c>
      <c r="AH187" t="s">
        <v>83</v>
      </c>
      <c r="AI187" t="s">
        <v>110</v>
      </c>
      <c r="AK187">
        <v>15</v>
      </c>
      <c r="AL187" t="s">
        <v>83</v>
      </c>
      <c r="AM187" t="s">
        <v>110</v>
      </c>
      <c r="AO187" s="244">
        <v>48</v>
      </c>
      <c r="AP187" t="s">
        <v>100</v>
      </c>
      <c r="AQ187" t="s">
        <v>160</v>
      </c>
      <c r="AS187" s="244">
        <v>83</v>
      </c>
      <c r="AT187" t="s">
        <v>100</v>
      </c>
      <c r="AU187" s="248" t="s">
        <v>160</v>
      </c>
      <c r="AW187">
        <v>20</v>
      </c>
      <c r="AX187" t="s">
        <v>100</v>
      </c>
      <c r="AY187" t="s">
        <v>160</v>
      </c>
      <c r="BA187">
        <v>19</v>
      </c>
      <c r="BB187" t="s">
        <v>83</v>
      </c>
      <c r="BC187" t="s">
        <v>110</v>
      </c>
      <c r="BE187">
        <v>34</v>
      </c>
      <c r="BF187" t="s">
        <v>83</v>
      </c>
      <c r="BG187" t="s">
        <v>110</v>
      </c>
      <c r="BI187">
        <v>77</v>
      </c>
      <c r="BJ187" t="s">
        <v>83</v>
      </c>
      <c r="BK187" t="s">
        <v>110</v>
      </c>
      <c r="BM187">
        <v>44</v>
      </c>
      <c r="BN187" t="s">
        <v>83</v>
      </c>
      <c r="BO187" t="s">
        <v>110</v>
      </c>
      <c r="BQ187">
        <v>32</v>
      </c>
      <c r="BR187" t="s">
        <v>83</v>
      </c>
      <c r="BS187" t="s">
        <v>110</v>
      </c>
      <c r="BU187">
        <v>44</v>
      </c>
      <c r="BV187" t="s">
        <v>83</v>
      </c>
      <c r="BW187" t="s">
        <v>110</v>
      </c>
      <c r="BY187">
        <v>42</v>
      </c>
      <c r="BZ187" t="s">
        <v>83</v>
      </c>
      <c r="CA187" t="s">
        <v>110</v>
      </c>
      <c r="CC187">
        <v>42</v>
      </c>
      <c r="CD187" t="s">
        <v>83</v>
      </c>
      <c r="CE187" t="s">
        <v>110</v>
      </c>
      <c r="CG187">
        <v>24</v>
      </c>
      <c r="CH187" t="s">
        <v>83</v>
      </c>
      <c r="CI187" t="s">
        <v>110</v>
      </c>
      <c r="CK187">
        <v>14</v>
      </c>
      <c r="CL187" t="s">
        <v>83</v>
      </c>
      <c r="CM187" t="s">
        <v>110</v>
      </c>
    </row>
    <row r="188" spans="1:91" ht="15" customHeight="1" x14ac:dyDescent="0.25">
      <c r="A188">
        <v>60</v>
      </c>
      <c r="B188" t="s">
        <v>83</v>
      </c>
      <c r="C188" t="s">
        <v>110</v>
      </c>
      <c r="E188">
        <v>62</v>
      </c>
      <c r="F188" t="s">
        <v>83</v>
      </c>
      <c r="G188" t="s">
        <v>110</v>
      </c>
      <c r="I188">
        <v>16</v>
      </c>
      <c r="J188" t="s">
        <v>83</v>
      </c>
      <c r="K188" t="s">
        <v>110</v>
      </c>
      <c r="U188">
        <v>84</v>
      </c>
      <c r="V188" t="s">
        <v>83</v>
      </c>
      <c r="W188" t="s">
        <v>110</v>
      </c>
      <c r="Y188">
        <v>25</v>
      </c>
      <c r="Z188" t="s">
        <v>83</v>
      </c>
      <c r="AA188" t="s">
        <v>110</v>
      </c>
      <c r="AC188">
        <v>37</v>
      </c>
      <c r="AD188" t="s">
        <v>83</v>
      </c>
      <c r="AE188" t="s">
        <v>110</v>
      </c>
      <c r="AG188">
        <v>69</v>
      </c>
      <c r="AH188" t="s">
        <v>83</v>
      </c>
      <c r="AI188" t="s">
        <v>110</v>
      </c>
      <c r="AK188">
        <v>38</v>
      </c>
      <c r="AL188" t="s">
        <v>83</v>
      </c>
      <c r="AM188" t="s">
        <v>110</v>
      </c>
      <c r="AO188" s="244">
        <v>14</v>
      </c>
      <c r="AP188" t="s">
        <v>100</v>
      </c>
      <c r="AQ188" t="s">
        <v>160</v>
      </c>
      <c r="AS188" s="244">
        <v>20</v>
      </c>
      <c r="AT188" t="s">
        <v>100</v>
      </c>
      <c r="AU188" s="248" t="s">
        <v>160</v>
      </c>
      <c r="AW188">
        <v>33</v>
      </c>
      <c r="AX188" t="s">
        <v>100</v>
      </c>
      <c r="AY188" t="s">
        <v>160</v>
      </c>
      <c r="BA188">
        <v>48</v>
      </c>
      <c r="BB188" t="s">
        <v>83</v>
      </c>
      <c r="BC188" t="s">
        <v>110</v>
      </c>
      <c r="BE188">
        <v>19</v>
      </c>
      <c r="BF188" t="s">
        <v>83</v>
      </c>
      <c r="BG188" t="s">
        <v>110</v>
      </c>
      <c r="BI188">
        <v>21</v>
      </c>
      <c r="BJ188" t="s">
        <v>83</v>
      </c>
      <c r="BK188" t="s">
        <v>110</v>
      </c>
      <c r="BM188">
        <v>26</v>
      </c>
      <c r="BN188" t="s">
        <v>83</v>
      </c>
      <c r="BO188" t="s">
        <v>110</v>
      </c>
      <c r="BQ188">
        <v>48</v>
      </c>
      <c r="BR188" t="s">
        <v>83</v>
      </c>
      <c r="BS188" t="s">
        <v>110</v>
      </c>
      <c r="BU188">
        <v>44</v>
      </c>
      <c r="BV188" t="s">
        <v>83</v>
      </c>
      <c r="BW188" t="s">
        <v>110</v>
      </c>
      <c r="BY188">
        <v>85</v>
      </c>
      <c r="BZ188" t="s">
        <v>83</v>
      </c>
      <c r="CA188" t="s">
        <v>110</v>
      </c>
      <c r="CC188">
        <v>83</v>
      </c>
      <c r="CD188" t="s">
        <v>83</v>
      </c>
      <c r="CE188" t="s">
        <v>110</v>
      </c>
      <c r="CG188">
        <v>42</v>
      </c>
      <c r="CH188" t="s">
        <v>83</v>
      </c>
      <c r="CI188" t="s">
        <v>110</v>
      </c>
      <c r="CK188">
        <v>20</v>
      </c>
      <c r="CL188" t="s">
        <v>83</v>
      </c>
      <c r="CM188" t="s">
        <v>110</v>
      </c>
    </row>
    <row r="189" spans="1:91" x14ac:dyDescent="0.25">
      <c r="A189">
        <v>29</v>
      </c>
      <c r="B189" t="s">
        <v>83</v>
      </c>
      <c r="C189" t="s">
        <v>110</v>
      </c>
      <c r="E189">
        <v>47</v>
      </c>
      <c r="F189" t="s">
        <v>83</v>
      </c>
      <c r="G189" t="s">
        <v>110</v>
      </c>
      <c r="I189">
        <v>40</v>
      </c>
      <c r="J189" t="s">
        <v>83</v>
      </c>
      <c r="K189" t="s">
        <v>110</v>
      </c>
      <c r="U189">
        <v>37</v>
      </c>
      <c r="V189" t="s">
        <v>83</v>
      </c>
      <c r="W189" t="s">
        <v>110</v>
      </c>
      <c r="Y189">
        <v>44</v>
      </c>
      <c r="Z189" t="s">
        <v>83</v>
      </c>
      <c r="AA189" t="s">
        <v>110</v>
      </c>
      <c r="AC189">
        <v>27</v>
      </c>
      <c r="AD189" t="s">
        <v>83</v>
      </c>
      <c r="AE189" t="s">
        <v>110</v>
      </c>
      <c r="AG189">
        <v>19</v>
      </c>
      <c r="AH189" t="s">
        <v>83</v>
      </c>
      <c r="AI189" t="s">
        <v>110</v>
      </c>
      <c r="AK189">
        <v>60</v>
      </c>
      <c r="AL189" t="s">
        <v>83</v>
      </c>
      <c r="AM189" t="s">
        <v>110</v>
      </c>
      <c r="AO189" s="244">
        <v>50</v>
      </c>
      <c r="AP189" t="s">
        <v>100</v>
      </c>
      <c r="AQ189" t="s">
        <v>160</v>
      </c>
      <c r="AS189" s="244">
        <v>72</v>
      </c>
      <c r="AT189" t="s">
        <v>100</v>
      </c>
      <c r="AU189" s="248" t="s">
        <v>160</v>
      </c>
      <c r="AW189">
        <v>29</v>
      </c>
      <c r="AX189" t="s">
        <v>100</v>
      </c>
      <c r="AY189" t="s">
        <v>160</v>
      </c>
      <c r="BA189">
        <v>14</v>
      </c>
      <c r="BB189" t="s">
        <v>83</v>
      </c>
      <c r="BC189" t="s">
        <v>110</v>
      </c>
      <c r="BE189">
        <v>36</v>
      </c>
      <c r="BF189" t="s">
        <v>83</v>
      </c>
      <c r="BG189" t="s">
        <v>110</v>
      </c>
      <c r="BI189">
        <v>25</v>
      </c>
      <c r="BJ189" t="s">
        <v>83</v>
      </c>
      <c r="BK189" t="s">
        <v>110</v>
      </c>
      <c r="BM189">
        <v>34</v>
      </c>
      <c r="BN189" t="s">
        <v>83</v>
      </c>
      <c r="BO189" t="s">
        <v>110</v>
      </c>
      <c r="BQ189">
        <v>72</v>
      </c>
      <c r="BR189" t="s">
        <v>83</v>
      </c>
      <c r="BS189" t="s">
        <v>110</v>
      </c>
      <c r="BU189">
        <v>72</v>
      </c>
      <c r="BV189" t="s">
        <v>83</v>
      </c>
      <c r="BW189" t="s">
        <v>110</v>
      </c>
      <c r="BY189">
        <v>61</v>
      </c>
      <c r="BZ189" t="s">
        <v>83</v>
      </c>
      <c r="CA189" t="s">
        <v>110</v>
      </c>
      <c r="CC189">
        <v>54</v>
      </c>
      <c r="CD189" t="s">
        <v>83</v>
      </c>
      <c r="CE189" t="s">
        <v>110</v>
      </c>
      <c r="CG189">
        <v>45</v>
      </c>
      <c r="CH189" t="s">
        <v>83</v>
      </c>
      <c r="CI189" t="s">
        <v>110</v>
      </c>
      <c r="CK189">
        <v>56</v>
      </c>
      <c r="CL189" t="s">
        <v>83</v>
      </c>
      <c r="CM189" t="s">
        <v>110</v>
      </c>
    </row>
    <row r="190" spans="1:91" ht="15" customHeight="1" x14ac:dyDescent="0.25">
      <c r="A190">
        <v>63</v>
      </c>
      <c r="B190" t="s">
        <v>83</v>
      </c>
      <c r="C190" t="s">
        <v>110</v>
      </c>
      <c r="E190">
        <v>88</v>
      </c>
      <c r="F190" t="s">
        <v>83</v>
      </c>
      <c r="G190" t="s">
        <v>110</v>
      </c>
      <c r="I190">
        <v>57</v>
      </c>
      <c r="J190" t="s">
        <v>83</v>
      </c>
      <c r="K190" t="s">
        <v>110</v>
      </c>
      <c r="U190">
        <v>26</v>
      </c>
      <c r="V190" t="s">
        <v>83</v>
      </c>
      <c r="W190" t="s">
        <v>110</v>
      </c>
      <c r="Y190">
        <v>17</v>
      </c>
      <c r="Z190" t="s">
        <v>83</v>
      </c>
      <c r="AA190" t="s">
        <v>110</v>
      </c>
      <c r="AC190">
        <v>85</v>
      </c>
      <c r="AD190" t="s">
        <v>83</v>
      </c>
      <c r="AE190" t="s">
        <v>110</v>
      </c>
      <c r="AG190">
        <v>34</v>
      </c>
      <c r="AH190" t="s">
        <v>83</v>
      </c>
      <c r="AI190" t="s">
        <v>110</v>
      </c>
      <c r="AK190">
        <v>50</v>
      </c>
      <c r="AL190" t="s">
        <v>83</v>
      </c>
      <c r="AM190" t="s">
        <v>110</v>
      </c>
      <c r="AO190" s="244">
        <v>21</v>
      </c>
      <c r="AP190" t="s">
        <v>100</v>
      </c>
      <c r="AQ190" t="s">
        <v>160</v>
      </c>
      <c r="AS190" s="244">
        <v>83</v>
      </c>
      <c r="AT190" t="s">
        <v>100</v>
      </c>
      <c r="AU190" s="248" t="s">
        <v>160</v>
      </c>
      <c r="AW190">
        <v>20</v>
      </c>
      <c r="AX190" t="s">
        <v>100</v>
      </c>
      <c r="AY190" t="s">
        <v>160</v>
      </c>
      <c r="BA190">
        <v>58</v>
      </c>
      <c r="BB190" t="s">
        <v>83</v>
      </c>
      <c r="BC190" t="s">
        <v>110</v>
      </c>
      <c r="BE190">
        <v>19</v>
      </c>
      <c r="BF190" t="s">
        <v>83</v>
      </c>
      <c r="BG190" t="s">
        <v>110</v>
      </c>
      <c r="BI190">
        <v>17</v>
      </c>
      <c r="BJ190" t="s">
        <v>83</v>
      </c>
      <c r="BK190" t="s">
        <v>110</v>
      </c>
      <c r="BM190">
        <v>23</v>
      </c>
      <c r="BN190" t="s">
        <v>83</v>
      </c>
      <c r="BO190" t="s">
        <v>110</v>
      </c>
      <c r="BQ190">
        <v>59</v>
      </c>
      <c r="BR190" t="s">
        <v>83</v>
      </c>
      <c r="BS190" t="s">
        <v>110</v>
      </c>
      <c r="BU190">
        <v>21</v>
      </c>
      <c r="BV190" t="s">
        <v>83</v>
      </c>
      <c r="BW190" t="s">
        <v>110</v>
      </c>
      <c r="BY190">
        <v>22</v>
      </c>
      <c r="BZ190" t="s">
        <v>83</v>
      </c>
      <c r="CA190" t="s">
        <v>110</v>
      </c>
      <c r="CC190">
        <v>23</v>
      </c>
      <c r="CD190" t="s">
        <v>83</v>
      </c>
      <c r="CE190" t="s">
        <v>110</v>
      </c>
      <c r="CG190">
        <v>14</v>
      </c>
      <c r="CH190" t="s">
        <v>83</v>
      </c>
      <c r="CI190" t="s">
        <v>110</v>
      </c>
      <c r="CK190">
        <v>47</v>
      </c>
      <c r="CL190" t="s">
        <v>83</v>
      </c>
      <c r="CM190" t="s">
        <v>110</v>
      </c>
    </row>
    <row r="191" spans="1:91" ht="15" customHeight="1" x14ac:dyDescent="0.25">
      <c r="A191">
        <v>77</v>
      </c>
      <c r="B191" t="s">
        <v>83</v>
      </c>
      <c r="C191" t="s">
        <v>110</v>
      </c>
      <c r="E191">
        <v>44</v>
      </c>
      <c r="F191" t="s">
        <v>83</v>
      </c>
      <c r="G191" t="s">
        <v>110</v>
      </c>
      <c r="I191">
        <v>85</v>
      </c>
      <c r="J191" t="s">
        <v>83</v>
      </c>
      <c r="K191" t="s">
        <v>110</v>
      </c>
      <c r="U191">
        <v>23</v>
      </c>
      <c r="V191" t="s">
        <v>83</v>
      </c>
      <c r="W191" t="s">
        <v>110</v>
      </c>
      <c r="Y191">
        <v>63</v>
      </c>
      <c r="Z191" t="s">
        <v>83</v>
      </c>
      <c r="AA191" t="s">
        <v>110</v>
      </c>
      <c r="AC191">
        <v>51</v>
      </c>
      <c r="AD191" t="s">
        <v>83</v>
      </c>
      <c r="AE191" t="s">
        <v>110</v>
      </c>
      <c r="AG191">
        <v>72</v>
      </c>
      <c r="AH191" t="s">
        <v>83</v>
      </c>
      <c r="AI191" t="s">
        <v>110</v>
      </c>
      <c r="AK191">
        <v>65</v>
      </c>
      <c r="AL191" t="s">
        <v>83</v>
      </c>
      <c r="AM191" t="s">
        <v>110</v>
      </c>
      <c r="AO191" s="244">
        <v>71</v>
      </c>
      <c r="AP191" t="s">
        <v>100</v>
      </c>
      <c r="AQ191" t="s">
        <v>160</v>
      </c>
      <c r="AS191" s="244">
        <v>26</v>
      </c>
      <c r="AT191" t="s">
        <v>100</v>
      </c>
      <c r="AU191" s="248" t="s">
        <v>160</v>
      </c>
      <c r="AW191">
        <v>23</v>
      </c>
      <c r="AX191" t="s">
        <v>100</v>
      </c>
      <c r="AY191" t="s">
        <v>160</v>
      </c>
      <c r="BA191">
        <v>50</v>
      </c>
      <c r="BB191" t="s">
        <v>83</v>
      </c>
      <c r="BC191" t="s">
        <v>110</v>
      </c>
      <c r="BE191">
        <v>64</v>
      </c>
      <c r="BF191" t="s">
        <v>83</v>
      </c>
      <c r="BG191" t="s">
        <v>110</v>
      </c>
      <c r="BI191">
        <v>75</v>
      </c>
      <c r="BJ191" t="s">
        <v>83</v>
      </c>
      <c r="BK191" t="s">
        <v>110</v>
      </c>
      <c r="BM191">
        <v>62</v>
      </c>
      <c r="BN191" t="s">
        <v>83</v>
      </c>
      <c r="BO191" t="s">
        <v>110</v>
      </c>
      <c r="BQ191">
        <v>20</v>
      </c>
      <c r="BR191" t="s">
        <v>83</v>
      </c>
      <c r="BS191" t="s">
        <v>110</v>
      </c>
      <c r="BU191">
        <v>75</v>
      </c>
      <c r="BV191" t="s">
        <v>83</v>
      </c>
      <c r="BW191" t="s">
        <v>110</v>
      </c>
      <c r="BY191">
        <v>58</v>
      </c>
      <c r="BZ191" t="s">
        <v>83</v>
      </c>
      <c r="CA191" t="s">
        <v>110</v>
      </c>
      <c r="CC191">
        <v>38</v>
      </c>
      <c r="CD191" t="s">
        <v>83</v>
      </c>
      <c r="CE191" t="s">
        <v>110</v>
      </c>
      <c r="CG191">
        <v>32</v>
      </c>
      <c r="CH191" t="s">
        <v>83</v>
      </c>
      <c r="CI191" t="s">
        <v>110</v>
      </c>
      <c r="CK191">
        <v>75</v>
      </c>
      <c r="CL191" t="s">
        <v>83</v>
      </c>
      <c r="CM191" t="s">
        <v>110</v>
      </c>
    </row>
    <row r="192" spans="1:91" ht="15" customHeight="1" x14ac:dyDescent="0.25">
      <c r="A192">
        <v>45</v>
      </c>
      <c r="B192" t="s">
        <v>83</v>
      </c>
      <c r="C192" t="s">
        <v>110</v>
      </c>
      <c r="E192">
        <v>95</v>
      </c>
      <c r="F192" t="s">
        <v>83</v>
      </c>
      <c r="G192" t="s">
        <v>110</v>
      </c>
      <c r="I192">
        <v>94</v>
      </c>
      <c r="J192" t="s">
        <v>83</v>
      </c>
      <c r="K192" t="s">
        <v>110</v>
      </c>
      <c r="U192">
        <v>61</v>
      </c>
      <c r="V192" t="s">
        <v>83</v>
      </c>
      <c r="W192" t="s">
        <v>110</v>
      </c>
      <c r="Y192">
        <v>40</v>
      </c>
      <c r="Z192" t="s">
        <v>83</v>
      </c>
      <c r="AA192" t="s">
        <v>110</v>
      </c>
      <c r="AC192">
        <v>40</v>
      </c>
      <c r="AD192" t="s">
        <v>83</v>
      </c>
      <c r="AE192" t="s">
        <v>110</v>
      </c>
      <c r="AG192">
        <v>39</v>
      </c>
      <c r="AH192" t="s">
        <v>83</v>
      </c>
      <c r="AI192" t="s">
        <v>110</v>
      </c>
      <c r="AK192">
        <v>78</v>
      </c>
      <c r="AL192" t="s">
        <v>83</v>
      </c>
      <c r="AM192" t="s">
        <v>110</v>
      </c>
      <c r="AO192" s="244">
        <v>68</v>
      </c>
      <c r="AP192" t="s">
        <v>100</v>
      </c>
      <c r="AQ192" t="s">
        <v>160</v>
      </c>
      <c r="AS192" s="244">
        <v>21</v>
      </c>
      <c r="AT192" t="s">
        <v>100</v>
      </c>
      <c r="AU192" s="248" t="s">
        <v>160</v>
      </c>
      <c r="AW192">
        <v>45</v>
      </c>
      <c r="AX192" t="s">
        <v>100</v>
      </c>
      <c r="AY192" t="s">
        <v>160</v>
      </c>
      <c r="BA192">
        <v>18</v>
      </c>
      <c r="BB192" t="s">
        <v>83</v>
      </c>
      <c r="BC192" t="s">
        <v>110</v>
      </c>
      <c r="BE192">
        <v>58</v>
      </c>
      <c r="BF192" t="s">
        <v>83</v>
      </c>
      <c r="BG192" t="s">
        <v>110</v>
      </c>
      <c r="BI192">
        <v>24</v>
      </c>
      <c r="BJ192" t="s">
        <v>83</v>
      </c>
      <c r="BK192" t="s">
        <v>110</v>
      </c>
      <c r="BM192">
        <v>50</v>
      </c>
      <c r="BN192" t="s">
        <v>83</v>
      </c>
      <c r="BO192" t="s">
        <v>110</v>
      </c>
      <c r="BQ192">
        <v>68</v>
      </c>
      <c r="BR192" t="s">
        <v>83</v>
      </c>
      <c r="BS192" t="s">
        <v>110</v>
      </c>
      <c r="BU192">
        <v>40</v>
      </c>
      <c r="BV192" t="s">
        <v>83</v>
      </c>
      <c r="BW192" t="s">
        <v>110</v>
      </c>
      <c r="BY192">
        <v>46</v>
      </c>
      <c r="BZ192" t="s">
        <v>83</v>
      </c>
      <c r="CA192" t="s">
        <v>110</v>
      </c>
      <c r="CC192">
        <v>52</v>
      </c>
      <c r="CD192" t="s">
        <v>83</v>
      </c>
      <c r="CE192" t="s">
        <v>110</v>
      </c>
      <c r="CG192">
        <v>27</v>
      </c>
      <c r="CH192" t="s">
        <v>83</v>
      </c>
      <c r="CI192" t="s">
        <v>110</v>
      </c>
      <c r="CK192">
        <v>66</v>
      </c>
      <c r="CL192" t="s">
        <v>83</v>
      </c>
      <c r="CM192" t="s">
        <v>110</v>
      </c>
    </row>
    <row r="193" spans="1:91" ht="15" customHeight="1" x14ac:dyDescent="0.25">
      <c r="A193">
        <v>30</v>
      </c>
      <c r="B193" t="s">
        <v>83</v>
      </c>
      <c r="C193" t="s">
        <v>110</v>
      </c>
      <c r="E193">
        <v>84</v>
      </c>
      <c r="F193" t="s">
        <v>83</v>
      </c>
      <c r="G193" t="s">
        <v>110</v>
      </c>
      <c r="I193">
        <v>33</v>
      </c>
      <c r="J193" t="s">
        <v>83</v>
      </c>
      <c r="K193" t="s">
        <v>110</v>
      </c>
      <c r="U193">
        <v>42</v>
      </c>
      <c r="V193" t="s">
        <v>83</v>
      </c>
      <c r="W193" t="s">
        <v>110</v>
      </c>
      <c r="Y193">
        <v>78</v>
      </c>
      <c r="Z193" t="s">
        <v>83</v>
      </c>
      <c r="AA193" t="s">
        <v>110</v>
      </c>
      <c r="AC193">
        <v>82</v>
      </c>
      <c r="AD193" t="s">
        <v>83</v>
      </c>
      <c r="AE193" t="s">
        <v>110</v>
      </c>
      <c r="AG193">
        <v>42</v>
      </c>
      <c r="AH193" t="s">
        <v>83</v>
      </c>
      <c r="AI193" t="s">
        <v>110</v>
      </c>
      <c r="AK193">
        <v>52</v>
      </c>
      <c r="AL193" t="s">
        <v>83</v>
      </c>
      <c r="AM193" t="s">
        <v>110</v>
      </c>
      <c r="AO193" s="244">
        <v>85</v>
      </c>
      <c r="AP193" t="s">
        <v>100</v>
      </c>
      <c r="AQ193" t="s">
        <v>160</v>
      </c>
      <c r="AS193" s="244">
        <v>19</v>
      </c>
      <c r="AT193" t="s">
        <v>100</v>
      </c>
      <c r="AU193" s="248" t="s">
        <v>160</v>
      </c>
      <c r="AW193">
        <v>20</v>
      </c>
      <c r="AX193" t="s">
        <v>100</v>
      </c>
      <c r="AY193" t="s">
        <v>160</v>
      </c>
      <c r="BA193">
        <v>31</v>
      </c>
      <c r="BB193" t="s">
        <v>83</v>
      </c>
      <c r="BC193" t="s">
        <v>110</v>
      </c>
      <c r="BE193">
        <v>44</v>
      </c>
      <c r="BF193" t="s">
        <v>83</v>
      </c>
      <c r="BG193" t="s">
        <v>110</v>
      </c>
      <c r="BI193">
        <v>50</v>
      </c>
      <c r="BJ193" t="s">
        <v>83</v>
      </c>
      <c r="BK193" t="s">
        <v>110</v>
      </c>
      <c r="BM193">
        <v>42</v>
      </c>
      <c r="BN193" t="s">
        <v>83</v>
      </c>
      <c r="BO193" t="s">
        <v>110</v>
      </c>
      <c r="BQ193">
        <v>44</v>
      </c>
      <c r="BR193" t="s">
        <v>83</v>
      </c>
      <c r="BS193" t="s">
        <v>110</v>
      </c>
      <c r="BU193">
        <v>76</v>
      </c>
      <c r="BV193" t="s">
        <v>83</v>
      </c>
      <c r="BW193" t="s">
        <v>110</v>
      </c>
      <c r="BY193">
        <v>41</v>
      </c>
      <c r="BZ193" t="s">
        <v>83</v>
      </c>
      <c r="CA193" t="s">
        <v>110</v>
      </c>
      <c r="CC193">
        <v>20</v>
      </c>
      <c r="CD193" t="s">
        <v>83</v>
      </c>
      <c r="CE193" t="s">
        <v>110</v>
      </c>
      <c r="CG193">
        <v>18</v>
      </c>
      <c r="CH193" t="s">
        <v>83</v>
      </c>
      <c r="CI193" t="s">
        <v>110</v>
      </c>
      <c r="CK193">
        <v>50</v>
      </c>
      <c r="CL193" t="s">
        <v>83</v>
      </c>
      <c r="CM193" t="s">
        <v>110</v>
      </c>
    </row>
    <row r="194" spans="1:91" ht="15" customHeight="1" x14ac:dyDescent="0.25">
      <c r="A194">
        <v>34</v>
      </c>
      <c r="B194" t="s">
        <v>83</v>
      </c>
      <c r="C194" t="s">
        <v>110</v>
      </c>
      <c r="E194">
        <v>20</v>
      </c>
      <c r="F194" t="s">
        <v>83</v>
      </c>
      <c r="G194" t="s">
        <v>110</v>
      </c>
      <c r="I194">
        <v>18</v>
      </c>
      <c r="J194" t="s">
        <v>83</v>
      </c>
      <c r="K194" t="s">
        <v>110</v>
      </c>
      <c r="U194">
        <v>55</v>
      </c>
      <c r="V194" t="s">
        <v>83</v>
      </c>
      <c r="W194" t="s">
        <v>110</v>
      </c>
      <c r="Y194">
        <v>56</v>
      </c>
      <c r="Z194" t="s">
        <v>83</v>
      </c>
      <c r="AA194" t="s">
        <v>110</v>
      </c>
      <c r="AC194">
        <v>41</v>
      </c>
      <c r="AD194" t="s">
        <v>83</v>
      </c>
      <c r="AE194" t="s">
        <v>110</v>
      </c>
      <c r="AG194">
        <v>65</v>
      </c>
      <c r="AH194" t="s">
        <v>83</v>
      </c>
      <c r="AI194" t="s">
        <v>110</v>
      </c>
      <c r="AK194">
        <v>22</v>
      </c>
      <c r="AL194" t="s">
        <v>83</v>
      </c>
      <c r="AM194" t="s">
        <v>110</v>
      </c>
      <c r="AO194" s="244">
        <v>23</v>
      </c>
      <c r="AP194" t="s">
        <v>100</v>
      </c>
      <c r="AQ194" t="s">
        <v>160</v>
      </c>
      <c r="AS194" s="244">
        <v>32</v>
      </c>
      <c r="AT194" t="s">
        <v>100</v>
      </c>
      <c r="AU194" s="248" t="s">
        <v>160</v>
      </c>
      <c r="AW194">
        <v>86</v>
      </c>
      <c r="AX194" t="s">
        <v>100</v>
      </c>
      <c r="AY194" t="s">
        <v>160</v>
      </c>
      <c r="BA194">
        <v>19</v>
      </c>
      <c r="BB194" t="s">
        <v>83</v>
      </c>
      <c r="BC194" t="s">
        <v>110</v>
      </c>
      <c r="BE194">
        <v>65</v>
      </c>
      <c r="BF194" t="s">
        <v>83</v>
      </c>
      <c r="BG194" t="s">
        <v>110</v>
      </c>
      <c r="BI194">
        <v>40</v>
      </c>
      <c r="BJ194" t="s">
        <v>83</v>
      </c>
      <c r="BK194" t="s">
        <v>110</v>
      </c>
      <c r="BM194">
        <v>46</v>
      </c>
      <c r="BN194" t="s">
        <v>83</v>
      </c>
      <c r="BO194" t="s">
        <v>110</v>
      </c>
      <c r="BQ194">
        <v>59</v>
      </c>
      <c r="BR194" t="s">
        <v>83</v>
      </c>
      <c r="BS194" t="s">
        <v>110</v>
      </c>
      <c r="BU194">
        <v>65</v>
      </c>
      <c r="BV194" t="s">
        <v>83</v>
      </c>
      <c r="BW194" t="s">
        <v>110</v>
      </c>
      <c r="BY194">
        <v>71</v>
      </c>
      <c r="BZ194" t="s">
        <v>83</v>
      </c>
      <c r="CA194" t="s">
        <v>110</v>
      </c>
      <c r="CC194">
        <v>48</v>
      </c>
      <c r="CD194" t="s">
        <v>83</v>
      </c>
      <c r="CE194" t="s">
        <v>110</v>
      </c>
      <c r="CG194">
        <v>27</v>
      </c>
      <c r="CH194" t="s">
        <v>83</v>
      </c>
      <c r="CI194" t="s">
        <v>110</v>
      </c>
      <c r="CK194">
        <v>37</v>
      </c>
      <c r="CL194" t="s">
        <v>83</v>
      </c>
      <c r="CM194" t="s">
        <v>110</v>
      </c>
    </row>
    <row r="195" spans="1:91" ht="15" customHeight="1" x14ac:dyDescent="0.25">
      <c r="A195">
        <v>35</v>
      </c>
      <c r="B195" t="s">
        <v>83</v>
      </c>
      <c r="C195" t="s">
        <v>110</v>
      </c>
      <c r="E195">
        <v>36</v>
      </c>
      <c r="F195" t="s">
        <v>83</v>
      </c>
      <c r="G195" t="s">
        <v>110</v>
      </c>
      <c r="I195">
        <v>20</v>
      </c>
      <c r="J195" t="s">
        <v>83</v>
      </c>
      <c r="K195" t="s">
        <v>110</v>
      </c>
      <c r="U195">
        <v>54</v>
      </c>
      <c r="V195" t="s">
        <v>83</v>
      </c>
      <c r="W195" t="s">
        <v>110</v>
      </c>
      <c r="Y195">
        <v>56</v>
      </c>
      <c r="Z195" t="s">
        <v>83</v>
      </c>
      <c r="AA195" t="s">
        <v>110</v>
      </c>
      <c r="AC195">
        <v>80</v>
      </c>
      <c r="AD195" t="s">
        <v>83</v>
      </c>
      <c r="AE195" t="s">
        <v>110</v>
      </c>
      <c r="AG195">
        <v>23</v>
      </c>
      <c r="AH195" t="s">
        <v>83</v>
      </c>
      <c r="AI195" t="s">
        <v>110</v>
      </c>
      <c r="AK195">
        <v>66</v>
      </c>
      <c r="AL195" t="s">
        <v>83</v>
      </c>
      <c r="AM195" t="s">
        <v>110</v>
      </c>
      <c r="AO195" s="244">
        <v>36</v>
      </c>
      <c r="AP195" t="s">
        <v>100</v>
      </c>
      <c r="AQ195" t="s">
        <v>160</v>
      </c>
      <c r="AS195" s="244">
        <v>58</v>
      </c>
      <c r="AT195" t="s">
        <v>100</v>
      </c>
      <c r="AU195" s="248" t="s">
        <v>160</v>
      </c>
      <c r="AW195">
        <v>20</v>
      </c>
      <c r="AX195" t="s">
        <v>100</v>
      </c>
      <c r="AY195" t="s">
        <v>160</v>
      </c>
      <c r="BA195">
        <v>21</v>
      </c>
      <c r="BB195" t="s">
        <v>83</v>
      </c>
      <c r="BC195" t="s">
        <v>110</v>
      </c>
      <c r="BE195">
        <v>54</v>
      </c>
      <c r="BF195" t="s">
        <v>83</v>
      </c>
      <c r="BG195" t="s">
        <v>110</v>
      </c>
      <c r="BI195">
        <v>17</v>
      </c>
      <c r="BJ195" t="s">
        <v>83</v>
      </c>
      <c r="BK195" t="s">
        <v>110</v>
      </c>
      <c r="BM195">
        <v>94</v>
      </c>
      <c r="BN195" t="s">
        <v>83</v>
      </c>
      <c r="BO195" t="s">
        <v>110</v>
      </c>
      <c r="BQ195">
        <v>31</v>
      </c>
      <c r="BR195" t="s">
        <v>83</v>
      </c>
      <c r="BS195" t="s">
        <v>110</v>
      </c>
      <c r="BU195">
        <v>50</v>
      </c>
      <c r="BV195" t="s">
        <v>83</v>
      </c>
      <c r="BW195" t="s">
        <v>110</v>
      </c>
      <c r="BY195">
        <v>22</v>
      </c>
      <c r="BZ195" t="s">
        <v>83</v>
      </c>
      <c r="CA195" t="s">
        <v>110</v>
      </c>
      <c r="CC195">
        <v>15</v>
      </c>
      <c r="CD195" t="s">
        <v>83</v>
      </c>
      <c r="CE195" t="s">
        <v>110</v>
      </c>
      <c r="CG195">
        <v>21</v>
      </c>
      <c r="CH195" t="s">
        <v>83</v>
      </c>
      <c r="CI195" t="s">
        <v>110</v>
      </c>
      <c r="CK195">
        <v>22</v>
      </c>
      <c r="CL195" t="s">
        <v>83</v>
      </c>
      <c r="CM195" t="s">
        <v>110</v>
      </c>
    </row>
    <row r="196" spans="1:91" ht="15" customHeight="1" x14ac:dyDescent="0.25">
      <c r="A196">
        <v>67</v>
      </c>
      <c r="B196" t="s">
        <v>83</v>
      </c>
      <c r="C196" t="s">
        <v>110</v>
      </c>
      <c r="E196">
        <v>20</v>
      </c>
      <c r="F196" t="s">
        <v>83</v>
      </c>
      <c r="G196" t="s">
        <v>110</v>
      </c>
      <c r="I196">
        <v>42</v>
      </c>
      <c r="J196" t="s">
        <v>83</v>
      </c>
      <c r="K196" t="s">
        <v>110</v>
      </c>
      <c r="U196">
        <v>13</v>
      </c>
      <c r="V196" t="s">
        <v>83</v>
      </c>
      <c r="W196" t="s">
        <v>110</v>
      </c>
      <c r="Y196">
        <v>57</v>
      </c>
      <c r="Z196" t="s">
        <v>83</v>
      </c>
      <c r="AA196" t="s">
        <v>110</v>
      </c>
      <c r="AC196">
        <v>25</v>
      </c>
      <c r="AD196" t="s">
        <v>83</v>
      </c>
      <c r="AE196" t="s">
        <v>110</v>
      </c>
      <c r="AG196">
        <v>42</v>
      </c>
      <c r="AH196" t="s">
        <v>83</v>
      </c>
      <c r="AI196" t="s">
        <v>110</v>
      </c>
      <c r="AK196">
        <v>25</v>
      </c>
      <c r="AL196" t="s">
        <v>83</v>
      </c>
      <c r="AM196" t="s">
        <v>110</v>
      </c>
      <c r="AO196" s="244">
        <v>45</v>
      </c>
      <c r="AP196" t="s">
        <v>100</v>
      </c>
      <c r="AQ196" t="s">
        <v>160</v>
      </c>
      <c r="AS196" s="244">
        <v>25</v>
      </c>
      <c r="AT196" t="s">
        <v>100</v>
      </c>
      <c r="AU196" s="248" t="s">
        <v>160</v>
      </c>
      <c r="AW196">
        <v>47</v>
      </c>
      <c r="AX196" t="s">
        <v>100</v>
      </c>
      <c r="AY196" t="s">
        <v>160</v>
      </c>
      <c r="BA196">
        <v>81</v>
      </c>
      <c r="BB196" t="s">
        <v>83</v>
      </c>
      <c r="BC196" t="s">
        <v>110</v>
      </c>
      <c r="BE196">
        <v>56</v>
      </c>
      <c r="BF196" t="s">
        <v>83</v>
      </c>
      <c r="BG196" t="s">
        <v>110</v>
      </c>
      <c r="BI196">
        <v>21</v>
      </c>
      <c r="BJ196" t="s">
        <v>83</v>
      </c>
      <c r="BK196" t="s">
        <v>110</v>
      </c>
      <c r="BM196">
        <v>17</v>
      </c>
      <c r="BN196" t="s">
        <v>83</v>
      </c>
      <c r="BO196" t="s">
        <v>110</v>
      </c>
      <c r="BQ196">
        <v>33</v>
      </c>
      <c r="BR196" t="s">
        <v>83</v>
      </c>
      <c r="BS196" t="s">
        <v>110</v>
      </c>
      <c r="BU196">
        <v>19</v>
      </c>
      <c r="BV196" t="s">
        <v>83</v>
      </c>
      <c r="BW196" t="s">
        <v>110</v>
      </c>
      <c r="BY196">
        <v>39</v>
      </c>
      <c r="BZ196" t="s">
        <v>83</v>
      </c>
      <c r="CA196" t="s">
        <v>110</v>
      </c>
      <c r="CC196">
        <v>27</v>
      </c>
      <c r="CD196" t="s">
        <v>83</v>
      </c>
      <c r="CE196" t="s">
        <v>110</v>
      </c>
      <c r="CG196">
        <v>24</v>
      </c>
      <c r="CH196" t="s">
        <v>83</v>
      </c>
      <c r="CI196" t="s">
        <v>110</v>
      </c>
      <c r="CK196">
        <v>16</v>
      </c>
      <c r="CL196" t="s">
        <v>83</v>
      </c>
      <c r="CM196" t="s">
        <v>110</v>
      </c>
    </row>
    <row r="197" spans="1:91" x14ac:dyDescent="0.25">
      <c r="A197">
        <v>16</v>
      </c>
      <c r="B197" t="s">
        <v>83</v>
      </c>
      <c r="C197" t="s">
        <v>110</v>
      </c>
      <c r="E197">
        <v>38</v>
      </c>
      <c r="F197" t="s">
        <v>83</v>
      </c>
      <c r="G197" t="s">
        <v>110</v>
      </c>
      <c r="I197">
        <v>65</v>
      </c>
      <c r="J197" t="s">
        <v>83</v>
      </c>
      <c r="K197" t="s">
        <v>110</v>
      </c>
      <c r="U197">
        <v>38</v>
      </c>
      <c r="V197" t="s">
        <v>83</v>
      </c>
      <c r="W197" t="s">
        <v>110</v>
      </c>
      <c r="Y197">
        <v>44</v>
      </c>
      <c r="Z197" t="s">
        <v>83</v>
      </c>
      <c r="AA197" t="s">
        <v>110</v>
      </c>
      <c r="AC197">
        <v>52</v>
      </c>
      <c r="AD197" t="s">
        <v>83</v>
      </c>
      <c r="AE197" t="s">
        <v>110</v>
      </c>
      <c r="AG197">
        <v>18</v>
      </c>
      <c r="AH197" t="s">
        <v>83</v>
      </c>
      <c r="AI197" t="s">
        <v>110</v>
      </c>
      <c r="AK197">
        <v>55</v>
      </c>
      <c r="AL197" t="s">
        <v>83</v>
      </c>
      <c r="AM197" t="s">
        <v>110</v>
      </c>
      <c r="AO197" s="244">
        <v>62</v>
      </c>
      <c r="AP197" t="s">
        <v>100</v>
      </c>
      <c r="AQ197" t="s">
        <v>160</v>
      </c>
      <c r="AS197" s="244">
        <v>58</v>
      </c>
      <c r="AT197" t="s">
        <v>100</v>
      </c>
      <c r="AU197" s="248" t="s">
        <v>160</v>
      </c>
      <c r="AW197">
        <v>77</v>
      </c>
      <c r="AX197" t="s">
        <v>100</v>
      </c>
      <c r="AY197" t="s">
        <v>160</v>
      </c>
      <c r="BA197">
        <v>73</v>
      </c>
      <c r="BB197" t="s">
        <v>83</v>
      </c>
      <c r="BC197" t="s">
        <v>110</v>
      </c>
      <c r="BE197">
        <v>38</v>
      </c>
      <c r="BF197" t="s">
        <v>83</v>
      </c>
      <c r="BG197" t="s">
        <v>110</v>
      </c>
      <c r="BI197">
        <v>25</v>
      </c>
      <c r="BJ197" t="s">
        <v>83</v>
      </c>
      <c r="BK197" t="s">
        <v>110</v>
      </c>
      <c r="BM197">
        <v>50</v>
      </c>
      <c r="BN197" t="s">
        <v>83</v>
      </c>
      <c r="BO197" t="s">
        <v>110</v>
      </c>
      <c r="BQ197">
        <v>56</v>
      </c>
      <c r="BR197" t="s">
        <v>83</v>
      </c>
      <c r="BS197" t="s">
        <v>110</v>
      </c>
      <c r="BU197">
        <v>32</v>
      </c>
      <c r="BV197" t="s">
        <v>83</v>
      </c>
      <c r="BW197" t="s">
        <v>110</v>
      </c>
      <c r="BY197">
        <v>64</v>
      </c>
      <c r="BZ197" t="s">
        <v>83</v>
      </c>
      <c r="CA197" t="s">
        <v>110</v>
      </c>
      <c r="CC197">
        <v>27</v>
      </c>
      <c r="CD197" t="s">
        <v>83</v>
      </c>
      <c r="CE197" t="s">
        <v>110</v>
      </c>
      <c r="CG197">
        <v>16</v>
      </c>
      <c r="CH197" t="s">
        <v>83</v>
      </c>
      <c r="CI197" t="s">
        <v>110</v>
      </c>
      <c r="CK197">
        <v>38</v>
      </c>
      <c r="CL197" t="s">
        <v>83</v>
      </c>
      <c r="CM197" t="s">
        <v>110</v>
      </c>
    </row>
    <row r="198" spans="1:91" ht="15" customHeight="1" x14ac:dyDescent="0.25">
      <c r="A198">
        <v>45</v>
      </c>
      <c r="B198" t="s">
        <v>83</v>
      </c>
      <c r="C198" t="s">
        <v>110</v>
      </c>
      <c r="E198">
        <v>13</v>
      </c>
      <c r="F198" t="s">
        <v>83</v>
      </c>
      <c r="G198" t="s">
        <v>110</v>
      </c>
      <c r="I198">
        <v>87</v>
      </c>
      <c r="J198" t="s">
        <v>83</v>
      </c>
      <c r="K198" t="s">
        <v>110</v>
      </c>
      <c r="U198">
        <v>31</v>
      </c>
      <c r="V198" t="s">
        <v>83</v>
      </c>
      <c r="W198" t="s">
        <v>110</v>
      </c>
      <c r="Y198">
        <v>20</v>
      </c>
      <c r="Z198" t="s">
        <v>83</v>
      </c>
      <c r="AA198" t="s">
        <v>110</v>
      </c>
      <c r="AC198">
        <v>34</v>
      </c>
      <c r="AD198" t="s">
        <v>83</v>
      </c>
      <c r="AE198" t="s">
        <v>110</v>
      </c>
      <c r="AG198">
        <v>43</v>
      </c>
      <c r="AH198" t="s">
        <v>83</v>
      </c>
      <c r="AI198" t="s">
        <v>110</v>
      </c>
      <c r="AK198">
        <v>37</v>
      </c>
      <c r="AL198" t="s">
        <v>83</v>
      </c>
      <c r="AM198" t="s">
        <v>110</v>
      </c>
      <c r="AO198" s="244">
        <v>18</v>
      </c>
      <c r="AP198" t="s">
        <v>100</v>
      </c>
      <c r="AQ198" t="s">
        <v>160</v>
      </c>
      <c r="AS198" s="244">
        <v>33</v>
      </c>
      <c r="AT198" t="s">
        <v>100</v>
      </c>
      <c r="AU198" s="248" t="s">
        <v>160</v>
      </c>
      <c r="AW198">
        <v>47</v>
      </c>
      <c r="AX198" t="s">
        <v>100</v>
      </c>
      <c r="AY198" t="s">
        <v>160</v>
      </c>
      <c r="BA198">
        <v>68</v>
      </c>
      <c r="BB198" t="s">
        <v>83</v>
      </c>
      <c r="BC198" t="s">
        <v>110</v>
      </c>
      <c r="BE198">
        <v>34</v>
      </c>
      <c r="BF198" t="s">
        <v>83</v>
      </c>
      <c r="BG198" t="s">
        <v>110</v>
      </c>
      <c r="BI198">
        <v>40</v>
      </c>
      <c r="BJ198" t="s">
        <v>83</v>
      </c>
      <c r="BK198" t="s">
        <v>110</v>
      </c>
      <c r="BM198">
        <v>22</v>
      </c>
      <c r="BN198" t="s">
        <v>83</v>
      </c>
      <c r="BO198" t="s">
        <v>110</v>
      </c>
      <c r="BQ198">
        <v>13</v>
      </c>
      <c r="BR198" t="s">
        <v>83</v>
      </c>
      <c r="BS198" t="s">
        <v>110</v>
      </c>
      <c r="BU198">
        <v>48</v>
      </c>
      <c r="BV198" t="s">
        <v>83</v>
      </c>
      <c r="BW198" t="s">
        <v>110</v>
      </c>
      <c r="BY198">
        <v>24</v>
      </c>
      <c r="BZ198" t="s">
        <v>83</v>
      </c>
      <c r="CA198" t="s">
        <v>110</v>
      </c>
      <c r="CC198">
        <v>55</v>
      </c>
      <c r="CD198" t="s">
        <v>83</v>
      </c>
      <c r="CE198" t="s">
        <v>110</v>
      </c>
      <c r="CG198">
        <v>22</v>
      </c>
      <c r="CH198" t="s">
        <v>83</v>
      </c>
      <c r="CI198" t="s">
        <v>110</v>
      </c>
      <c r="CK198">
        <v>85</v>
      </c>
      <c r="CL198" t="s">
        <v>83</v>
      </c>
      <c r="CM198" t="s">
        <v>110</v>
      </c>
    </row>
    <row r="199" spans="1:91" ht="15" customHeight="1" x14ac:dyDescent="0.25">
      <c r="A199">
        <v>33</v>
      </c>
      <c r="B199" t="s">
        <v>83</v>
      </c>
      <c r="C199" t="s">
        <v>110</v>
      </c>
      <c r="E199">
        <v>24</v>
      </c>
      <c r="F199" t="s">
        <v>83</v>
      </c>
      <c r="G199" t="s">
        <v>110</v>
      </c>
      <c r="I199">
        <v>46</v>
      </c>
      <c r="J199" t="s">
        <v>83</v>
      </c>
      <c r="K199" t="s">
        <v>110</v>
      </c>
      <c r="U199">
        <v>53</v>
      </c>
      <c r="V199" t="s">
        <v>83</v>
      </c>
      <c r="W199" t="s">
        <v>110</v>
      </c>
      <c r="Y199">
        <v>33</v>
      </c>
      <c r="Z199" t="s">
        <v>83</v>
      </c>
      <c r="AA199" t="s">
        <v>110</v>
      </c>
      <c r="AC199">
        <v>63</v>
      </c>
      <c r="AD199" t="s">
        <v>83</v>
      </c>
      <c r="AE199" t="s">
        <v>110</v>
      </c>
      <c r="AG199">
        <v>77</v>
      </c>
      <c r="AH199" t="s">
        <v>83</v>
      </c>
      <c r="AI199" t="s">
        <v>110</v>
      </c>
      <c r="AK199">
        <v>36</v>
      </c>
      <c r="AL199" t="s">
        <v>83</v>
      </c>
      <c r="AM199" t="s">
        <v>110</v>
      </c>
      <c r="AO199" s="244">
        <v>63</v>
      </c>
      <c r="AP199" t="s">
        <v>100</v>
      </c>
      <c r="AQ199" t="s">
        <v>160</v>
      </c>
      <c r="AS199" s="244">
        <v>86</v>
      </c>
      <c r="AT199" t="s">
        <v>100</v>
      </c>
      <c r="AU199" s="248" t="s">
        <v>160</v>
      </c>
      <c r="AW199">
        <v>86</v>
      </c>
      <c r="AX199" t="s">
        <v>100</v>
      </c>
      <c r="AY199" t="s">
        <v>160</v>
      </c>
      <c r="BA199">
        <v>67</v>
      </c>
      <c r="BB199" t="s">
        <v>83</v>
      </c>
      <c r="BC199" t="s">
        <v>110</v>
      </c>
      <c r="BE199">
        <v>53</v>
      </c>
      <c r="BF199" t="s">
        <v>83</v>
      </c>
      <c r="BG199" t="s">
        <v>110</v>
      </c>
      <c r="BI199">
        <v>27</v>
      </c>
      <c r="BJ199" t="s">
        <v>83</v>
      </c>
      <c r="BK199" t="s">
        <v>110</v>
      </c>
      <c r="BM199">
        <v>21</v>
      </c>
      <c r="BN199" t="s">
        <v>83</v>
      </c>
      <c r="BO199" t="s">
        <v>110</v>
      </c>
      <c r="BQ199">
        <v>28</v>
      </c>
      <c r="BR199" t="s">
        <v>83</v>
      </c>
      <c r="BS199" t="s">
        <v>110</v>
      </c>
      <c r="BU199">
        <v>27</v>
      </c>
      <c r="BV199" t="s">
        <v>83</v>
      </c>
      <c r="BW199" t="s">
        <v>110</v>
      </c>
      <c r="BY199">
        <v>36</v>
      </c>
      <c r="BZ199" t="s">
        <v>83</v>
      </c>
      <c r="CA199" t="s">
        <v>110</v>
      </c>
      <c r="CC199">
        <v>33</v>
      </c>
      <c r="CD199" t="s">
        <v>83</v>
      </c>
      <c r="CE199" t="s">
        <v>110</v>
      </c>
      <c r="CG199">
        <v>38</v>
      </c>
      <c r="CH199" t="s">
        <v>83</v>
      </c>
      <c r="CI199" t="s">
        <v>110</v>
      </c>
      <c r="CK199">
        <v>19</v>
      </c>
      <c r="CL199" t="s">
        <v>83</v>
      </c>
      <c r="CM199" t="s">
        <v>110</v>
      </c>
    </row>
    <row r="200" spans="1:91" ht="15" customHeight="1" x14ac:dyDescent="0.25">
      <c r="A200">
        <v>32</v>
      </c>
      <c r="B200" t="s">
        <v>83</v>
      </c>
      <c r="C200" t="s">
        <v>110</v>
      </c>
      <c r="E200">
        <v>80</v>
      </c>
      <c r="F200" t="s">
        <v>83</v>
      </c>
      <c r="G200" t="s">
        <v>110</v>
      </c>
      <c r="I200">
        <v>83</v>
      </c>
      <c r="J200" t="s">
        <v>83</v>
      </c>
      <c r="K200" t="s">
        <v>110</v>
      </c>
      <c r="U200">
        <v>37</v>
      </c>
      <c r="V200" t="s">
        <v>83</v>
      </c>
      <c r="W200" t="s">
        <v>110</v>
      </c>
      <c r="Y200">
        <v>63</v>
      </c>
      <c r="Z200" t="s">
        <v>83</v>
      </c>
      <c r="AA200" t="s">
        <v>110</v>
      </c>
      <c r="AC200">
        <v>33</v>
      </c>
      <c r="AD200" t="s">
        <v>83</v>
      </c>
      <c r="AE200" t="s">
        <v>110</v>
      </c>
      <c r="AG200">
        <v>15</v>
      </c>
      <c r="AH200" t="s">
        <v>83</v>
      </c>
      <c r="AI200" t="s">
        <v>110</v>
      </c>
      <c r="AK200">
        <v>47</v>
      </c>
      <c r="AL200" t="s">
        <v>83</v>
      </c>
      <c r="AM200" t="s">
        <v>110</v>
      </c>
      <c r="AO200" s="244">
        <v>13</v>
      </c>
      <c r="AP200" t="s">
        <v>100</v>
      </c>
      <c r="AQ200" t="s">
        <v>160</v>
      </c>
      <c r="AS200" s="244">
        <v>77</v>
      </c>
      <c r="AT200" t="s">
        <v>100</v>
      </c>
      <c r="AU200" s="248" t="s">
        <v>160</v>
      </c>
      <c r="AW200">
        <v>20</v>
      </c>
      <c r="AX200" t="s">
        <v>100</v>
      </c>
      <c r="AY200" t="s">
        <v>160</v>
      </c>
      <c r="BA200">
        <v>64</v>
      </c>
      <c r="BB200" t="s">
        <v>83</v>
      </c>
      <c r="BC200" t="s">
        <v>110</v>
      </c>
      <c r="BE200">
        <v>63</v>
      </c>
      <c r="BF200" t="s">
        <v>83</v>
      </c>
      <c r="BG200" t="s">
        <v>110</v>
      </c>
      <c r="BI200">
        <v>46</v>
      </c>
      <c r="BJ200" t="s">
        <v>83</v>
      </c>
      <c r="BK200" t="s">
        <v>110</v>
      </c>
      <c r="BM200">
        <v>20</v>
      </c>
      <c r="BN200" t="s">
        <v>83</v>
      </c>
      <c r="BO200" t="s">
        <v>110</v>
      </c>
      <c r="BQ200">
        <v>17</v>
      </c>
      <c r="BR200" t="s">
        <v>83</v>
      </c>
      <c r="BS200" t="s">
        <v>110</v>
      </c>
      <c r="BU200">
        <v>64</v>
      </c>
      <c r="BV200" t="s">
        <v>83</v>
      </c>
      <c r="BW200" t="s">
        <v>110</v>
      </c>
      <c r="BY200">
        <v>53</v>
      </c>
      <c r="BZ200" t="s">
        <v>83</v>
      </c>
      <c r="CA200" t="s">
        <v>110</v>
      </c>
      <c r="CC200">
        <v>53</v>
      </c>
      <c r="CD200" t="s">
        <v>83</v>
      </c>
      <c r="CE200" t="s">
        <v>110</v>
      </c>
      <c r="CG200">
        <v>45</v>
      </c>
      <c r="CH200" t="s">
        <v>83</v>
      </c>
      <c r="CI200" t="s">
        <v>110</v>
      </c>
      <c r="CK200">
        <v>19</v>
      </c>
      <c r="CL200" t="s">
        <v>83</v>
      </c>
      <c r="CM200" t="s">
        <v>110</v>
      </c>
    </row>
    <row r="201" spans="1:91" ht="15" customHeight="1" x14ac:dyDescent="0.25">
      <c r="A201">
        <v>37</v>
      </c>
      <c r="B201" t="s">
        <v>83</v>
      </c>
      <c r="C201" t="s">
        <v>110</v>
      </c>
      <c r="E201">
        <v>53</v>
      </c>
      <c r="F201" t="s">
        <v>83</v>
      </c>
      <c r="G201" t="s">
        <v>110</v>
      </c>
      <c r="I201">
        <v>25</v>
      </c>
      <c r="J201" t="s">
        <v>83</v>
      </c>
      <c r="K201" t="s">
        <v>110</v>
      </c>
      <c r="U201">
        <v>18</v>
      </c>
      <c r="V201" t="s">
        <v>83</v>
      </c>
      <c r="W201" t="s">
        <v>110</v>
      </c>
      <c r="Y201">
        <v>89</v>
      </c>
      <c r="Z201" t="s">
        <v>83</v>
      </c>
      <c r="AA201" t="s">
        <v>110</v>
      </c>
      <c r="AC201">
        <v>67</v>
      </c>
      <c r="AD201" t="s">
        <v>83</v>
      </c>
      <c r="AE201" t="s">
        <v>110</v>
      </c>
      <c r="AG201">
        <v>44</v>
      </c>
      <c r="AH201" t="s">
        <v>83</v>
      </c>
      <c r="AI201" t="s">
        <v>110</v>
      </c>
      <c r="AK201">
        <v>29</v>
      </c>
      <c r="AL201" t="s">
        <v>83</v>
      </c>
      <c r="AM201" t="s">
        <v>110</v>
      </c>
      <c r="AO201" s="244">
        <v>50</v>
      </c>
      <c r="AP201" t="s">
        <v>100</v>
      </c>
      <c r="AQ201" t="s">
        <v>160</v>
      </c>
      <c r="AS201" s="244">
        <v>63</v>
      </c>
      <c r="AT201" t="s">
        <v>100</v>
      </c>
      <c r="AU201" s="248" t="s">
        <v>160</v>
      </c>
      <c r="AW201">
        <v>14</v>
      </c>
      <c r="AX201" t="s">
        <v>100</v>
      </c>
      <c r="AY201" t="s">
        <v>160</v>
      </c>
      <c r="BA201">
        <v>48</v>
      </c>
      <c r="BB201" t="s">
        <v>83</v>
      </c>
      <c r="BC201" t="s">
        <v>110</v>
      </c>
      <c r="BE201">
        <v>51</v>
      </c>
      <c r="BF201" t="s">
        <v>83</v>
      </c>
      <c r="BG201" t="s">
        <v>110</v>
      </c>
      <c r="BI201">
        <v>61</v>
      </c>
      <c r="BJ201" t="s">
        <v>83</v>
      </c>
      <c r="BK201" t="s">
        <v>110</v>
      </c>
      <c r="BM201">
        <v>48</v>
      </c>
      <c r="BN201" t="s">
        <v>83</v>
      </c>
      <c r="BO201" t="s">
        <v>110</v>
      </c>
      <c r="BQ201">
        <v>61</v>
      </c>
      <c r="BR201" t="s">
        <v>83</v>
      </c>
      <c r="BS201" t="s">
        <v>110</v>
      </c>
      <c r="BU201">
        <v>29</v>
      </c>
      <c r="BV201" t="s">
        <v>83</v>
      </c>
      <c r="BW201" t="s">
        <v>110</v>
      </c>
      <c r="BY201">
        <v>44</v>
      </c>
      <c r="BZ201" t="s">
        <v>83</v>
      </c>
      <c r="CA201" t="s">
        <v>110</v>
      </c>
      <c r="CC201">
        <v>69</v>
      </c>
      <c r="CD201" t="s">
        <v>83</v>
      </c>
      <c r="CE201" t="s">
        <v>110</v>
      </c>
      <c r="CG201">
        <v>28</v>
      </c>
      <c r="CH201" t="s">
        <v>83</v>
      </c>
      <c r="CI201" t="s">
        <v>110</v>
      </c>
      <c r="CK201">
        <v>16</v>
      </c>
      <c r="CL201" t="s">
        <v>83</v>
      </c>
      <c r="CM201" t="s">
        <v>110</v>
      </c>
    </row>
    <row r="202" spans="1:91" ht="15" customHeight="1" x14ac:dyDescent="0.25">
      <c r="A202">
        <v>87</v>
      </c>
      <c r="B202" t="s">
        <v>83</v>
      </c>
      <c r="C202" t="s">
        <v>110</v>
      </c>
      <c r="E202">
        <v>42</v>
      </c>
      <c r="F202" t="s">
        <v>83</v>
      </c>
      <c r="G202" t="s">
        <v>110</v>
      </c>
      <c r="I202">
        <v>84</v>
      </c>
      <c r="J202" t="s">
        <v>83</v>
      </c>
      <c r="K202" t="s">
        <v>110</v>
      </c>
      <c r="U202">
        <v>57</v>
      </c>
      <c r="V202" t="s">
        <v>83</v>
      </c>
      <c r="W202" t="s">
        <v>110</v>
      </c>
      <c r="Y202">
        <v>41</v>
      </c>
      <c r="Z202" t="s">
        <v>83</v>
      </c>
      <c r="AA202" t="s">
        <v>110</v>
      </c>
      <c r="AC202">
        <v>13</v>
      </c>
      <c r="AD202" t="s">
        <v>83</v>
      </c>
      <c r="AE202" t="s">
        <v>110</v>
      </c>
      <c r="AG202">
        <v>30</v>
      </c>
      <c r="AH202" t="s">
        <v>83</v>
      </c>
      <c r="AI202" t="s">
        <v>110</v>
      </c>
      <c r="AK202">
        <v>43</v>
      </c>
      <c r="AL202" t="s">
        <v>83</v>
      </c>
      <c r="AM202" t="s">
        <v>110</v>
      </c>
      <c r="AO202" s="244">
        <v>28</v>
      </c>
      <c r="AP202" t="s">
        <v>100</v>
      </c>
      <c r="AQ202" t="s">
        <v>160</v>
      </c>
      <c r="AS202" s="244">
        <v>60</v>
      </c>
      <c r="AT202" t="s">
        <v>100</v>
      </c>
      <c r="AU202" s="248" t="s">
        <v>160</v>
      </c>
      <c r="AW202">
        <v>57</v>
      </c>
      <c r="AX202" t="s">
        <v>100</v>
      </c>
      <c r="AY202" t="s">
        <v>160</v>
      </c>
      <c r="BA202">
        <v>57</v>
      </c>
      <c r="BB202" t="s">
        <v>83</v>
      </c>
      <c r="BC202" t="s">
        <v>110</v>
      </c>
      <c r="BE202">
        <v>19</v>
      </c>
      <c r="BF202" t="s">
        <v>83</v>
      </c>
      <c r="BG202" t="s">
        <v>110</v>
      </c>
      <c r="BI202">
        <v>21</v>
      </c>
      <c r="BJ202" t="s">
        <v>83</v>
      </c>
      <c r="BK202" t="s">
        <v>110</v>
      </c>
      <c r="BM202">
        <v>50</v>
      </c>
      <c r="BN202" t="s">
        <v>83</v>
      </c>
      <c r="BO202" t="s">
        <v>110</v>
      </c>
      <c r="BQ202">
        <v>59</v>
      </c>
      <c r="BR202" t="s">
        <v>83</v>
      </c>
      <c r="BS202" t="s">
        <v>110</v>
      </c>
      <c r="BU202">
        <v>72</v>
      </c>
      <c r="BV202" t="s">
        <v>83</v>
      </c>
      <c r="BW202" t="s">
        <v>110</v>
      </c>
      <c r="BY202">
        <v>45</v>
      </c>
      <c r="BZ202" t="s">
        <v>83</v>
      </c>
      <c r="CA202" t="s">
        <v>110</v>
      </c>
      <c r="CC202">
        <v>21</v>
      </c>
      <c r="CD202" t="s">
        <v>83</v>
      </c>
      <c r="CE202" t="s">
        <v>110</v>
      </c>
      <c r="CG202">
        <v>52</v>
      </c>
      <c r="CH202" t="s">
        <v>83</v>
      </c>
      <c r="CI202" t="s">
        <v>110</v>
      </c>
      <c r="CK202">
        <v>37</v>
      </c>
      <c r="CL202" t="s">
        <v>83</v>
      </c>
      <c r="CM202" t="s">
        <v>110</v>
      </c>
    </row>
    <row r="203" spans="1:91" ht="15" customHeight="1" x14ac:dyDescent="0.25">
      <c r="A203">
        <v>84</v>
      </c>
      <c r="B203" t="s">
        <v>83</v>
      </c>
      <c r="C203" t="s">
        <v>110</v>
      </c>
      <c r="E203">
        <v>24</v>
      </c>
      <c r="F203" t="s">
        <v>83</v>
      </c>
      <c r="G203" t="s">
        <v>110</v>
      </c>
      <c r="I203">
        <v>42</v>
      </c>
      <c r="J203" t="s">
        <v>83</v>
      </c>
      <c r="K203" t="s">
        <v>110</v>
      </c>
      <c r="U203">
        <v>29</v>
      </c>
      <c r="V203" t="s">
        <v>83</v>
      </c>
      <c r="W203" t="s">
        <v>110</v>
      </c>
      <c r="Y203">
        <v>40</v>
      </c>
      <c r="Z203" t="s">
        <v>83</v>
      </c>
      <c r="AA203" t="s">
        <v>110</v>
      </c>
      <c r="AC203">
        <v>37</v>
      </c>
      <c r="AD203" t="s">
        <v>83</v>
      </c>
      <c r="AE203" t="s">
        <v>110</v>
      </c>
      <c r="AG203">
        <v>40</v>
      </c>
      <c r="AH203" t="s">
        <v>83</v>
      </c>
      <c r="AI203" t="s">
        <v>110</v>
      </c>
      <c r="AK203">
        <v>13</v>
      </c>
      <c r="AL203" t="s">
        <v>83</v>
      </c>
      <c r="AM203" t="s">
        <v>110</v>
      </c>
      <c r="AO203" s="244">
        <v>64</v>
      </c>
      <c r="AP203" t="s">
        <v>100</v>
      </c>
      <c r="AQ203" t="s">
        <v>160</v>
      </c>
      <c r="AS203" s="244">
        <v>40</v>
      </c>
      <c r="AT203" t="s">
        <v>100</v>
      </c>
      <c r="AU203" s="248" t="s">
        <v>160</v>
      </c>
      <c r="AW203">
        <v>40</v>
      </c>
      <c r="AX203" t="s">
        <v>100</v>
      </c>
      <c r="AY203" t="s">
        <v>160</v>
      </c>
      <c r="BA203">
        <v>76</v>
      </c>
      <c r="BB203" t="s">
        <v>83</v>
      </c>
      <c r="BC203" t="s">
        <v>110</v>
      </c>
      <c r="BE203">
        <v>67</v>
      </c>
      <c r="BF203" t="s">
        <v>83</v>
      </c>
      <c r="BG203" t="s">
        <v>110</v>
      </c>
      <c r="BI203">
        <v>17</v>
      </c>
      <c r="BJ203" t="s">
        <v>83</v>
      </c>
      <c r="BK203" t="s">
        <v>110</v>
      </c>
      <c r="BM203">
        <v>63</v>
      </c>
      <c r="BN203" t="s">
        <v>83</v>
      </c>
      <c r="BO203" t="s">
        <v>110</v>
      </c>
      <c r="BQ203">
        <v>17</v>
      </c>
      <c r="BR203" t="s">
        <v>83</v>
      </c>
      <c r="BS203" t="s">
        <v>110</v>
      </c>
      <c r="BU203">
        <v>24</v>
      </c>
      <c r="BV203" t="s">
        <v>83</v>
      </c>
      <c r="BW203" t="s">
        <v>110</v>
      </c>
      <c r="BY203">
        <v>57</v>
      </c>
      <c r="BZ203" t="s">
        <v>83</v>
      </c>
      <c r="CA203" t="s">
        <v>110</v>
      </c>
      <c r="CC203">
        <v>18</v>
      </c>
      <c r="CD203" t="s">
        <v>83</v>
      </c>
      <c r="CE203" t="s">
        <v>110</v>
      </c>
      <c r="CG203">
        <v>35</v>
      </c>
      <c r="CH203" t="s">
        <v>83</v>
      </c>
      <c r="CI203" t="s">
        <v>110</v>
      </c>
      <c r="CK203">
        <v>17</v>
      </c>
      <c r="CL203" t="s">
        <v>83</v>
      </c>
      <c r="CM203" t="s">
        <v>110</v>
      </c>
    </row>
    <row r="204" spans="1:91" ht="15" customHeight="1" x14ac:dyDescent="0.25">
      <c r="A204">
        <v>53</v>
      </c>
      <c r="B204" t="s">
        <v>83</v>
      </c>
      <c r="C204" t="s">
        <v>110</v>
      </c>
      <c r="E204">
        <v>30</v>
      </c>
      <c r="F204" t="s">
        <v>83</v>
      </c>
      <c r="G204" t="s">
        <v>110</v>
      </c>
      <c r="U204">
        <v>41</v>
      </c>
      <c r="V204" t="s">
        <v>83</v>
      </c>
      <c r="W204" t="s">
        <v>110</v>
      </c>
      <c r="Y204">
        <v>46</v>
      </c>
      <c r="Z204" t="s">
        <v>83</v>
      </c>
      <c r="AA204" t="s">
        <v>110</v>
      </c>
      <c r="AC204">
        <v>18</v>
      </c>
      <c r="AD204" t="s">
        <v>83</v>
      </c>
      <c r="AE204" t="s">
        <v>110</v>
      </c>
      <c r="AG204">
        <v>59</v>
      </c>
      <c r="AH204" t="s">
        <v>83</v>
      </c>
      <c r="AI204" t="s">
        <v>110</v>
      </c>
      <c r="AK204">
        <v>32</v>
      </c>
      <c r="AL204" t="s">
        <v>83</v>
      </c>
      <c r="AM204" t="s">
        <v>110</v>
      </c>
      <c r="AO204" s="244">
        <v>46</v>
      </c>
      <c r="AP204" t="s">
        <v>100</v>
      </c>
      <c r="AQ204" t="s">
        <v>160</v>
      </c>
      <c r="AS204" s="244">
        <v>60</v>
      </c>
      <c r="AT204" t="s">
        <v>100</v>
      </c>
      <c r="AU204" s="248" t="s">
        <v>160</v>
      </c>
      <c r="AW204">
        <v>27</v>
      </c>
      <c r="AX204" t="s">
        <v>100</v>
      </c>
      <c r="AY204" t="s">
        <v>160</v>
      </c>
      <c r="BA204">
        <v>66</v>
      </c>
      <c r="BB204" t="s">
        <v>83</v>
      </c>
      <c r="BC204" t="s">
        <v>110</v>
      </c>
      <c r="BE204">
        <v>36</v>
      </c>
      <c r="BF204" t="s">
        <v>83</v>
      </c>
      <c r="BG204" t="s">
        <v>110</v>
      </c>
      <c r="BI204">
        <v>51</v>
      </c>
      <c r="BJ204" t="s">
        <v>83</v>
      </c>
      <c r="BK204" t="s">
        <v>110</v>
      </c>
      <c r="BM204">
        <v>29</v>
      </c>
      <c r="BN204" t="s">
        <v>83</v>
      </c>
      <c r="BO204" t="s">
        <v>110</v>
      </c>
      <c r="BQ204">
        <v>60</v>
      </c>
      <c r="BR204" t="s">
        <v>83</v>
      </c>
      <c r="BS204" t="s">
        <v>110</v>
      </c>
      <c r="BU204">
        <v>35</v>
      </c>
      <c r="BV204" t="s">
        <v>83</v>
      </c>
      <c r="BW204" t="s">
        <v>110</v>
      </c>
      <c r="BY204">
        <v>79</v>
      </c>
      <c r="BZ204" t="s">
        <v>83</v>
      </c>
      <c r="CA204" t="s">
        <v>110</v>
      </c>
      <c r="CC204">
        <v>15</v>
      </c>
      <c r="CD204" t="s">
        <v>83</v>
      </c>
      <c r="CE204" t="s">
        <v>110</v>
      </c>
      <c r="CG204">
        <v>61</v>
      </c>
      <c r="CH204" t="s">
        <v>83</v>
      </c>
      <c r="CI204" t="s">
        <v>110</v>
      </c>
      <c r="CK204">
        <v>58</v>
      </c>
      <c r="CL204" t="s">
        <v>83</v>
      </c>
      <c r="CM204" t="s">
        <v>110</v>
      </c>
    </row>
    <row r="205" spans="1:91" ht="15" customHeight="1" x14ac:dyDescent="0.25">
      <c r="A205">
        <v>17</v>
      </c>
      <c r="B205" t="s">
        <v>83</v>
      </c>
      <c r="C205" t="s">
        <v>110</v>
      </c>
      <c r="E205">
        <v>67</v>
      </c>
      <c r="F205" t="s">
        <v>83</v>
      </c>
      <c r="G205" t="s">
        <v>110</v>
      </c>
      <c r="U205">
        <v>63</v>
      </c>
      <c r="V205" t="s">
        <v>83</v>
      </c>
      <c r="W205" t="s">
        <v>110</v>
      </c>
      <c r="Y205">
        <v>27</v>
      </c>
      <c r="Z205" t="s">
        <v>83</v>
      </c>
      <c r="AA205" t="s">
        <v>110</v>
      </c>
      <c r="AC205">
        <v>20</v>
      </c>
      <c r="AD205" t="s">
        <v>83</v>
      </c>
      <c r="AE205" t="s">
        <v>110</v>
      </c>
      <c r="AG205">
        <v>25</v>
      </c>
      <c r="AH205" t="s">
        <v>83</v>
      </c>
      <c r="AI205" t="s">
        <v>110</v>
      </c>
      <c r="AK205">
        <v>32</v>
      </c>
      <c r="AL205" t="s">
        <v>83</v>
      </c>
      <c r="AM205" t="s">
        <v>110</v>
      </c>
      <c r="AO205" s="244">
        <v>17</v>
      </c>
      <c r="AP205" t="s">
        <v>100</v>
      </c>
      <c r="AQ205" t="s">
        <v>160</v>
      </c>
      <c r="AS205" s="244">
        <v>24</v>
      </c>
      <c r="AT205" t="s">
        <v>100</v>
      </c>
      <c r="AU205" s="248" t="s">
        <v>160</v>
      </c>
      <c r="AW205">
        <v>13</v>
      </c>
      <c r="AX205" t="s">
        <v>100</v>
      </c>
      <c r="AY205" t="s">
        <v>160</v>
      </c>
      <c r="BA205">
        <v>28</v>
      </c>
      <c r="BB205" t="s">
        <v>83</v>
      </c>
      <c r="BC205" t="s">
        <v>110</v>
      </c>
      <c r="BE205">
        <v>60</v>
      </c>
      <c r="BF205" t="s">
        <v>83</v>
      </c>
      <c r="BG205" t="s">
        <v>110</v>
      </c>
      <c r="BI205">
        <v>16</v>
      </c>
      <c r="BJ205" t="s">
        <v>83</v>
      </c>
      <c r="BK205" t="s">
        <v>110</v>
      </c>
      <c r="BM205">
        <v>82</v>
      </c>
      <c r="BN205" t="s">
        <v>83</v>
      </c>
      <c r="BO205" t="s">
        <v>110</v>
      </c>
      <c r="BQ205">
        <v>17</v>
      </c>
      <c r="BR205" t="s">
        <v>83</v>
      </c>
      <c r="BS205" t="s">
        <v>110</v>
      </c>
      <c r="BU205">
        <v>48</v>
      </c>
      <c r="BV205" t="s">
        <v>83</v>
      </c>
      <c r="BW205" t="s">
        <v>110</v>
      </c>
      <c r="BY205">
        <v>53</v>
      </c>
      <c r="BZ205" t="s">
        <v>83</v>
      </c>
      <c r="CA205" t="s">
        <v>110</v>
      </c>
      <c r="CC205">
        <v>38</v>
      </c>
      <c r="CD205" t="s">
        <v>83</v>
      </c>
      <c r="CE205" t="s">
        <v>110</v>
      </c>
      <c r="CG205">
        <v>26</v>
      </c>
      <c r="CH205" t="s">
        <v>83</v>
      </c>
      <c r="CI205" t="s">
        <v>110</v>
      </c>
      <c r="CK205">
        <v>92</v>
      </c>
      <c r="CL205" t="s">
        <v>83</v>
      </c>
      <c r="CM205" t="s">
        <v>110</v>
      </c>
    </row>
    <row r="206" spans="1:91" x14ac:dyDescent="0.25">
      <c r="A206">
        <v>75</v>
      </c>
      <c r="B206" t="s">
        <v>83</v>
      </c>
      <c r="C206" t="s">
        <v>110</v>
      </c>
      <c r="E206">
        <v>37</v>
      </c>
      <c r="F206" t="s">
        <v>83</v>
      </c>
      <c r="G206" t="s">
        <v>110</v>
      </c>
      <c r="U206">
        <v>68</v>
      </c>
      <c r="V206" t="s">
        <v>83</v>
      </c>
      <c r="W206" t="s">
        <v>110</v>
      </c>
      <c r="Y206">
        <v>16</v>
      </c>
      <c r="Z206" t="s">
        <v>83</v>
      </c>
      <c r="AA206" t="s">
        <v>110</v>
      </c>
      <c r="AC206">
        <v>42</v>
      </c>
      <c r="AD206" t="s">
        <v>83</v>
      </c>
      <c r="AE206" t="s">
        <v>110</v>
      </c>
      <c r="AG206">
        <v>48</v>
      </c>
      <c r="AH206" t="s">
        <v>83</v>
      </c>
      <c r="AI206" t="s">
        <v>110</v>
      </c>
      <c r="AK206">
        <v>22</v>
      </c>
      <c r="AL206" t="s">
        <v>83</v>
      </c>
      <c r="AM206" t="s">
        <v>110</v>
      </c>
      <c r="AO206" s="244">
        <v>45</v>
      </c>
      <c r="AP206" t="s">
        <v>100</v>
      </c>
      <c r="AQ206" t="s">
        <v>160</v>
      </c>
      <c r="AS206" s="244">
        <v>86</v>
      </c>
      <c r="AT206" t="s">
        <v>100</v>
      </c>
      <c r="AU206" s="248" t="s">
        <v>160</v>
      </c>
      <c r="AW206">
        <v>39</v>
      </c>
      <c r="AX206" t="s">
        <v>100</v>
      </c>
      <c r="AY206" t="s">
        <v>160</v>
      </c>
      <c r="BA206">
        <v>41</v>
      </c>
      <c r="BB206" t="s">
        <v>83</v>
      </c>
      <c r="BC206" t="s">
        <v>110</v>
      </c>
      <c r="BE206">
        <v>28</v>
      </c>
      <c r="BF206" t="s">
        <v>83</v>
      </c>
      <c r="BG206" t="s">
        <v>110</v>
      </c>
      <c r="BI206">
        <v>27</v>
      </c>
      <c r="BJ206" t="s">
        <v>83</v>
      </c>
      <c r="BK206" t="s">
        <v>110</v>
      </c>
      <c r="BM206">
        <v>21</v>
      </c>
      <c r="BN206" t="s">
        <v>83</v>
      </c>
      <c r="BO206" t="s">
        <v>110</v>
      </c>
      <c r="BQ206">
        <v>45</v>
      </c>
      <c r="BR206" t="s">
        <v>83</v>
      </c>
      <c r="BS206" t="s">
        <v>110</v>
      </c>
      <c r="BU206">
        <v>67</v>
      </c>
      <c r="BV206" t="s">
        <v>83</v>
      </c>
      <c r="BW206" t="s">
        <v>110</v>
      </c>
      <c r="BY206">
        <v>62</v>
      </c>
      <c r="BZ206" t="s">
        <v>83</v>
      </c>
      <c r="CA206" t="s">
        <v>110</v>
      </c>
      <c r="CC206">
        <v>22</v>
      </c>
      <c r="CD206" t="s">
        <v>83</v>
      </c>
      <c r="CE206" t="s">
        <v>110</v>
      </c>
      <c r="CG206">
        <v>53</v>
      </c>
      <c r="CH206" t="s">
        <v>83</v>
      </c>
      <c r="CI206" t="s">
        <v>110</v>
      </c>
      <c r="CK206">
        <v>17</v>
      </c>
      <c r="CL206" t="s">
        <v>83</v>
      </c>
      <c r="CM206" t="s">
        <v>110</v>
      </c>
    </row>
    <row r="207" spans="1:91" x14ac:dyDescent="0.25">
      <c r="A207">
        <v>42</v>
      </c>
      <c r="B207" t="s">
        <v>83</v>
      </c>
      <c r="C207" t="s">
        <v>110</v>
      </c>
      <c r="E207">
        <v>31</v>
      </c>
      <c r="F207" t="s">
        <v>83</v>
      </c>
      <c r="G207" t="s">
        <v>110</v>
      </c>
      <c r="U207">
        <v>69</v>
      </c>
      <c r="V207" t="s">
        <v>83</v>
      </c>
      <c r="W207" t="s">
        <v>110</v>
      </c>
      <c r="Y207">
        <v>44</v>
      </c>
      <c r="Z207" t="s">
        <v>83</v>
      </c>
      <c r="AA207" t="s">
        <v>110</v>
      </c>
      <c r="AC207">
        <v>24</v>
      </c>
      <c r="AD207" t="s">
        <v>83</v>
      </c>
      <c r="AE207" t="s">
        <v>110</v>
      </c>
      <c r="AG207">
        <v>35</v>
      </c>
      <c r="AH207" t="s">
        <v>83</v>
      </c>
      <c r="AI207" t="s">
        <v>110</v>
      </c>
      <c r="AK207">
        <v>22</v>
      </c>
      <c r="AL207" t="s">
        <v>83</v>
      </c>
      <c r="AM207" t="s">
        <v>110</v>
      </c>
      <c r="AO207" s="244">
        <v>48</v>
      </c>
      <c r="AP207" t="s">
        <v>100</v>
      </c>
      <c r="AQ207" t="s">
        <v>160</v>
      </c>
      <c r="AS207" s="244">
        <v>28</v>
      </c>
      <c r="AT207" t="s">
        <v>100</v>
      </c>
      <c r="AU207" s="248" t="s">
        <v>160</v>
      </c>
      <c r="AW207">
        <v>20</v>
      </c>
      <c r="AX207" t="s">
        <v>100</v>
      </c>
      <c r="AY207" t="s">
        <v>160</v>
      </c>
      <c r="BA207">
        <v>71</v>
      </c>
      <c r="BB207" t="s">
        <v>83</v>
      </c>
      <c r="BC207" t="s">
        <v>110</v>
      </c>
      <c r="BE207">
        <v>54</v>
      </c>
      <c r="BF207" t="s">
        <v>83</v>
      </c>
      <c r="BG207" t="s">
        <v>110</v>
      </c>
      <c r="BI207">
        <v>23</v>
      </c>
      <c r="BJ207" t="s">
        <v>83</v>
      </c>
      <c r="BK207" t="s">
        <v>110</v>
      </c>
      <c r="BM207">
        <v>55</v>
      </c>
      <c r="BN207" t="s">
        <v>83</v>
      </c>
      <c r="BO207" t="s">
        <v>110</v>
      </c>
      <c r="BQ207">
        <v>24</v>
      </c>
      <c r="BR207" t="s">
        <v>83</v>
      </c>
      <c r="BS207" t="s">
        <v>110</v>
      </c>
      <c r="BU207">
        <v>55</v>
      </c>
      <c r="BV207" t="s">
        <v>83</v>
      </c>
      <c r="BW207" t="s">
        <v>110</v>
      </c>
      <c r="BY207">
        <v>61</v>
      </c>
      <c r="BZ207" t="s">
        <v>83</v>
      </c>
      <c r="CA207" t="s">
        <v>110</v>
      </c>
      <c r="CC207">
        <v>16</v>
      </c>
      <c r="CD207" t="s">
        <v>83</v>
      </c>
      <c r="CE207" t="s">
        <v>110</v>
      </c>
      <c r="CG207">
        <v>36</v>
      </c>
      <c r="CH207" t="s">
        <v>83</v>
      </c>
      <c r="CI207" t="s">
        <v>110</v>
      </c>
      <c r="CK207">
        <v>21</v>
      </c>
      <c r="CL207" t="s">
        <v>83</v>
      </c>
      <c r="CM207" t="s">
        <v>110</v>
      </c>
    </row>
    <row r="208" spans="1:91" ht="15" customHeight="1" x14ac:dyDescent="0.25">
      <c r="A208">
        <v>83</v>
      </c>
      <c r="B208" t="s">
        <v>83</v>
      </c>
      <c r="C208" t="s">
        <v>110</v>
      </c>
      <c r="E208">
        <v>26</v>
      </c>
      <c r="F208" t="s">
        <v>83</v>
      </c>
      <c r="G208" t="s">
        <v>110</v>
      </c>
      <c r="U208">
        <v>58</v>
      </c>
      <c r="V208" t="s">
        <v>83</v>
      </c>
      <c r="W208" t="s">
        <v>110</v>
      </c>
      <c r="Y208">
        <v>20</v>
      </c>
      <c r="Z208" t="s">
        <v>83</v>
      </c>
      <c r="AA208" t="s">
        <v>110</v>
      </c>
      <c r="AC208">
        <v>36</v>
      </c>
      <c r="AD208" t="s">
        <v>83</v>
      </c>
      <c r="AE208" t="s">
        <v>110</v>
      </c>
      <c r="AG208">
        <v>58</v>
      </c>
      <c r="AH208" t="s">
        <v>83</v>
      </c>
      <c r="AI208" t="s">
        <v>110</v>
      </c>
      <c r="AK208">
        <v>53</v>
      </c>
      <c r="AL208" t="s">
        <v>83</v>
      </c>
      <c r="AM208" t="s">
        <v>110</v>
      </c>
      <c r="AO208" s="244">
        <v>58</v>
      </c>
      <c r="AP208" t="s">
        <v>100</v>
      </c>
      <c r="AQ208" t="s">
        <v>160</v>
      </c>
      <c r="AS208" s="244">
        <v>82</v>
      </c>
      <c r="AT208" t="s">
        <v>100</v>
      </c>
      <c r="AU208" s="248" t="s">
        <v>160</v>
      </c>
      <c r="AW208">
        <v>61</v>
      </c>
      <c r="AX208" t="s">
        <v>100</v>
      </c>
      <c r="AY208" t="s">
        <v>160</v>
      </c>
      <c r="BA208">
        <v>40</v>
      </c>
      <c r="BB208" t="s">
        <v>83</v>
      </c>
      <c r="BC208" t="s">
        <v>110</v>
      </c>
      <c r="BE208">
        <v>29</v>
      </c>
      <c r="BF208" t="s">
        <v>83</v>
      </c>
      <c r="BG208" t="s">
        <v>110</v>
      </c>
      <c r="BI208">
        <v>62</v>
      </c>
      <c r="BJ208" t="s">
        <v>83</v>
      </c>
      <c r="BK208" t="s">
        <v>110</v>
      </c>
      <c r="BM208">
        <v>51</v>
      </c>
      <c r="BN208" t="s">
        <v>83</v>
      </c>
      <c r="BO208" t="s">
        <v>110</v>
      </c>
      <c r="BQ208">
        <v>22</v>
      </c>
      <c r="BR208" t="s">
        <v>83</v>
      </c>
      <c r="BS208" t="s">
        <v>110</v>
      </c>
      <c r="BU208">
        <v>56</v>
      </c>
      <c r="BV208" t="s">
        <v>83</v>
      </c>
      <c r="BW208" t="s">
        <v>110</v>
      </c>
      <c r="BY208">
        <v>22</v>
      </c>
      <c r="BZ208" t="s">
        <v>83</v>
      </c>
      <c r="CA208" t="s">
        <v>110</v>
      </c>
      <c r="CC208">
        <v>42</v>
      </c>
      <c r="CD208" t="s">
        <v>83</v>
      </c>
      <c r="CE208" t="s">
        <v>110</v>
      </c>
      <c r="CG208">
        <v>50</v>
      </c>
      <c r="CH208" t="s">
        <v>83</v>
      </c>
      <c r="CI208" t="s">
        <v>110</v>
      </c>
      <c r="CK208">
        <v>24</v>
      </c>
      <c r="CL208" t="s">
        <v>83</v>
      </c>
      <c r="CM208" t="s">
        <v>110</v>
      </c>
    </row>
    <row r="209" spans="1:91" ht="15" customHeight="1" x14ac:dyDescent="0.25">
      <c r="A209">
        <v>44</v>
      </c>
      <c r="B209" t="s">
        <v>83</v>
      </c>
      <c r="C209" t="s">
        <v>110</v>
      </c>
      <c r="E209">
        <v>69</v>
      </c>
      <c r="F209" t="s">
        <v>83</v>
      </c>
      <c r="G209" t="s">
        <v>110</v>
      </c>
      <c r="U209">
        <v>30</v>
      </c>
      <c r="V209" t="s">
        <v>83</v>
      </c>
      <c r="W209" t="s">
        <v>110</v>
      </c>
      <c r="Y209">
        <v>37</v>
      </c>
      <c r="Z209" t="s">
        <v>83</v>
      </c>
      <c r="AA209" t="s">
        <v>110</v>
      </c>
      <c r="AC209">
        <v>35</v>
      </c>
      <c r="AD209" t="s">
        <v>83</v>
      </c>
      <c r="AE209" t="s">
        <v>110</v>
      </c>
      <c r="AG209">
        <v>35</v>
      </c>
      <c r="AH209" t="s">
        <v>83</v>
      </c>
      <c r="AI209" t="s">
        <v>110</v>
      </c>
      <c r="AK209">
        <v>22</v>
      </c>
      <c r="AL209" t="s">
        <v>83</v>
      </c>
      <c r="AM209" t="s">
        <v>110</v>
      </c>
      <c r="AO209" s="244">
        <v>30</v>
      </c>
      <c r="AP209" t="s">
        <v>100</v>
      </c>
      <c r="AQ209" t="s">
        <v>160</v>
      </c>
      <c r="AS209" s="244">
        <v>21</v>
      </c>
      <c r="AT209" t="s">
        <v>100</v>
      </c>
      <c r="AU209" s="248" t="s">
        <v>160</v>
      </c>
      <c r="AW209">
        <v>34</v>
      </c>
      <c r="AX209" t="s">
        <v>100</v>
      </c>
      <c r="AY209" t="s">
        <v>160</v>
      </c>
      <c r="BA209">
        <v>63</v>
      </c>
      <c r="BB209" t="s">
        <v>83</v>
      </c>
      <c r="BC209" t="s">
        <v>110</v>
      </c>
      <c r="BE209">
        <v>17</v>
      </c>
      <c r="BF209" t="s">
        <v>83</v>
      </c>
      <c r="BG209" t="s">
        <v>110</v>
      </c>
      <c r="BI209">
        <v>35</v>
      </c>
      <c r="BJ209" t="s">
        <v>83</v>
      </c>
      <c r="BK209" t="s">
        <v>110</v>
      </c>
      <c r="BM209">
        <v>27</v>
      </c>
      <c r="BN209" t="s">
        <v>83</v>
      </c>
      <c r="BO209" t="s">
        <v>110</v>
      </c>
      <c r="BQ209">
        <v>75</v>
      </c>
      <c r="BR209" t="s">
        <v>83</v>
      </c>
      <c r="BS209" t="s">
        <v>110</v>
      </c>
      <c r="BU209">
        <v>25</v>
      </c>
      <c r="BV209" t="s">
        <v>83</v>
      </c>
      <c r="BW209" t="s">
        <v>110</v>
      </c>
      <c r="BY209">
        <v>17</v>
      </c>
      <c r="BZ209" t="s">
        <v>83</v>
      </c>
      <c r="CA209" t="s">
        <v>110</v>
      </c>
      <c r="CC209">
        <v>19</v>
      </c>
      <c r="CD209" t="s">
        <v>83</v>
      </c>
      <c r="CE209" t="s">
        <v>110</v>
      </c>
      <c r="CG209">
        <v>29</v>
      </c>
      <c r="CH209" t="s">
        <v>83</v>
      </c>
      <c r="CI209" t="s">
        <v>110</v>
      </c>
      <c r="CK209">
        <v>69</v>
      </c>
      <c r="CL209" t="s">
        <v>83</v>
      </c>
      <c r="CM209" t="s">
        <v>110</v>
      </c>
    </row>
    <row r="210" spans="1:91" x14ac:dyDescent="0.25">
      <c r="A210">
        <v>47</v>
      </c>
      <c r="B210" t="s">
        <v>83</v>
      </c>
      <c r="C210" t="s">
        <v>110</v>
      </c>
      <c r="E210">
        <v>22</v>
      </c>
      <c r="F210" t="s">
        <v>83</v>
      </c>
      <c r="G210" t="s">
        <v>110</v>
      </c>
      <c r="U210">
        <v>44</v>
      </c>
      <c r="V210" t="s">
        <v>83</v>
      </c>
      <c r="W210" t="s">
        <v>110</v>
      </c>
      <c r="Y210">
        <v>84</v>
      </c>
      <c r="Z210" t="s">
        <v>83</v>
      </c>
      <c r="AA210" t="s">
        <v>110</v>
      </c>
      <c r="AC210">
        <v>36</v>
      </c>
      <c r="AD210" t="s">
        <v>83</v>
      </c>
      <c r="AE210" t="s">
        <v>110</v>
      </c>
      <c r="AG210">
        <v>74</v>
      </c>
      <c r="AH210" t="s">
        <v>83</v>
      </c>
      <c r="AI210" t="s">
        <v>110</v>
      </c>
      <c r="AK210">
        <v>47</v>
      </c>
      <c r="AL210" t="s">
        <v>83</v>
      </c>
      <c r="AM210" t="s">
        <v>110</v>
      </c>
      <c r="AO210" s="244">
        <v>84</v>
      </c>
      <c r="AP210" t="s">
        <v>100</v>
      </c>
      <c r="AQ210" t="s">
        <v>160</v>
      </c>
      <c r="AS210" s="244">
        <v>60</v>
      </c>
      <c r="AT210" t="s">
        <v>100</v>
      </c>
      <c r="AU210" s="248" t="s">
        <v>160</v>
      </c>
      <c r="AW210">
        <v>44</v>
      </c>
      <c r="AX210" t="s">
        <v>100</v>
      </c>
      <c r="AY210" t="s">
        <v>160</v>
      </c>
      <c r="BA210">
        <v>14</v>
      </c>
      <c r="BB210" t="s">
        <v>83</v>
      </c>
      <c r="BC210" t="s">
        <v>110</v>
      </c>
      <c r="BE210">
        <v>42</v>
      </c>
      <c r="BF210" t="s">
        <v>83</v>
      </c>
      <c r="BG210" t="s">
        <v>110</v>
      </c>
      <c r="BI210">
        <v>61</v>
      </c>
      <c r="BJ210" t="s">
        <v>83</v>
      </c>
      <c r="BK210" t="s">
        <v>110</v>
      </c>
      <c r="BM210">
        <v>34</v>
      </c>
      <c r="BN210" t="s">
        <v>83</v>
      </c>
      <c r="BO210" t="s">
        <v>110</v>
      </c>
      <c r="BQ210">
        <v>50</v>
      </c>
      <c r="BR210" t="s">
        <v>83</v>
      </c>
      <c r="BS210" t="s">
        <v>110</v>
      </c>
      <c r="BU210">
        <v>42</v>
      </c>
      <c r="BV210" t="s">
        <v>83</v>
      </c>
      <c r="BW210" t="s">
        <v>110</v>
      </c>
      <c r="BY210">
        <v>63</v>
      </c>
      <c r="BZ210" t="s">
        <v>83</v>
      </c>
      <c r="CA210" t="s">
        <v>110</v>
      </c>
      <c r="CC210">
        <v>91</v>
      </c>
      <c r="CD210" t="s">
        <v>83</v>
      </c>
      <c r="CE210" t="s">
        <v>110</v>
      </c>
      <c r="CG210">
        <v>15</v>
      </c>
      <c r="CH210" t="s">
        <v>83</v>
      </c>
      <c r="CI210" t="s">
        <v>110</v>
      </c>
      <c r="CK210">
        <v>52</v>
      </c>
    </row>
    <row r="211" spans="1:91" ht="15" customHeight="1" x14ac:dyDescent="0.25">
      <c r="A211">
        <v>37</v>
      </c>
      <c r="B211" t="s">
        <v>83</v>
      </c>
      <c r="C211" t="s">
        <v>110</v>
      </c>
      <c r="E211">
        <v>35</v>
      </c>
      <c r="F211" t="s">
        <v>83</v>
      </c>
      <c r="G211" t="s">
        <v>110</v>
      </c>
      <c r="Y211">
        <v>25</v>
      </c>
      <c r="Z211" t="s">
        <v>83</v>
      </c>
      <c r="AA211" t="s">
        <v>110</v>
      </c>
      <c r="AC211">
        <v>24</v>
      </c>
      <c r="AD211" t="s">
        <v>83</v>
      </c>
      <c r="AE211" t="s">
        <v>110</v>
      </c>
      <c r="AG211">
        <v>18</v>
      </c>
      <c r="AH211" t="s">
        <v>83</v>
      </c>
      <c r="AI211" t="s">
        <v>110</v>
      </c>
      <c r="AK211">
        <v>84</v>
      </c>
      <c r="AL211" t="s">
        <v>83</v>
      </c>
      <c r="AM211" t="s">
        <v>110</v>
      </c>
      <c r="AO211" s="244">
        <v>35</v>
      </c>
      <c r="AP211" t="s">
        <v>100</v>
      </c>
      <c r="AQ211" t="s">
        <v>160</v>
      </c>
      <c r="AS211" s="244">
        <v>64</v>
      </c>
      <c r="AT211" t="s">
        <v>100</v>
      </c>
      <c r="AU211" s="248" t="s">
        <v>160</v>
      </c>
      <c r="AW211">
        <v>22</v>
      </c>
      <c r="AX211" t="s">
        <v>100</v>
      </c>
      <c r="AY211" t="s">
        <v>160</v>
      </c>
      <c r="BA211">
        <v>85</v>
      </c>
      <c r="BB211" t="s">
        <v>83</v>
      </c>
      <c r="BC211" t="s">
        <v>110</v>
      </c>
      <c r="BE211">
        <v>31</v>
      </c>
      <c r="BF211" t="s">
        <v>83</v>
      </c>
      <c r="BG211" t="s">
        <v>110</v>
      </c>
      <c r="BI211">
        <v>65</v>
      </c>
      <c r="BJ211" t="s">
        <v>83</v>
      </c>
      <c r="BK211" t="s">
        <v>110</v>
      </c>
      <c r="BM211">
        <v>66</v>
      </c>
      <c r="BN211" t="s">
        <v>83</v>
      </c>
      <c r="BO211" t="s">
        <v>110</v>
      </c>
      <c r="BQ211">
        <v>44</v>
      </c>
      <c r="BR211" t="s">
        <v>83</v>
      </c>
      <c r="BS211" t="s">
        <v>110</v>
      </c>
      <c r="BU211">
        <v>33</v>
      </c>
      <c r="BV211" t="s">
        <v>83</v>
      </c>
      <c r="BW211" t="s">
        <v>110</v>
      </c>
      <c r="BY211">
        <v>36</v>
      </c>
      <c r="BZ211" t="s">
        <v>83</v>
      </c>
      <c r="CA211" t="s">
        <v>110</v>
      </c>
      <c r="CC211">
        <v>39</v>
      </c>
      <c r="CD211" t="s">
        <v>83</v>
      </c>
      <c r="CE211" t="s">
        <v>110</v>
      </c>
      <c r="CG211">
        <v>22</v>
      </c>
      <c r="CH211" t="s">
        <v>83</v>
      </c>
      <c r="CI211" t="s">
        <v>110</v>
      </c>
      <c r="CK211">
        <v>25</v>
      </c>
    </row>
    <row r="212" spans="1:91" ht="15" customHeight="1" x14ac:dyDescent="0.25">
      <c r="A212">
        <v>44</v>
      </c>
      <c r="B212" t="s">
        <v>83</v>
      </c>
      <c r="C212" t="s">
        <v>110</v>
      </c>
      <c r="E212">
        <v>48</v>
      </c>
      <c r="F212" t="s">
        <v>83</v>
      </c>
      <c r="G212" t="s">
        <v>110</v>
      </c>
      <c r="Y212">
        <v>53</v>
      </c>
      <c r="Z212" t="s">
        <v>83</v>
      </c>
      <c r="AA212" t="s">
        <v>110</v>
      </c>
      <c r="AC212">
        <v>29</v>
      </c>
      <c r="AD212" t="s">
        <v>83</v>
      </c>
      <c r="AE212" t="s">
        <v>110</v>
      </c>
      <c r="AG212">
        <v>48</v>
      </c>
      <c r="AH212" t="s">
        <v>83</v>
      </c>
      <c r="AI212" t="s">
        <v>110</v>
      </c>
      <c r="AK212">
        <v>34</v>
      </c>
      <c r="AL212" t="s">
        <v>83</v>
      </c>
      <c r="AM212" t="s">
        <v>110</v>
      </c>
      <c r="AO212" s="244">
        <v>44</v>
      </c>
      <c r="AP212" t="s">
        <v>100</v>
      </c>
      <c r="AQ212" t="s">
        <v>160</v>
      </c>
      <c r="AS212" s="244">
        <v>51</v>
      </c>
      <c r="AT212" t="s">
        <v>100</v>
      </c>
      <c r="AU212" s="248" t="s">
        <v>160</v>
      </c>
      <c r="AW212">
        <v>24</v>
      </c>
      <c r="AX212" t="s">
        <v>100</v>
      </c>
      <c r="AY212" t="s">
        <v>160</v>
      </c>
      <c r="BA212">
        <v>70</v>
      </c>
      <c r="BB212" t="s">
        <v>83</v>
      </c>
      <c r="BC212" t="s">
        <v>110</v>
      </c>
      <c r="BE212">
        <v>44</v>
      </c>
      <c r="BF212" t="s">
        <v>83</v>
      </c>
      <c r="BG212" t="s">
        <v>110</v>
      </c>
      <c r="BI212">
        <v>36</v>
      </c>
      <c r="BJ212" t="s">
        <v>83</v>
      </c>
      <c r="BK212" t="s">
        <v>110</v>
      </c>
      <c r="BM212">
        <v>29</v>
      </c>
      <c r="BN212" t="s">
        <v>83</v>
      </c>
      <c r="BO212" t="s">
        <v>110</v>
      </c>
      <c r="BQ212">
        <v>25</v>
      </c>
      <c r="BR212" t="s">
        <v>83</v>
      </c>
      <c r="BS212" t="s">
        <v>110</v>
      </c>
      <c r="BU212">
        <v>62</v>
      </c>
      <c r="BV212" t="s">
        <v>83</v>
      </c>
      <c r="BW212" t="s">
        <v>110</v>
      </c>
      <c r="BY212">
        <v>17</v>
      </c>
      <c r="BZ212" t="s">
        <v>83</v>
      </c>
      <c r="CA212" t="s">
        <v>110</v>
      </c>
      <c r="CC212">
        <v>19</v>
      </c>
      <c r="CD212" t="s">
        <v>83</v>
      </c>
      <c r="CE212" t="s">
        <v>110</v>
      </c>
      <c r="CG212">
        <v>59</v>
      </c>
      <c r="CH212" t="s">
        <v>83</v>
      </c>
      <c r="CI212" t="s">
        <v>110</v>
      </c>
      <c r="CK212">
        <v>36</v>
      </c>
    </row>
    <row r="213" spans="1:91" ht="15" customHeight="1" x14ac:dyDescent="0.25">
      <c r="A213">
        <v>40</v>
      </c>
      <c r="B213" t="s">
        <v>83</v>
      </c>
      <c r="C213" t="s">
        <v>110</v>
      </c>
      <c r="E213">
        <v>79</v>
      </c>
      <c r="F213" t="s">
        <v>83</v>
      </c>
      <c r="G213" t="s">
        <v>110</v>
      </c>
      <c r="Y213">
        <v>52</v>
      </c>
      <c r="Z213" t="s">
        <v>83</v>
      </c>
      <c r="AA213" t="s">
        <v>110</v>
      </c>
      <c r="AC213">
        <v>61</v>
      </c>
      <c r="AD213" t="s">
        <v>83</v>
      </c>
      <c r="AE213" t="s">
        <v>110</v>
      </c>
      <c r="AG213">
        <v>58</v>
      </c>
      <c r="AH213" t="s">
        <v>83</v>
      </c>
      <c r="AI213" t="s">
        <v>110</v>
      </c>
      <c r="AK213">
        <v>40</v>
      </c>
      <c r="AL213" t="s">
        <v>83</v>
      </c>
      <c r="AM213" t="s">
        <v>110</v>
      </c>
      <c r="AO213" s="244">
        <v>32</v>
      </c>
      <c r="AP213" t="s">
        <v>100</v>
      </c>
      <c r="AQ213" t="s">
        <v>160</v>
      </c>
      <c r="AS213" s="244">
        <v>41</v>
      </c>
      <c r="AT213" t="s">
        <v>100</v>
      </c>
      <c r="AU213" s="248" t="s">
        <v>160</v>
      </c>
      <c r="AW213">
        <v>18</v>
      </c>
      <c r="AX213" t="s">
        <v>100</v>
      </c>
      <c r="AY213" t="s">
        <v>160</v>
      </c>
      <c r="BA213">
        <v>38</v>
      </c>
      <c r="BB213" t="s">
        <v>83</v>
      </c>
      <c r="BC213" t="s">
        <v>110</v>
      </c>
      <c r="BE213">
        <v>60</v>
      </c>
      <c r="BF213" t="s">
        <v>83</v>
      </c>
      <c r="BG213" t="s">
        <v>110</v>
      </c>
      <c r="BI213">
        <v>51</v>
      </c>
      <c r="BJ213" t="s">
        <v>83</v>
      </c>
      <c r="BK213" t="s">
        <v>110</v>
      </c>
      <c r="BM213">
        <v>85</v>
      </c>
      <c r="BN213" t="s">
        <v>83</v>
      </c>
      <c r="BO213" t="s">
        <v>110</v>
      </c>
      <c r="BQ213">
        <v>66</v>
      </c>
      <c r="BR213" t="s">
        <v>83</v>
      </c>
      <c r="BS213" t="s">
        <v>110</v>
      </c>
      <c r="BU213">
        <v>22</v>
      </c>
      <c r="BV213" t="s">
        <v>83</v>
      </c>
      <c r="BW213" t="s">
        <v>110</v>
      </c>
      <c r="BY213">
        <v>88</v>
      </c>
      <c r="BZ213" t="s">
        <v>83</v>
      </c>
      <c r="CA213" t="s">
        <v>110</v>
      </c>
      <c r="CC213">
        <v>22</v>
      </c>
      <c r="CD213" t="s">
        <v>83</v>
      </c>
      <c r="CE213" t="s">
        <v>110</v>
      </c>
      <c r="CG213">
        <v>21</v>
      </c>
      <c r="CH213" t="s">
        <v>83</v>
      </c>
      <c r="CI213" t="s">
        <v>110</v>
      </c>
      <c r="CK213">
        <v>31</v>
      </c>
    </row>
    <row r="214" spans="1:91" ht="15" customHeight="1" x14ac:dyDescent="0.25">
      <c r="A214">
        <v>72</v>
      </c>
      <c r="B214" t="s">
        <v>83</v>
      </c>
      <c r="C214" t="s">
        <v>110</v>
      </c>
      <c r="E214">
        <v>28</v>
      </c>
      <c r="F214" t="s">
        <v>83</v>
      </c>
      <c r="G214" t="s">
        <v>110</v>
      </c>
      <c r="Y214">
        <v>16</v>
      </c>
      <c r="Z214" t="s">
        <v>83</v>
      </c>
      <c r="AA214" t="s">
        <v>110</v>
      </c>
      <c r="AC214">
        <v>57</v>
      </c>
      <c r="AD214" t="s">
        <v>83</v>
      </c>
      <c r="AE214" t="s">
        <v>110</v>
      </c>
      <c r="AG214">
        <v>27</v>
      </c>
      <c r="AH214" t="s">
        <v>83</v>
      </c>
      <c r="AI214" t="s">
        <v>110</v>
      </c>
      <c r="AK214">
        <v>21</v>
      </c>
      <c r="AL214" t="s">
        <v>83</v>
      </c>
      <c r="AM214" t="s">
        <v>110</v>
      </c>
      <c r="AO214" s="244">
        <v>60</v>
      </c>
      <c r="AP214" t="s">
        <v>100</v>
      </c>
      <c r="AQ214" t="s">
        <v>160</v>
      </c>
      <c r="AS214" s="244">
        <v>30</v>
      </c>
      <c r="AT214" t="s">
        <v>100</v>
      </c>
      <c r="AU214" s="248" t="s">
        <v>160</v>
      </c>
      <c r="AW214">
        <v>33</v>
      </c>
      <c r="AX214" t="s">
        <v>100</v>
      </c>
      <c r="AY214" t="s">
        <v>160</v>
      </c>
      <c r="BA214">
        <v>21</v>
      </c>
      <c r="BB214" t="s">
        <v>83</v>
      </c>
      <c r="BC214" t="s">
        <v>110</v>
      </c>
      <c r="BE214">
        <v>81</v>
      </c>
      <c r="BF214" t="s">
        <v>83</v>
      </c>
      <c r="BG214" t="s">
        <v>110</v>
      </c>
      <c r="BI214">
        <v>15</v>
      </c>
      <c r="BJ214" t="s">
        <v>83</v>
      </c>
      <c r="BK214" t="s">
        <v>110</v>
      </c>
      <c r="BM214">
        <v>24</v>
      </c>
      <c r="BN214" t="s">
        <v>83</v>
      </c>
      <c r="BO214" t="s">
        <v>110</v>
      </c>
      <c r="BQ214">
        <v>16</v>
      </c>
      <c r="BR214" t="s">
        <v>83</v>
      </c>
      <c r="BS214" t="s">
        <v>110</v>
      </c>
      <c r="BU214">
        <v>16</v>
      </c>
      <c r="BV214" t="s">
        <v>83</v>
      </c>
      <c r="BW214" t="s">
        <v>110</v>
      </c>
      <c r="BY214">
        <v>39</v>
      </c>
      <c r="BZ214" t="s">
        <v>83</v>
      </c>
      <c r="CA214" t="s">
        <v>110</v>
      </c>
      <c r="CC214">
        <v>48</v>
      </c>
      <c r="CD214" t="s">
        <v>83</v>
      </c>
      <c r="CE214" t="s">
        <v>110</v>
      </c>
      <c r="CG214">
        <v>52</v>
      </c>
      <c r="CH214" t="s">
        <v>83</v>
      </c>
      <c r="CI214" t="s">
        <v>110</v>
      </c>
      <c r="CK214">
        <v>73</v>
      </c>
    </row>
    <row r="215" spans="1:91" ht="15" customHeight="1" x14ac:dyDescent="0.25">
      <c r="A215">
        <v>37</v>
      </c>
      <c r="B215" t="s">
        <v>83</v>
      </c>
      <c r="C215" t="s">
        <v>110</v>
      </c>
      <c r="E215">
        <v>15</v>
      </c>
      <c r="F215" t="s">
        <v>83</v>
      </c>
      <c r="G215" t="s">
        <v>110</v>
      </c>
      <c r="Y215">
        <v>72</v>
      </c>
      <c r="Z215" t="s">
        <v>83</v>
      </c>
      <c r="AA215" t="s">
        <v>110</v>
      </c>
      <c r="AC215">
        <v>20</v>
      </c>
      <c r="AD215" t="s">
        <v>83</v>
      </c>
      <c r="AE215" t="s">
        <v>110</v>
      </c>
      <c r="AG215">
        <v>18</v>
      </c>
      <c r="AH215" t="s">
        <v>83</v>
      </c>
      <c r="AI215" t="s">
        <v>110</v>
      </c>
      <c r="AK215">
        <v>44</v>
      </c>
      <c r="AL215" t="s">
        <v>83</v>
      </c>
      <c r="AM215" t="s">
        <v>110</v>
      </c>
      <c r="AO215" s="244">
        <v>80</v>
      </c>
      <c r="AP215" t="s">
        <v>100</v>
      </c>
      <c r="AQ215" t="s">
        <v>160</v>
      </c>
      <c r="AS215" s="244">
        <v>51</v>
      </c>
      <c r="AT215" t="s">
        <v>100</v>
      </c>
      <c r="AU215" s="248" t="s">
        <v>160</v>
      </c>
      <c r="AW215">
        <v>57</v>
      </c>
      <c r="AX215" t="s">
        <v>100</v>
      </c>
      <c r="AY215" t="s">
        <v>160</v>
      </c>
      <c r="BE215">
        <v>44</v>
      </c>
      <c r="BF215" t="s">
        <v>83</v>
      </c>
      <c r="BG215" t="s">
        <v>110</v>
      </c>
      <c r="BI215">
        <v>27</v>
      </c>
      <c r="BJ215" t="s">
        <v>83</v>
      </c>
      <c r="BK215" t="s">
        <v>110</v>
      </c>
      <c r="BM215">
        <v>71</v>
      </c>
      <c r="BN215" t="s">
        <v>83</v>
      </c>
      <c r="BO215" t="s">
        <v>110</v>
      </c>
      <c r="BQ215">
        <v>17</v>
      </c>
      <c r="BR215" t="s">
        <v>83</v>
      </c>
      <c r="BS215" t="s">
        <v>110</v>
      </c>
      <c r="BU215">
        <v>64</v>
      </c>
      <c r="BV215" t="s">
        <v>83</v>
      </c>
      <c r="BW215" t="s">
        <v>110</v>
      </c>
      <c r="BY215">
        <v>24</v>
      </c>
      <c r="BZ215" t="s">
        <v>83</v>
      </c>
      <c r="CA215" t="s">
        <v>110</v>
      </c>
      <c r="CC215">
        <v>41</v>
      </c>
      <c r="CD215" t="s">
        <v>83</v>
      </c>
      <c r="CE215" t="s">
        <v>110</v>
      </c>
      <c r="CG215">
        <v>74</v>
      </c>
      <c r="CH215" t="s">
        <v>83</v>
      </c>
      <c r="CI215" t="s">
        <v>110</v>
      </c>
      <c r="CK215">
        <v>36</v>
      </c>
    </row>
    <row r="216" spans="1:91" x14ac:dyDescent="0.25">
      <c r="A216">
        <v>13</v>
      </c>
      <c r="B216" t="s">
        <v>83</v>
      </c>
      <c r="C216" t="s">
        <v>110</v>
      </c>
      <c r="E216">
        <v>45</v>
      </c>
      <c r="F216" t="s">
        <v>83</v>
      </c>
      <c r="G216" t="s">
        <v>110</v>
      </c>
      <c r="Y216">
        <v>29</v>
      </c>
      <c r="Z216" t="s">
        <v>83</v>
      </c>
      <c r="AA216" t="s">
        <v>110</v>
      </c>
      <c r="AC216">
        <v>53</v>
      </c>
      <c r="AD216" t="s">
        <v>83</v>
      </c>
      <c r="AE216" t="s">
        <v>110</v>
      </c>
      <c r="AG216">
        <v>92</v>
      </c>
      <c r="AH216" t="s">
        <v>83</v>
      </c>
      <c r="AI216" t="s">
        <v>110</v>
      </c>
      <c r="AO216" s="244">
        <v>50</v>
      </c>
      <c r="AP216" t="s">
        <v>100</v>
      </c>
      <c r="AQ216" t="s">
        <v>160</v>
      </c>
      <c r="AS216" s="244">
        <v>20</v>
      </c>
      <c r="AT216" t="s">
        <v>100</v>
      </c>
      <c r="AU216" s="248" t="s">
        <v>160</v>
      </c>
      <c r="AW216">
        <v>48</v>
      </c>
      <c r="AX216" t="s">
        <v>100</v>
      </c>
      <c r="AY216" t="s">
        <v>160</v>
      </c>
      <c r="BE216">
        <v>61</v>
      </c>
      <c r="BF216" t="s">
        <v>83</v>
      </c>
      <c r="BG216" t="s">
        <v>110</v>
      </c>
      <c r="BI216">
        <v>77</v>
      </c>
      <c r="BJ216" t="s">
        <v>83</v>
      </c>
      <c r="BK216" t="s">
        <v>110</v>
      </c>
      <c r="BM216">
        <v>32</v>
      </c>
      <c r="BN216" t="s">
        <v>83</v>
      </c>
      <c r="BO216" t="s">
        <v>110</v>
      </c>
      <c r="BQ216">
        <v>75</v>
      </c>
      <c r="BR216" t="s">
        <v>83</v>
      </c>
      <c r="BS216" t="s">
        <v>110</v>
      </c>
      <c r="BU216">
        <v>84</v>
      </c>
      <c r="BV216" t="s">
        <v>83</v>
      </c>
      <c r="BW216" t="s">
        <v>110</v>
      </c>
      <c r="BY216">
        <v>60</v>
      </c>
      <c r="BZ216" t="s">
        <v>83</v>
      </c>
      <c r="CA216" t="s">
        <v>110</v>
      </c>
      <c r="CC216">
        <v>17</v>
      </c>
      <c r="CD216" t="s">
        <v>83</v>
      </c>
      <c r="CE216" t="s">
        <v>110</v>
      </c>
      <c r="CG216">
        <v>44</v>
      </c>
      <c r="CH216" t="s">
        <v>83</v>
      </c>
      <c r="CI216" t="s">
        <v>110</v>
      </c>
      <c r="CK216">
        <v>72</v>
      </c>
    </row>
    <row r="217" spans="1:91" ht="15" customHeight="1" x14ac:dyDescent="0.25">
      <c r="A217">
        <v>29</v>
      </c>
      <c r="B217" t="s">
        <v>83</v>
      </c>
      <c r="C217" t="s">
        <v>110</v>
      </c>
      <c r="E217">
        <v>80</v>
      </c>
      <c r="F217" t="s">
        <v>83</v>
      </c>
      <c r="G217" t="s">
        <v>110</v>
      </c>
      <c r="Y217">
        <v>59</v>
      </c>
      <c r="Z217" t="s">
        <v>83</v>
      </c>
      <c r="AA217" t="s">
        <v>110</v>
      </c>
      <c r="AC217">
        <v>56</v>
      </c>
      <c r="AD217" t="s">
        <v>83</v>
      </c>
      <c r="AE217" t="s">
        <v>110</v>
      </c>
      <c r="AG217">
        <v>26</v>
      </c>
      <c r="AH217" t="s">
        <v>83</v>
      </c>
      <c r="AI217" t="s">
        <v>110</v>
      </c>
      <c r="AO217" s="244">
        <v>47</v>
      </c>
      <c r="AP217" t="s">
        <v>100</v>
      </c>
      <c r="AQ217" t="s">
        <v>160</v>
      </c>
      <c r="AS217" s="244">
        <v>27</v>
      </c>
      <c r="AT217" t="s">
        <v>100</v>
      </c>
      <c r="AU217" s="248" t="s">
        <v>160</v>
      </c>
      <c r="AW217">
        <v>74</v>
      </c>
      <c r="AX217" t="s">
        <v>100</v>
      </c>
      <c r="AY217" t="s">
        <v>160</v>
      </c>
      <c r="BE217">
        <v>29</v>
      </c>
      <c r="BF217" t="s">
        <v>83</v>
      </c>
      <c r="BG217" t="s">
        <v>110</v>
      </c>
      <c r="BI217">
        <v>45</v>
      </c>
      <c r="BJ217" t="s">
        <v>83</v>
      </c>
      <c r="BK217" t="s">
        <v>110</v>
      </c>
      <c r="BM217">
        <v>24</v>
      </c>
      <c r="BN217" t="s">
        <v>83</v>
      </c>
      <c r="BO217" t="s">
        <v>110</v>
      </c>
      <c r="BQ217">
        <v>21</v>
      </c>
      <c r="BR217" t="s">
        <v>83</v>
      </c>
      <c r="BS217" t="s">
        <v>110</v>
      </c>
      <c r="BU217">
        <v>17</v>
      </c>
      <c r="BV217" t="s">
        <v>83</v>
      </c>
      <c r="BW217" t="s">
        <v>110</v>
      </c>
      <c r="BY217">
        <v>45</v>
      </c>
      <c r="BZ217" t="s">
        <v>83</v>
      </c>
      <c r="CA217" t="s">
        <v>110</v>
      </c>
      <c r="CC217">
        <v>58</v>
      </c>
      <c r="CD217" t="s">
        <v>83</v>
      </c>
      <c r="CE217" t="s">
        <v>110</v>
      </c>
      <c r="CG217">
        <v>15</v>
      </c>
      <c r="CH217" t="s">
        <v>83</v>
      </c>
      <c r="CI217" t="s">
        <v>110</v>
      </c>
      <c r="CK217">
        <v>34</v>
      </c>
    </row>
    <row r="218" spans="1:91" ht="15" customHeight="1" x14ac:dyDescent="0.25">
      <c r="E218">
        <v>26</v>
      </c>
      <c r="F218" t="s">
        <v>83</v>
      </c>
      <c r="G218" t="s">
        <v>110</v>
      </c>
      <c r="Y218">
        <v>22</v>
      </c>
      <c r="Z218" t="s">
        <v>83</v>
      </c>
      <c r="AA218" t="s">
        <v>110</v>
      </c>
      <c r="AC218">
        <v>55</v>
      </c>
      <c r="AD218" t="s">
        <v>83</v>
      </c>
      <c r="AE218" t="s">
        <v>110</v>
      </c>
      <c r="AG218">
        <v>23</v>
      </c>
      <c r="AH218" t="s">
        <v>83</v>
      </c>
      <c r="AI218" t="s">
        <v>110</v>
      </c>
      <c r="AO218" s="244">
        <v>35</v>
      </c>
      <c r="AP218" t="s">
        <v>100</v>
      </c>
      <c r="AQ218" t="s">
        <v>160</v>
      </c>
      <c r="AS218" s="244">
        <v>4</v>
      </c>
      <c r="AT218" t="s">
        <v>100</v>
      </c>
      <c r="AU218" s="248" t="s">
        <v>188</v>
      </c>
      <c r="AW218">
        <v>20</v>
      </c>
      <c r="AX218" t="s">
        <v>100</v>
      </c>
      <c r="AY218" t="s">
        <v>160</v>
      </c>
      <c r="BE218">
        <v>72</v>
      </c>
      <c r="BF218" t="s">
        <v>83</v>
      </c>
      <c r="BG218" t="s">
        <v>110</v>
      </c>
      <c r="BI218">
        <v>20</v>
      </c>
      <c r="BJ218" t="s">
        <v>83</v>
      </c>
      <c r="BK218" t="s">
        <v>110</v>
      </c>
      <c r="BM218">
        <v>18</v>
      </c>
      <c r="BN218" t="s">
        <v>83</v>
      </c>
      <c r="BO218" t="s">
        <v>110</v>
      </c>
      <c r="BQ218">
        <v>69</v>
      </c>
      <c r="BR218" t="s">
        <v>83</v>
      </c>
      <c r="BS218" t="s">
        <v>110</v>
      </c>
      <c r="BU218">
        <v>17</v>
      </c>
      <c r="BV218" t="s">
        <v>83</v>
      </c>
      <c r="BW218" t="s">
        <v>110</v>
      </c>
      <c r="BY218">
        <v>46</v>
      </c>
      <c r="BZ218" t="s">
        <v>83</v>
      </c>
      <c r="CA218" t="s">
        <v>110</v>
      </c>
      <c r="CC218">
        <v>19</v>
      </c>
      <c r="CD218" t="s">
        <v>83</v>
      </c>
      <c r="CE218" t="s">
        <v>110</v>
      </c>
      <c r="CG218">
        <v>39</v>
      </c>
      <c r="CH218" t="s">
        <v>83</v>
      </c>
      <c r="CI218" t="s">
        <v>110</v>
      </c>
      <c r="CK218">
        <v>14</v>
      </c>
    </row>
    <row r="219" spans="1:91" ht="15" customHeight="1" x14ac:dyDescent="0.25">
      <c r="E219">
        <v>89</v>
      </c>
      <c r="F219" t="s">
        <v>83</v>
      </c>
      <c r="G219" t="s">
        <v>110</v>
      </c>
      <c r="Y219">
        <v>17</v>
      </c>
      <c r="Z219" t="s">
        <v>83</v>
      </c>
      <c r="AA219" t="s">
        <v>110</v>
      </c>
      <c r="AC219">
        <v>62</v>
      </c>
      <c r="AD219" t="s">
        <v>83</v>
      </c>
      <c r="AE219" t="s">
        <v>110</v>
      </c>
      <c r="AG219">
        <v>91</v>
      </c>
      <c r="AH219" t="s">
        <v>83</v>
      </c>
      <c r="AI219" t="s">
        <v>110</v>
      </c>
      <c r="AO219" s="244">
        <v>31</v>
      </c>
      <c r="AP219" t="s">
        <v>100</v>
      </c>
      <c r="AQ219" t="s">
        <v>160</v>
      </c>
      <c r="AS219" s="244">
        <v>3</v>
      </c>
      <c r="AT219" t="s">
        <v>99</v>
      </c>
      <c r="AU219" s="248" t="s">
        <v>188</v>
      </c>
      <c r="AW219">
        <v>34</v>
      </c>
      <c r="AX219" t="s">
        <v>100</v>
      </c>
      <c r="AY219" t="s">
        <v>160</v>
      </c>
      <c r="BE219">
        <v>21</v>
      </c>
      <c r="BF219" t="s">
        <v>83</v>
      </c>
      <c r="BG219" t="s">
        <v>110</v>
      </c>
      <c r="BI219">
        <v>31</v>
      </c>
      <c r="BJ219" t="s">
        <v>83</v>
      </c>
      <c r="BK219" t="s">
        <v>110</v>
      </c>
      <c r="BM219">
        <v>38</v>
      </c>
      <c r="BN219" t="s">
        <v>83</v>
      </c>
      <c r="BO219" t="s">
        <v>110</v>
      </c>
      <c r="BQ219">
        <v>33</v>
      </c>
      <c r="BR219" t="s">
        <v>83</v>
      </c>
      <c r="BS219" t="s">
        <v>110</v>
      </c>
      <c r="BU219">
        <v>33</v>
      </c>
      <c r="BV219" t="s">
        <v>83</v>
      </c>
      <c r="BW219" t="s">
        <v>110</v>
      </c>
      <c r="BY219">
        <v>34</v>
      </c>
      <c r="BZ219" t="s">
        <v>83</v>
      </c>
      <c r="CA219" t="s">
        <v>110</v>
      </c>
      <c r="CC219">
        <v>37</v>
      </c>
      <c r="CD219" t="s">
        <v>83</v>
      </c>
      <c r="CE219" t="s">
        <v>110</v>
      </c>
      <c r="CG219">
        <v>42</v>
      </c>
      <c r="CH219" t="s">
        <v>83</v>
      </c>
      <c r="CI219" t="s">
        <v>110</v>
      </c>
      <c r="CK219">
        <v>16</v>
      </c>
    </row>
    <row r="220" spans="1:91" ht="15" customHeight="1" x14ac:dyDescent="0.25">
      <c r="E220">
        <v>74</v>
      </c>
      <c r="F220" t="s">
        <v>83</v>
      </c>
      <c r="G220" t="s">
        <v>110</v>
      </c>
      <c r="Y220">
        <v>25</v>
      </c>
      <c r="Z220" t="s">
        <v>83</v>
      </c>
      <c r="AA220" t="s">
        <v>110</v>
      </c>
      <c r="AC220">
        <v>75</v>
      </c>
      <c r="AD220" t="s">
        <v>83</v>
      </c>
      <c r="AE220" t="s">
        <v>110</v>
      </c>
      <c r="AG220">
        <v>38</v>
      </c>
      <c r="AH220" t="s">
        <v>83</v>
      </c>
      <c r="AI220" t="s">
        <v>110</v>
      </c>
      <c r="AO220" s="244">
        <v>38</v>
      </c>
      <c r="AP220" t="s">
        <v>100</v>
      </c>
      <c r="AQ220" t="s">
        <v>160</v>
      </c>
      <c r="AS220" s="244" t="s">
        <v>452</v>
      </c>
      <c r="AT220" t="s">
        <v>99</v>
      </c>
      <c r="AU220" s="248" t="s">
        <v>188</v>
      </c>
      <c r="AW220">
        <v>21</v>
      </c>
      <c r="AX220" t="s">
        <v>100</v>
      </c>
      <c r="AY220" t="s">
        <v>160</v>
      </c>
      <c r="BE220">
        <v>37</v>
      </c>
      <c r="BF220" t="s">
        <v>83</v>
      </c>
      <c r="BG220" t="s">
        <v>110</v>
      </c>
      <c r="BI220">
        <v>31</v>
      </c>
      <c r="BJ220" t="s">
        <v>83</v>
      </c>
      <c r="BK220" t="s">
        <v>110</v>
      </c>
      <c r="BM220">
        <v>15</v>
      </c>
      <c r="BN220" t="s">
        <v>83</v>
      </c>
      <c r="BO220" t="s">
        <v>110</v>
      </c>
      <c r="BQ220">
        <v>21</v>
      </c>
      <c r="BR220" t="s">
        <v>83</v>
      </c>
      <c r="BS220" t="s">
        <v>110</v>
      </c>
      <c r="BU220">
        <v>88</v>
      </c>
      <c r="BV220" t="s">
        <v>83</v>
      </c>
      <c r="BW220" t="s">
        <v>110</v>
      </c>
      <c r="BY220">
        <v>55</v>
      </c>
      <c r="BZ220" t="s">
        <v>83</v>
      </c>
      <c r="CA220" t="s">
        <v>110</v>
      </c>
      <c r="CC220">
        <v>16</v>
      </c>
      <c r="CD220" t="s">
        <v>83</v>
      </c>
      <c r="CE220" t="s">
        <v>110</v>
      </c>
      <c r="CG220">
        <v>84</v>
      </c>
      <c r="CH220" t="s">
        <v>83</v>
      </c>
      <c r="CI220" t="s">
        <v>110</v>
      </c>
      <c r="CK220">
        <v>52</v>
      </c>
    </row>
    <row r="221" spans="1:91" ht="15" customHeight="1" x14ac:dyDescent="0.25">
      <c r="E221">
        <v>53</v>
      </c>
      <c r="F221" t="s">
        <v>83</v>
      </c>
      <c r="G221" t="s">
        <v>110</v>
      </c>
      <c r="AC221">
        <v>75</v>
      </c>
      <c r="AD221" t="s">
        <v>83</v>
      </c>
      <c r="AE221" t="s">
        <v>110</v>
      </c>
      <c r="AG221">
        <v>14</v>
      </c>
      <c r="AH221" t="s">
        <v>83</v>
      </c>
      <c r="AI221" t="s">
        <v>110</v>
      </c>
      <c r="AO221" s="244">
        <v>35</v>
      </c>
      <c r="AP221" t="s">
        <v>100</v>
      </c>
      <c r="AQ221" t="s">
        <v>160</v>
      </c>
      <c r="AS221" s="244">
        <v>4</v>
      </c>
      <c r="AT221" t="s">
        <v>99</v>
      </c>
      <c r="AU221" s="248" t="s">
        <v>188</v>
      </c>
      <c r="AW221">
        <v>48</v>
      </c>
      <c r="AX221" t="s">
        <v>100</v>
      </c>
      <c r="AY221" t="s">
        <v>160</v>
      </c>
      <c r="BE221">
        <v>87</v>
      </c>
      <c r="BF221" t="s">
        <v>83</v>
      </c>
      <c r="BG221" t="s">
        <v>110</v>
      </c>
      <c r="BI221">
        <v>55</v>
      </c>
      <c r="BJ221" t="s">
        <v>83</v>
      </c>
      <c r="BK221" t="s">
        <v>110</v>
      </c>
      <c r="BM221">
        <v>88</v>
      </c>
      <c r="BN221" t="s">
        <v>83</v>
      </c>
      <c r="BO221" t="s">
        <v>110</v>
      </c>
      <c r="BQ221">
        <v>13</v>
      </c>
      <c r="BR221" t="s">
        <v>83</v>
      </c>
      <c r="BS221" t="s">
        <v>110</v>
      </c>
      <c r="BU221">
        <v>53</v>
      </c>
      <c r="BV221" t="s">
        <v>83</v>
      </c>
      <c r="BW221" t="s">
        <v>110</v>
      </c>
      <c r="BY221">
        <v>71</v>
      </c>
      <c r="BZ221" t="s">
        <v>83</v>
      </c>
      <c r="CA221" t="s">
        <v>110</v>
      </c>
      <c r="CC221">
        <v>27</v>
      </c>
      <c r="CD221" t="s">
        <v>83</v>
      </c>
      <c r="CE221" t="s">
        <v>110</v>
      </c>
      <c r="CG221">
        <v>18</v>
      </c>
      <c r="CH221" t="s">
        <v>83</v>
      </c>
      <c r="CI221" t="s">
        <v>110</v>
      </c>
      <c r="CK221">
        <v>57</v>
      </c>
    </row>
    <row r="222" spans="1:91" ht="15" customHeight="1" x14ac:dyDescent="0.25">
      <c r="E222">
        <v>63</v>
      </c>
      <c r="F222" t="s">
        <v>83</v>
      </c>
      <c r="G222" t="s">
        <v>110</v>
      </c>
      <c r="AC222">
        <v>72</v>
      </c>
      <c r="AD222" t="s">
        <v>83</v>
      </c>
      <c r="AE222" t="s">
        <v>110</v>
      </c>
      <c r="AG222">
        <v>30</v>
      </c>
      <c r="AH222" t="s">
        <v>83</v>
      </c>
      <c r="AI222" t="s">
        <v>110</v>
      </c>
      <c r="AO222" s="244">
        <v>20</v>
      </c>
      <c r="AP222" t="s">
        <v>100</v>
      </c>
      <c r="AQ222" t="s">
        <v>160</v>
      </c>
      <c r="AS222" s="244">
        <v>3</v>
      </c>
      <c r="AT222" t="s">
        <v>100</v>
      </c>
      <c r="AU222" s="248" t="s">
        <v>188</v>
      </c>
      <c r="AW222">
        <v>58</v>
      </c>
      <c r="AX222" t="s">
        <v>100</v>
      </c>
      <c r="AY222" t="s">
        <v>160</v>
      </c>
      <c r="BE222">
        <v>68</v>
      </c>
      <c r="BF222" t="s">
        <v>83</v>
      </c>
      <c r="BG222" t="s">
        <v>110</v>
      </c>
      <c r="BI222">
        <v>32</v>
      </c>
      <c r="BJ222" t="s">
        <v>83</v>
      </c>
      <c r="BK222" t="s">
        <v>110</v>
      </c>
      <c r="BM222">
        <v>35</v>
      </c>
      <c r="BN222" t="s">
        <v>83</v>
      </c>
      <c r="BO222" t="s">
        <v>110</v>
      </c>
      <c r="BQ222">
        <v>53</v>
      </c>
      <c r="BR222" t="s">
        <v>83</v>
      </c>
      <c r="BS222" t="s">
        <v>110</v>
      </c>
      <c r="BU222">
        <v>25</v>
      </c>
      <c r="BV222" t="s">
        <v>83</v>
      </c>
      <c r="BW222" t="s">
        <v>110</v>
      </c>
      <c r="BY222">
        <v>53</v>
      </c>
      <c r="BZ222" t="s">
        <v>83</v>
      </c>
      <c r="CA222" t="s">
        <v>110</v>
      </c>
      <c r="CC222">
        <v>44</v>
      </c>
      <c r="CD222" t="s">
        <v>83</v>
      </c>
      <c r="CE222" t="s">
        <v>110</v>
      </c>
      <c r="CG222">
        <v>89</v>
      </c>
      <c r="CH222" t="s">
        <v>83</v>
      </c>
      <c r="CI222" t="s">
        <v>110</v>
      </c>
      <c r="CK222">
        <v>48</v>
      </c>
    </row>
    <row r="223" spans="1:91" ht="15" customHeight="1" x14ac:dyDescent="0.25">
      <c r="AC223">
        <v>19</v>
      </c>
      <c r="AD223" t="s">
        <v>83</v>
      </c>
      <c r="AE223" t="s">
        <v>110</v>
      </c>
      <c r="AG223">
        <v>55</v>
      </c>
      <c r="AH223" t="s">
        <v>83</v>
      </c>
      <c r="AI223" t="s">
        <v>110</v>
      </c>
      <c r="AO223" s="244">
        <v>30</v>
      </c>
      <c r="AP223" t="s">
        <v>100</v>
      </c>
      <c r="AQ223" t="s">
        <v>160</v>
      </c>
      <c r="AS223" s="244">
        <v>10</v>
      </c>
      <c r="AT223" t="s">
        <v>99</v>
      </c>
      <c r="AU223" s="248" t="s">
        <v>188</v>
      </c>
      <c r="AW223">
        <v>20</v>
      </c>
      <c r="AX223" t="s">
        <v>100</v>
      </c>
      <c r="AY223" t="s">
        <v>160</v>
      </c>
      <c r="BE223">
        <v>20</v>
      </c>
      <c r="BF223" t="s">
        <v>83</v>
      </c>
      <c r="BG223" t="s">
        <v>110</v>
      </c>
      <c r="BI223">
        <v>16</v>
      </c>
      <c r="BJ223" t="s">
        <v>83</v>
      </c>
      <c r="BK223" t="s">
        <v>110</v>
      </c>
      <c r="BM223">
        <v>47</v>
      </c>
      <c r="BN223" t="s">
        <v>83</v>
      </c>
      <c r="BO223" t="s">
        <v>110</v>
      </c>
      <c r="BQ223">
        <v>28</v>
      </c>
      <c r="BR223" t="s">
        <v>83</v>
      </c>
      <c r="BS223" t="s">
        <v>110</v>
      </c>
      <c r="BU223">
        <v>46</v>
      </c>
      <c r="BV223" t="s">
        <v>83</v>
      </c>
      <c r="BW223" t="s">
        <v>110</v>
      </c>
      <c r="BY223">
        <v>70</v>
      </c>
      <c r="BZ223" t="s">
        <v>83</v>
      </c>
      <c r="CA223" t="s">
        <v>110</v>
      </c>
      <c r="CC223">
        <v>22</v>
      </c>
      <c r="CD223" t="s">
        <v>83</v>
      </c>
      <c r="CE223" t="s">
        <v>110</v>
      </c>
      <c r="CG223">
        <v>28</v>
      </c>
      <c r="CH223" t="s">
        <v>83</v>
      </c>
      <c r="CI223" t="s">
        <v>110</v>
      </c>
      <c r="CK223">
        <v>44</v>
      </c>
    </row>
    <row r="224" spans="1:91" ht="15" customHeight="1" x14ac:dyDescent="0.25">
      <c r="AC224">
        <v>18</v>
      </c>
      <c r="AD224" t="s">
        <v>83</v>
      </c>
      <c r="AE224" t="s">
        <v>110</v>
      </c>
      <c r="AO224" s="244">
        <v>48</v>
      </c>
      <c r="AP224" t="s">
        <v>100</v>
      </c>
      <c r="AQ224" t="s">
        <v>160</v>
      </c>
      <c r="AS224" s="244">
        <v>2</v>
      </c>
      <c r="AT224" t="s">
        <v>100</v>
      </c>
      <c r="AU224" s="248" t="s">
        <v>188</v>
      </c>
      <c r="AW224">
        <v>24</v>
      </c>
      <c r="AX224" t="s">
        <v>100</v>
      </c>
      <c r="AY224" t="s">
        <v>160</v>
      </c>
      <c r="BE224">
        <v>23</v>
      </c>
      <c r="BF224" t="s">
        <v>83</v>
      </c>
      <c r="BG224" t="s">
        <v>110</v>
      </c>
      <c r="BI224">
        <v>23</v>
      </c>
      <c r="BJ224" t="s">
        <v>83</v>
      </c>
      <c r="BK224" t="s">
        <v>110</v>
      </c>
      <c r="BM224">
        <v>20</v>
      </c>
      <c r="BN224" t="s">
        <v>83</v>
      </c>
      <c r="BO224" t="s">
        <v>110</v>
      </c>
      <c r="BQ224">
        <v>54</v>
      </c>
      <c r="BR224" t="s">
        <v>83</v>
      </c>
      <c r="BS224" t="s">
        <v>110</v>
      </c>
      <c r="BU224">
        <v>53</v>
      </c>
      <c r="BV224" t="s">
        <v>83</v>
      </c>
      <c r="BW224" t="s">
        <v>110</v>
      </c>
      <c r="BY224">
        <v>20</v>
      </c>
      <c r="BZ224" t="s">
        <v>83</v>
      </c>
      <c r="CA224" t="s">
        <v>110</v>
      </c>
      <c r="CC224">
        <v>75</v>
      </c>
      <c r="CD224" t="s">
        <v>83</v>
      </c>
      <c r="CE224" t="s">
        <v>110</v>
      </c>
      <c r="CG224">
        <v>86</v>
      </c>
      <c r="CH224" t="s">
        <v>83</v>
      </c>
      <c r="CI224" t="s">
        <v>110</v>
      </c>
      <c r="CK224">
        <v>18</v>
      </c>
    </row>
    <row r="225" spans="29:89" ht="15" customHeight="1" x14ac:dyDescent="0.25">
      <c r="AC225">
        <v>74</v>
      </c>
      <c r="AD225" t="s">
        <v>83</v>
      </c>
      <c r="AE225" t="s">
        <v>110</v>
      </c>
      <c r="AO225" s="244">
        <v>6</v>
      </c>
      <c r="AP225" t="s">
        <v>100</v>
      </c>
      <c r="AQ225" t="s">
        <v>188</v>
      </c>
      <c r="AS225" s="244">
        <v>1</v>
      </c>
      <c r="AT225" t="s">
        <v>99</v>
      </c>
      <c r="AU225" s="248" t="s">
        <v>188</v>
      </c>
      <c r="AW225">
        <v>52</v>
      </c>
      <c r="AX225" t="s">
        <v>100</v>
      </c>
      <c r="AY225" t="s">
        <v>160</v>
      </c>
      <c r="BI225">
        <v>16</v>
      </c>
      <c r="BJ225" t="s">
        <v>83</v>
      </c>
      <c r="BK225" t="s">
        <v>110</v>
      </c>
      <c r="BM225">
        <v>73</v>
      </c>
      <c r="BN225" t="s">
        <v>83</v>
      </c>
      <c r="BO225" t="s">
        <v>110</v>
      </c>
      <c r="BQ225">
        <v>50</v>
      </c>
      <c r="BR225" t="s">
        <v>83</v>
      </c>
      <c r="BS225" t="s">
        <v>110</v>
      </c>
      <c r="BU225">
        <v>27</v>
      </c>
      <c r="BV225" t="s">
        <v>83</v>
      </c>
      <c r="BW225" t="s">
        <v>110</v>
      </c>
      <c r="BY225">
        <v>17</v>
      </c>
      <c r="BZ225" t="s">
        <v>83</v>
      </c>
      <c r="CA225" t="s">
        <v>110</v>
      </c>
      <c r="CC225">
        <v>25</v>
      </c>
      <c r="CD225" t="s">
        <v>83</v>
      </c>
      <c r="CE225" t="s">
        <v>110</v>
      </c>
      <c r="CG225">
        <v>52</v>
      </c>
      <c r="CH225" t="s">
        <v>83</v>
      </c>
      <c r="CI225" t="s">
        <v>110</v>
      </c>
      <c r="CK225">
        <v>14</v>
      </c>
    </row>
    <row r="226" spans="29:89" ht="15" customHeight="1" x14ac:dyDescent="0.25">
      <c r="AC226">
        <v>83</v>
      </c>
      <c r="AD226" t="s">
        <v>83</v>
      </c>
      <c r="AE226" t="s">
        <v>110</v>
      </c>
      <c r="AO226" s="244">
        <v>3</v>
      </c>
      <c r="AP226" t="s">
        <v>100</v>
      </c>
      <c r="AQ226" t="s">
        <v>188</v>
      </c>
      <c r="AS226" s="244">
        <v>5</v>
      </c>
      <c r="AT226" t="s">
        <v>100</v>
      </c>
      <c r="AU226" s="248" t="s">
        <v>188</v>
      </c>
      <c r="AW226">
        <v>43</v>
      </c>
      <c r="AX226" t="s">
        <v>100</v>
      </c>
      <c r="AY226" t="s">
        <v>160</v>
      </c>
      <c r="BI226">
        <v>40</v>
      </c>
      <c r="BJ226" t="s">
        <v>83</v>
      </c>
      <c r="BK226" t="s">
        <v>110</v>
      </c>
      <c r="BM226">
        <v>47</v>
      </c>
      <c r="BN226" t="s">
        <v>83</v>
      </c>
      <c r="BO226" t="s">
        <v>110</v>
      </c>
      <c r="BQ226">
        <v>31</v>
      </c>
      <c r="BR226" t="s">
        <v>83</v>
      </c>
      <c r="BS226" t="s">
        <v>110</v>
      </c>
      <c r="BU226">
        <v>22</v>
      </c>
      <c r="BV226" t="s">
        <v>83</v>
      </c>
      <c r="BW226" t="s">
        <v>110</v>
      </c>
      <c r="BY226">
        <v>28</v>
      </c>
      <c r="BZ226" t="s">
        <v>83</v>
      </c>
      <c r="CA226" t="s">
        <v>110</v>
      </c>
      <c r="CC226">
        <v>51</v>
      </c>
      <c r="CD226" t="s">
        <v>83</v>
      </c>
      <c r="CE226" t="s">
        <v>110</v>
      </c>
      <c r="CG226">
        <v>19</v>
      </c>
      <c r="CH226" t="s">
        <v>83</v>
      </c>
      <c r="CI226" t="s">
        <v>110</v>
      </c>
      <c r="CK226">
        <v>40</v>
      </c>
    </row>
    <row r="227" spans="29:89" ht="15" customHeight="1" x14ac:dyDescent="0.25">
      <c r="AC227">
        <v>30</v>
      </c>
      <c r="AD227" t="s">
        <v>83</v>
      </c>
      <c r="AE227" t="s">
        <v>110</v>
      </c>
      <c r="AO227" s="244">
        <v>9</v>
      </c>
      <c r="AP227" t="s">
        <v>100</v>
      </c>
      <c r="AQ227" t="s">
        <v>188</v>
      </c>
      <c r="AS227" s="244">
        <v>9</v>
      </c>
      <c r="AT227" t="s">
        <v>99</v>
      </c>
      <c r="AU227" s="248" t="s">
        <v>188</v>
      </c>
      <c r="AW227">
        <v>32</v>
      </c>
      <c r="AX227" t="s">
        <v>100</v>
      </c>
      <c r="AY227" t="s">
        <v>160</v>
      </c>
      <c r="BI227">
        <v>36</v>
      </c>
      <c r="BJ227" t="s">
        <v>83</v>
      </c>
      <c r="BK227" t="s">
        <v>110</v>
      </c>
      <c r="BM227">
        <v>33</v>
      </c>
      <c r="BN227" t="s">
        <v>83</v>
      </c>
      <c r="BO227" t="s">
        <v>110</v>
      </c>
      <c r="BQ227">
        <v>17</v>
      </c>
      <c r="BR227" t="s">
        <v>83</v>
      </c>
      <c r="BS227" t="s">
        <v>110</v>
      </c>
      <c r="BU227">
        <v>21</v>
      </c>
      <c r="BV227" t="s">
        <v>83</v>
      </c>
      <c r="BW227" t="s">
        <v>110</v>
      </c>
      <c r="BY227">
        <v>84</v>
      </c>
      <c r="BZ227" t="s">
        <v>83</v>
      </c>
      <c r="CA227" t="s">
        <v>110</v>
      </c>
      <c r="CC227">
        <v>58</v>
      </c>
      <c r="CD227" t="s">
        <v>83</v>
      </c>
      <c r="CE227" t="s">
        <v>110</v>
      </c>
      <c r="CG227">
        <v>75</v>
      </c>
      <c r="CH227" t="s">
        <v>83</v>
      </c>
      <c r="CI227" t="s">
        <v>110</v>
      </c>
      <c r="CK227">
        <v>21</v>
      </c>
    </row>
    <row r="228" spans="29:89" ht="15" customHeight="1" x14ac:dyDescent="0.25">
      <c r="AC228">
        <v>49</v>
      </c>
      <c r="AD228" t="s">
        <v>83</v>
      </c>
      <c r="AE228" t="s">
        <v>110</v>
      </c>
      <c r="AO228" s="244">
        <v>2</v>
      </c>
      <c r="AP228" t="s">
        <v>99</v>
      </c>
      <c r="AQ228" t="s">
        <v>188</v>
      </c>
      <c r="AS228" s="244">
        <v>6</v>
      </c>
      <c r="AT228" t="s">
        <v>99</v>
      </c>
      <c r="AU228" s="248" t="s">
        <v>188</v>
      </c>
      <c r="AW228">
        <v>22</v>
      </c>
      <c r="AX228" t="s">
        <v>100</v>
      </c>
      <c r="AY228" t="s">
        <v>160</v>
      </c>
      <c r="BI228">
        <v>85</v>
      </c>
      <c r="BJ228" t="s">
        <v>83</v>
      </c>
      <c r="BK228" t="s">
        <v>110</v>
      </c>
      <c r="BM228">
        <v>65</v>
      </c>
      <c r="BN228" t="s">
        <v>83</v>
      </c>
      <c r="BO228" t="s">
        <v>110</v>
      </c>
      <c r="BQ228">
        <v>45</v>
      </c>
      <c r="BR228" t="s">
        <v>83</v>
      </c>
      <c r="BS228" t="s">
        <v>110</v>
      </c>
      <c r="BU228">
        <v>48</v>
      </c>
      <c r="BV228" t="s">
        <v>83</v>
      </c>
      <c r="BW228" t="s">
        <v>110</v>
      </c>
      <c r="BY228">
        <v>67</v>
      </c>
      <c r="BZ228" t="s">
        <v>83</v>
      </c>
      <c r="CA228" t="s">
        <v>110</v>
      </c>
      <c r="CC228">
        <v>38</v>
      </c>
      <c r="CD228" t="s">
        <v>83</v>
      </c>
      <c r="CE228" t="s">
        <v>110</v>
      </c>
      <c r="CG228">
        <v>17</v>
      </c>
      <c r="CH228" t="s">
        <v>83</v>
      </c>
      <c r="CI228" t="s">
        <v>110</v>
      </c>
      <c r="CK228">
        <v>22</v>
      </c>
    </row>
    <row r="229" spans="29:89" ht="15" customHeight="1" x14ac:dyDescent="0.25">
      <c r="AC229">
        <v>18</v>
      </c>
      <c r="AD229" t="s">
        <v>83</v>
      </c>
      <c r="AE229" t="s">
        <v>110</v>
      </c>
      <c r="AO229" s="244">
        <v>6</v>
      </c>
      <c r="AP229" t="s">
        <v>100</v>
      </c>
      <c r="AQ229" t="s">
        <v>188</v>
      </c>
      <c r="AS229" s="244">
        <v>10</v>
      </c>
      <c r="AT229" t="s">
        <v>99</v>
      </c>
      <c r="AU229" s="248" t="s">
        <v>188</v>
      </c>
      <c r="AW229">
        <v>21</v>
      </c>
      <c r="AX229" t="s">
        <v>100</v>
      </c>
      <c r="AY229" t="s">
        <v>160</v>
      </c>
      <c r="BI229">
        <v>81</v>
      </c>
      <c r="BJ229" t="s">
        <v>83</v>
      </c>
      <c r="BK229" t="s">
        <v>110</v>
      </c>
      <c r="BM229">
        <v>44</v>
      </c>
      <c r="BN229" t="s">
        <v>83</v>
      </c>
      <c r="BO229" t="s">
        <v>110</v>
      </c>
      <c r="BQ229">
        <v>62</v>
      </c>
      <c r="BR229" t="s">
        <v>83</v>
      </c>
      <c r="BS229" t="s">
        <v>110</v>
      </c>
      <c r="BU229">
        <v>26</v>
      </c>
      <c r="BV229" t="s">
        <v>83</v>
      </c>
      <c r="BW229" t="s">
        <v>110</v>
      </c>
      <c r="BY229">
        <v>17</v>
      </c>
      <c r="BZ229" t="s">
        <v>83</v>
      </c>
      <c r="CA229" t="s">
        <v>110</v>
      </c>
      <c r="CC229">
        <v>64</v>
      </c>
      <c r="CD229" t="s">
        <v>83</v>
      </c>
      <c r="CE229" t="s">
        <v>110</v>
      </c>
      <c r="CG229">
        <v>64</v>
      </c>
      <c r="CH229" t="s">
        <v>83</v>
      </c>
      <c r="CI229" t="s">
        <v>110</v>
      </c>
      <c r="CK229">
        <v>16</v>
      </c>
    </row>
    <row r="230" spans="29:89" ht="15" customHeight="1" x14ac:dyDescent="0.25">
      <c r="AC230">
        <v>55</v>
      </c>
      <c r="AD230" t="s">
        <v>83</v>
      </c>
      <c r="AE230" t="s">
        <v>110</v>
      </c>
      <c r="AO230" s="244">
        <v>12</v>
      </c>
      <c r="AP230" t="s">
        <v>99</v>
      </c>
      <c r="AQ230" t="s">
        <v>188</v>
      </c>
      <c r="AS230" s="244">
        <v>5</v>
      </c>
      <c r="AT230" t="s">
        <v>99</v>
      </c>
      <c r="AU230" s="248" t="s">
        <v>188</v>
      </c>
      <c r="AW230">
        <v>22</v>
      </c>
      <c r="AX230" t="s">
        <v>100</v>
      </c>
      <c r="AY230" t="s">
        <v>160</v>
      </c>
      <c r="BI230">
        <v>53</v>
      </c>
      <c r="BJ230" t="s">
        <v>83</v>
      </c>
      <c r="BK230" t="s">
        <v>110</v>
      </c>
      <c r="BM230">
        <v>79</v>
      </c>
      <c r="BN230" t="s">
        <v>83</v>
      </c>
      <c r="BO230" t="s">
        <v>110</v>
      </c>
      <c r="BQ230">
        <v>39</v>
      </c>
      <c r="BR230" t="s">
        <v>83</v>
      </c>
      <c r="BS230" t="s">
        <v>110</v>
      </c>
      <c r="BU230">
        <v>14</v>
      </c>
      <c r="BV230" t="s">
        <v>83</v>
      </c>
      <c r="BW230" t="s">
        <v>110</v>
      </c>
      <c r="BY230">
        <v>26</v>
      </c>
      <c r="BZ230" t="s">
        <v>83</v>
      </c>
      <c r="CA230" t="s">
        <v>110</v>
      </c>
      <c r="CC230">
        <v>83</v>
      </c>
      <c r="CD230" t="s">
        <v>83</v>
      </c>
      <c r="CE230" t="s">
        <v>110</v>
      </c>
      <c r="CG230">
        <v>72</v>
      </c>
      <c r="CH230" t="s">
        <v>83</v>
      </c>
      <c r="CI230" t="s">
        <v>110</v>
      </c>
      <c r="CK230">
        <v>39</v>
      </c>
    </row>
    <row r="231" spans="29:89" ht="15" customHeight="1" x14ac:dyDescent="0.25">
      <c r="AC231">
        <v>36</v>
      </c>
      <c r="AD231" t="s">
        <v>83</v>
      </c>
      <c r="AE231" t="s">
        <v>110</v>
      </c>
      <c r="AO231" s="244">
        <v>6</v>
      </c>
      <c r="AP231" t="s">
        <v>100</v>
      </c>
      <c r="AQ231" t="s">
        <v>188</v>
      </c>
      <c r="AS231" s="244">
        <v>10</v>
      </c>
      <c r="AT231" t="s">
        <v>99</v>
      </c>
      <c r="AU231" s="248" t="s">
        <v>188</v>
      </c>
      <c r="AW231">
        <v>30</v>
      </c>
      <c r="AX231" t="s">
        <v>100</v>
      </c>
      <c r="AY231" t="s">
        <v>160</v>
      </c>
      <c r="BI231">
        <v>52</v>
      </c>
      <c r="BJ231" t="s">
        <v>83</v>
      </c>
      <c r="BK231" t="s">
        <v>110</v>
      </c>
      <c r="BM231">
        <v>74</v>
      </c>
      <c r="BN231" t="s">
        <v>83</v>
      </c>
      <c r="BO231" t="s">
        <v>110</v>
      </c>
      <c r="BQ231">
        <v>54</v>
      </c>
      <c r="BR231" t="s">
        <v>83</v>
      </c>
      <c r="BS231" t="s">
        <v>110</v>
      </c>
      <c r="BU231">
        <v>66</v>
      </c>
      <c r="BV231" t="s">
        <v>83</v>
      </c>
      <c r="BW231" t="s">
        <v>110</v>
      </c>
      <c r="BY231">
        <v>64</v>
      </c>
      <c r="BZ231" t="s">
        <v>83</v>
      </c>
      <c r="CA231" t="s">
        <v>110</v>
      </c>
      <c r="CC231">
        <v>43</v>
      </c>
      <c r="CD231" t="s">
        <v>83</v>
      </c>
      <c r="CE231" t="s">
        <v>110</v>
      </c>
      <c r="CG231">
        <v>72</v>
      </c>
      <c r="CH231" t="s">
        <v>83</v>
      </c>
      <c r="CI231" t="s">
        <v>110</v>
      </c>
      <c r="CK231">
        <v>86</v>
      </c>
    </row>
    <row r="232" spans="29:89" ht="15" customHeight="1" x14ac:dyDescent="0.25">
      <c r="AC232">
        <v>35</v>
      </c>
      <c r="AD232" t="s">
        <v>83</v>
      </c>
      <c r="AE232" t="s">
        <v>110</v>
      </c>
      <c r="AO232" s="244">
        <v>3</v>
      </c>
      <c r="AP232" t="s">
        <v>100</v>
      </c>
      <c r="AQ232" t="s">
        <v>188</v>
      </c>
      <c r="AS232" s="244">
        <v>5</v>
      </c>
      <c r="AT232" t="s">
        <v>100</v>
      </c>
      <c r="AU232" s="248" t="s">
        <v>188</v>
      </c>
      <c r="AW232">
        <v>35</v>
      </c>
      <c r="AX232" t="s">
        <v>100</v>
      </c>
      <c r="AY232" t="s">
        <v>160</v>
      </c>
      <c r="BI232">
        <v>34</v>
      </c>
      <c r="BJ232" t="s">
        <v>83</v>
      </c>
      <c r="BK232" t="s">
        <v>110</v>
      </c>
      <c r="BM232">
        <v>26</v>
      </c>
      <c r="BN232" t="s">
        <v>83</v>
      </c>
      <c r="BO232" t="s">
        <v>110</v>
      </c>
      <c r="BQ232">
        <v>40</v>
      </c>
      <c r="BR232" t="s">
        <v>83</v>
      </c>
      <c r="BS232" t="s">
        <v>110</v>
      </c>
      <c r="BU232">
        <v>52</v>
      </c>
      <c r="BV232" t="s">
        <v>83</v>
      </c>
      <c r="BW232" t="s">
        <v>110</v>
      </c>
      <c r="BY232">
        <v>28</v>
      </c>
      <c r="BZ232" t="s">
        <v>83</v>
      </c>
      <c r="CA232" t="s">
        <v>110</v>
      </c>
      <c r="CC232">
        <v>67</v>
      </c>
      <c r="CD232" t="s">
        <v>83</v>
      </c>
      <c r="CE232" t="s">
        <v>110</v>
      </c>
      <c r="CG232">
        <v>43</v>
      </c>
      <c r="CH232" t="s">
        <v>83</v>
      </c>
      <c r="CI232" t="s">
        <v>110</v>
      </c>
      <c r="CK232">
        <v>24</v>
      </c>
    </row>
    <row r="233" spans="29:89" ht="15" customHeight="1" x14ac:dyDescent="0.25">
      <c r="AC233">
        <v>15</v>
      </c>
      <c r="AD233" t="s">
        <v>83</v>
      </c>
      <c r="AE233" t="s">
        <v>110</v>
      </c>
      <c r="AO233" s="245" t="s">
        <v>385</v>
      </c>
      <c r="AP233" t="s">
        <v>99</v>
      </c>
      <c r="AQ233" t="s">
        <v>188</v>
      </c>
      <c r="AS233" s="244">
        <v>2</v>
      </c>
      <c r="AT233" t="s">
        <v>99</v>
      </c>
      <c r="AU233" s="248" t="s">
        <v>188</v>
      </c>
      <c r="AW233">
        <v>24</v>
      </c>
      <c r="AX233" t="s">
        <v>100</v>
      </c>
      <c r="AY233" t="s">
        <v>160</v>
      </c>
      <c r="BI233">
        <v>27</v>
      </c>
      <c r="BJ233" t="s">
        <v>83</v>
      </c>
      <c r="BK233" t="s">
        <v>110</v>
      </c>
      <c r="BM233">
        <v>84</v>
      </c>
      <c r="BN233" t="s">
        <v>83</v>
      </c>
      <c r="BO233" t="s">
        <v>110</v>
      </c>
      <c r="BQ233">
        <v>25</v>
      </c>
      <c r="BR233" t="s">
        <v>83</v>
      </c>
      <c r="BS233" t="s">
        <v>110</v>
      </c>
      <c r="BU233">
        <v>53</v>
      </c>
      <c r="BV233" t="s">
        <v>83</v>
      </c>
      <c r="BW233" t="s">
        <v>110</v>
      </c>
      <c r="BY233">
        <v>65</v>
      </c>
      <c r="BZ233" t="s">
        <v>83</v>
      </c>
      <c r="CA233" t="s">
        <v>110</v>
      </c>
      <c r="CC233">
        <v>18</v>
      </c>
      <c r="CD233" t="s">
        <v>83</v>
      </c>
      <c r="CE233" t="s">
        <v>110</v>
      </c>
      <c r="CG233">
        <v>32</v>
      </c>
      <c r="CH233" t="s">
        <v>83</v>
      </c>
      <c r="CI233" t="s">
        <v>110</v>
      </c>
    </row>
    <row r="234" spans="29:89" ht="15" customHeight="1" x14ac:dyDescent="0.25">
      <c r="AC234">
        <v>33</v>
      </c>
      <c r="AD234" t="s">
        <v>83</v>
      </c>
      <c r="AE234" t="s">
        <v>110</v>
      </c>
      <c r="AO234" s="244">
        <v>5</v>
      </c>
      <c r="AP234" t="s">
        <v>99</v>
      </c>
      <c r="AQ234" t="s">
        <v>188</v>
      </c>
      <c r="AS234" s="244">
        <v>1</v>
      </c>
      <c r="AT234" t="s">
        <v>99</v>
      </c>
      <c r="AU234" s="248" t="s">
        <v>188</v>
      </c>
      <c r="BI234">
        <v>61</v>
      </c>
      <c r="BJ234" t="s">
        <v>83</v>
      </c>
      <c r="BK234" t="s">
        <v>110</v>
      </c>
      <c r="BM234">
        <v>17</v>
      </c>
      <c r="BN234" t="s">
        <v>83</v>
      </c>
      <c r="BO234" t="s">
        <v>110</v>
      </c>
      <c r="BQ234">
        <v>14</v>
      </c>
      <c r="BR234" t="s">
        <v>83</v>
      </c>
      <c r="BS234" t="s">
        <v>110</v>
      </c>
      <c r="BU234">
        <v>32</v>
      </c>
      <c r="BV234" t="s">
        <v>83</v>
      </c>
      <c r="BW234" t="s">
        <v>110</v>
      </c>
      <c r="BY234">
        <v>62</v>
      </c>
      <c r="BZ234" t="s">
        <v>83</v>
      </c>
      <c r="CA234" t="s">
        <v>110</v>
      </c>
      <c r="CC234">
        <v>22</v>
      </c>
      <c r="CD234" t="s">
        <v>83</v>
      </c>
      <c r="CE234" t="s">
        <v>110</v>
      </c>
      <c r="CG234">
        <v>59</v>
      </c>
      <c r="CH234" t="s">
        <v>83</v>
      </c>
      <c r="CI234" t="s">
        <v>110</v>
      </c>
    </row>
    <row r="235" spans="29:89" ht="15" customHeight="1" x14ac:dyDescent="0.25">
      <c r="AC235">
        <v>57</v>
      </c>
      <c r="AD235" t="s">
        <v>83</v>
      </c>
      <c r="AE235" t="s">
        <v>110</v>
      </c>
      <c r="AO235" s="244">
        <v>2</v>
      </c>
      <c r="AP235" t="s">
        <v>99</v>
      </c>
      <c r="AQ235" t="s">
        <v>188</v>
      </c>
      <c r="AS235" s="244">
        <v>5</v>
      </c>
      <c r="AT235" t="s">
        <v>100</v>
      </c>
      <c r="AU235" s="248" t="s">
        <v>188</v>
      </c>
      <c r="BI235">
        <v>18</v>
      </c>
      <c r="BJ235" t="s">
        <v>83</v>
      </c>
      <c r="BK235" t="s">
        <v>110</v>
      </c>
      <c r="BM235">
        <v>84</v>
      </c>
      <c r="BN235" t="s">
        <v>83</v>
      </c>
      <c r="BO235" t="s">
        <v>110</v>
      </c>
      <c r="BQ235">
        <v>13</v>
      </c>
      <c r="BR235" t="s">
        <v>83</v>
      </c>
      <c r="BS235" t="s">
        <v>110</v>
      </c>
      <c r="BU235">
        <v>89</v>
      </c>
      <c r="BV235" t="s">
        <v>83</v>
      </c>
      <c r="BW235" t="s">
        <v>110</v>
      </c>
      <c r="BY235">
        <v>39</v>
      </c>
      <c r="BZ235" t="s">
        <v>83</v>
      </c>
      <c r="CA235" t="s">
        <v>110</v>
      </c>
      <c r="CC235">
        <v>80</v>
      </c>
      <c r="CD235" t="s">
        <v>83</v>
      </c>
      <c r="CE235" t="s">
        <v>110</v>
      </c>
      <c r="CG235">
        <v>57</v>
      </c>
      <c r="CH235" t="s">
        <v>83</v>
      </c>
      <c r="CI235" t="s">
        <v>110</v>
      </c>
    </row>
    <row r="236" spans="29:89" ht="15" customHeight="1" x14ac:dyDescent="0.25">
      <c r="AC236">
        <v>27</v>
      </c>
      <c r="AD236" t="s">
        <v>83</v>
      </c>
      <c r="AE236" t="s">
        <v>110</v>
      </c>
      <c r="AO236" s="244">
        <v>5</v>
      </c>
      <c r="AP236" t="s">
        <v>99</v>
      </c>
      <c r="AQ236" t="s">
        <v>188</v>
      </c>
      <c r="AS236" s="244">
        <v>2</v>
      </c>
      <c r="AT236" t="s">
        <v>100</v>
      </c>
      <c r="AU236" s="248" t="s">
        <v>188</v>
      </c>
      <c r="BI236">
        <v>74</v>
      </c>
      <c r="BJ236" t="s">
        <v>83</v>
      </c>
      <c r="BK236" t="s">
        <v>110</v>
      </c>
      <c r="BM236">
        <v>13</v>
      </c>
      <c r="BN236" t="s">
        <v>83</v>
      </c>
      <c r="BO236" t="s">
        <v>110</v>
      </c>
      <c r="BQ236">
        <v>19</v>
      </c>
      <c r="BR236" t="s">
        <v>83</v>
      </c>
      <c r="BS236" t="s">
        <v>110</v>
      </c>
      <c r="BU236">
        <v>61</v>
      </c>
      <c r="BV236" t="s">
        <v>83</v>
      </c>
      <c r="BW236" t="s">
        <v>110</v>
      </c>
      <c r="BY236">
        <v>62</v>
      </c>
      <c r="BZ236" t="s">
        <v>83</v>
      </c>
      <c r="CA236" t="s">
        <v>110</v>
      </c>
      <c r="CC236">
        <v>25</v>
      </c>
      <c r="CD236" t="s">
        <v>83</v>
      </c>
      <c r="CE236" t="s">
        <v>110</v>
      </c>
      <c r="CG236">
        <v>18</v>
      </c>
      <c r="CH236" t="s">
        <v>83</v>
      </c>
      <c r="CI236" t="s">
        <v>110</v>
      </c>
    </row>
    <row r="237" spans="29:89" ht="15" customHeight="1" x14ac:dyDescent="0.25">
      <c r="AC237">
        <v>15</v>
      </c>
      <c r="AD237" t="s">
        <v>83</v>
      </c>
      <c r="AE237" t="s">
        <v>110</v>
      </c>
      <c r="AO237" s="244">
        <v>2</v>
      </c>
      <c r="AP237" t="s">
        <v>99</v>
      </c>
      <c r="AQ237" t="s">
        <v>188</v>
      </c>
      <c r="AS237" s="244" t="s">
        <v>453</v>
      </c>
      <c r="AT237" t="s">
        <v>100</v>
      </c>
      <c r="AU237" s="248" t="s">
        <v>188</v>
      </c>
      <c r="BI237">
        <v>18</v>
      </c>
      <c r="BJ237" t="s">
        <v>83</v>
      </c>
      <c r="BK237" t="s">
        <v>110</v>
      </c>
      <c r="BM237">
        <v>44</v>
      </c>
      <c r="BN237" t="s">
        <v>83</v>
      </c>
      <c r="BO237" t="s">
        <v>110</v>
      </c>
      <c r="BQ237">
        <v>58</v>
      </c>
      <c r="BR237" t="s">
        <v>83</v>
      </c>
      <c r="BS237" t="s">
        <v>110</v>
      </c>
      <c r="BU237">
        <v>56</v>
      </c>
      <c r="BV237" t="s">
        <v>83</v>
      </c>
      <c r="BW237" t="s">
        <v>110</v>
      </c>
      <c r="BY237">
        <v>66</v>
      </c>
      <c r="BZ237" t="s">
        <v>83</v>
      </c>
      <c r="CA237" t="s">
        <v>110</v>
      </c>
      <c r="CC237">
        <v>86</v>
      </c>
      <c r="CD237" t="s">
        <v>83</v>
      </c>
      <c r="CE237" t="s">
        <v>110</v>
      </c>
      <c r="CG237">
        <v>50</v>
      </c>
      <c r="CH237" t="s">
        <v>83</v>
      </c>
      <c r="CI237" t="s">
        <v>110</v>
      </c>
    </row>
    <row r="238" spans="29:89" ht="15" customHeight="1" x14ac:dyDescent="0.25">
      <c r="AC238">
        <v>20</v>
      </c>
      <c r="AD238" t="s">
        <v>83</v>
      </c>
      <c r="AE238" t="s">
        <v>110</v>
      </c>
      <c r="AO238" s="244">
        <v>9</v>
      </c>
      <c r="AP238" t="s">
        <v>99</v>
      </c>
      <c r="AQ238" t="s">
        <v>188</v>
      </c>
      <c r="AS238" s="244">
        <v>6</v>
      </c>
      <c r="AT238" t="s">
        <v>100</v>
      </c>
      <c r="AU238" s="248" t="s">
        <v>188</v>
      </c>
      <c r="BI238">
        <v>76</v>
      </c>
      <c r="BJ238" t="s">
        <v>83</v>
      </c>
      <c r="BK238" t="s">
        <v>110</v>
      </c>
      <c r="BQ238">
        <v>74</v>
      </c>
      <c r="BR238" t="s">
        <v>83</v>
      </c>
      <c r="BS238" t="s">
        <v>110</v>
      </c>
      <c r="BU238">
        <v>34</v>
      </c>
      <c r="BV238" t="s">
        <v>83</v>
      </c>
      <c r="BW238" t="s">
        <v>110</v>
      </c>
      <c r="BY238">
        <v>18</v>
      </c>
      <c r="BZ238" t="s">
        <v>83</v>
      </c>
      <c r="CA238" t="s">
        <v>110</v>
      </c>
      <c r="CC238">
        <v>54</v>
      </c>
      <c r="CD238" t="s">
        <v>83</v>
      </c>
      <c r="CE238" t="s">
        <v>110</v>
      </c>
      <c r="CG238">
        <v>26</v>
      </c>
      <c r="CH238" t="s">
        <v>83</v>
      </c>
      <c r="CI238" t="s">
        <v>110</v>
      </c>
    </row>
    <row r="239" spans="29:89" ht="15" customHeight="1" x14ac:dyDescent="0.25">
      <c r="AC239">
        <v>49</v>
      </c>
      <c r="AD239" t="s">
        <v>83</v>
      </c>
      <c r="AE239" t="s">
        <v>110</v>
      </c>
      <c r="AO239" s="244">
        <v>11</v>
      </c>
      <c r="AP239" t="s">
        <v>99</v>
      </c>
      <c r="AQ239" t="s">
        <v>188</v>
      </c>
      <c r="AS239" s="244">
        <v>7</v>
      </c>
      <c r="AT239" t="s">
        <v>100</v>
      </c>
      <c r="AU239" s="248" t="s">
        <v>188</v>
      </c>
      <c r="BI239">
        <v>79</v>
      </c>
      <c r="BJ239" t="s">
        <v>83</v>
      </c>
      <c r="BK239" t="s">
        <v>110</v>
      </c>
      <c r="BQ239">
        <v>60</v>
      </c>
      <c r="BR239" t="s">
        <v>83</v>
      </c>
      <c r="BS239" t="s">
        <v>110</v>
      </c>
      <c r="BU239">
        <v>33</v>
      </c>
      <c r="BV239" t="s">
        <v>83</v>
      </c>
      <c r="BW239" t="s">
        <v>110</v>
      </c>
      <c r="BY239">
        <v>29</v>
      </c>
      <c r="BZ239" t="s">
        <v>83</v>
      </c>
      <c r="CA239" t="s">
        <v>110</v>
      </c>
      <c r="CC239">
        <v>24</v>
      </c>
      <c r="CD239" t="s">
        <v>83</v>
      </c>
      <c r="CE239" t="s">
        <v>110</v>
      </c>
      <c r="CG239">
        <v>87</v>
      </c>
      <c r="CH239" t="s">
        <v>83</v>
      </c>
      <c r="CI239" t="s">
        <v>110</v>
      </c>
    </row>
    <row r="240" spans="29:89" ht="15" customHeight="1" x14ac:dyDescent="0.25">
      <c r="AC240">
        <v>58</v>
      </c>
      <c r="AD240" t="s">
        <v>83</v>
      </c>
      <c r="AE240" t="s">
        <v>110</v>
      </c>
      <c r="AO240" s="244">
        <v>4</v>
      </c>
      <c r="AP240" t="s">
        <v>99</v>
      </c>
      <c r="AQ240" t="s">
        <v>188</v>
      </c>
      <c r="AS240" s="244">
        <v>10</v>
      </c>
      <c r="AT240" t="s">
        <v>100</v>
      </c>
      <c r="AU240" s="248" t="s">
        <v>188</v>
      </c>
      <c r="BI240">
        <v>65</v>
      </c>
      <c r="BJ240" t="s">
        <v>83</v>
      </c>
      <c r="BK240" t="s">
        <v>110</v>
      </c>
      <c r="BQ240">
        <v>77</v>
      </c>
      <c r="BR240" t="s">
        <v>83</v>
      </c>
      <c r="BS240" t="s">
        <v>110</v>
      </c>
      <c r="BU240">
        <v>18</v>
      </c>
      <c r="BV240" t="s">
        <v>83</v>
      </c>
      <c r="BW240" t="s">
        <v>110</v>
      </c>
      <c r="BY240">
        <v>23</v>
      </c>
      <c r="BZ240" t="s">
        <v>83</v>
      </c>
      <c r="CA240" t="s">
        <v>110</v>
      </c>
      <c r="CC240">
        <v>60</v>
      </c>
      <c r="CD240" t="s">
        <v>83</v>
      </c>
      <c r="CE240" t="s">
        <v>110</v>
      </c>
      <c r="CG240">
        <v>18</v>
      </c>
      <c r="CH240" t="s">
        <v>83</v>
      </c>
      <c r="CI240" t="s">
        <v>110</v>
      </c>
    </row>
    <row r="241" spans="29:87" ht="15" customHeight="1" x14ac:dyDescent="0.25">
      <c r="AC241">
        <v>57</v>
      </c>
      <c r="AD241" t="s">
        <v>83</v>
      </c>
      <c r="AE241" t="s">
        <v>110</v>
      </c>
      <c r="AO241" s="244">
        <v>1</v>
      </c>
      <c r="AP241" t="s">
        <v>99</v>
      </c>
      <c r="AQ241" t="s">
        <v>188</v>
      </c>
      <c r="AS241" s="244">
        <v>2</v>
      </c>
      <c r="AT241" t="s">
        <v>100</v>
      </c>
      <c r="AU241" s="248" t="s">
        <v>188</v>
      </c>
      <c r="BI241">
        <v>25</v>
      </c>
      <c r="BJ241" t="s">
        <v>83</v>
      </c>
      <c r="BK241" t="s">
        <v>110</v>
      </c>
      <c r="BQ241">
        <v>90</v>
      </c>
      <c r="BR241" t="s">
        <v>83</v>
      </c>
      <c r="BS241" t="s">
        <v>110</v>
      </c>
      <c r="BU241">
        <v>21</v>
      </c>
      <c r="BV241" t="s">
        <v>83</v>
      </c>
      <c r="BW241" t="s">
        <v>110</v>
      </c>
      <c r="BY241">
        <v>29</v>
      </c>
      <c r="BZ241" t="s">
        <v>83</v>
      </c>
      <c r="CA241" t="s">
        <v>110</v>
      </c>
      <c r="CC241">
        <v>25</v>
      </c>
      <c r="CD241" t="s">
        <v>83</v>
      </c>
      <c r="CE241" t="s">
        <v>110</v>
      </c>
      <c r="CG241">
        <v>23</v>
      </c>
      <c r="CH241" t="s">
        <v>83</v>
      </c>
      <c r="CI241" t="s">
        <v>110</v>
      </c>
    </row>
    <row r="242" spans="29:87" ht="15" customHeight="1" x14ac:dyDescent="0.25">
      <c r="AC242">
        <v>13</v>
      </c>
      <c r="AD242" t="s">
        <v>83</v>
      </c>
      <c r="AE242" t="s">
        <v>110</v>
      </c>
      <c r="AO242" s="244">
        <v>1</v>
      </c>
      <c r="AP242" t="s">
        <v>99</v>
      </c>
      <c r="AQ242" t="s">
        <v>188</v>
      </c>
      <c r="AS242" s="244">
        <v>1</v>
      </c>
      <c r="AT242" t="s">
        <v>100</v>
      </c>
      <c r="AU242" s="248" t="s">
        <v>188</v>
      </c>
      <c r="BI242">
        <v>45</v>
      </c>
      <c r="BJ242" t="s">
        <v>83</v>
      </c>
      <c r="BK242" t="s">
        <v>110</v>
      </c>
      <c r="BQ242">
        <v>27</v>
      </c>
      <c r="BR242" t="s">
        <v>83</v>
      </c>
      <c r="BS242" t="s">
        <v>110</v>
      </c>
      <c r="BU242">
        <v>57</v>
      </c>
      <c r="BV242" t="s">
        <v>83</v>
      </c>
      <c r="BW242" t="s">
        <v>110</v>
      </c>
      <c r="BY242">
        <v>39</v>
      </c>
      <c r="BZ242" t="s">
        <v>83</v>
      </c>
      <c r="CA242" t="s">
        <v>110</v>
      </c>
      <c r="CC242">
        <v>21</v>
      </c>
      <c r="CD242" t="s">
        <v>83</v>
      </c>
      <c r="CE242" t="s">
        <v>110</v>
      </c>
      <c r="CG242">
        <v>15</v>
      </c>
      <c r="CH242" t="s">
        <v>83</v>
      </c>
      <c r="CI242" t="s">
        <v>110</v>
      </c>
    </row>
    <row r="243" spans="29:87" ht="15" customHeight="1" x14ac:dyDescent="0.25">
      <c r="AC243">
        <v>32</v>
      </c>
      <c r="AD243" t="s">
        <v>83</v>
      </c>
      <c r="AE243" t="s">
        <v>110</v>
      </c>
      <c r="AO243" s="244">
        <v>1</v>
      </c>
      <c r="AP243" t="s">
        <v>99</v>
      </c>
      <c r="AQ243" t="s">
        <v>188</v>
      </c>
      <c r="AS243" s="244">
        <v>10</v>
      </c>
      <c r="AT243" t="s">
        <v>99</v>
      </c>
      <c r="AU243" s="248" t="s">
        <v>188</v>
      </c>
      <c r="BI243">
        <v>48</v>
      </c>
      <c r="BJ243" t="s">
        <v>83</v>
      </c>
      <c r="BK243" t="s">
        <v>110</v>
      </c>
      <c r="BQ243">
        <v>70</v>
      </c>
      <c r="BR243" t="s">
        <v>83</v>
      </c>
      <c r="BS243" t="s">
        <v>110</v>
      </c>
      <c r="BU243">
        <v>77</v>
      </c>
      <c r="BV243" t="s">
        <v>83</v>
      </c>
      <c r="BW243" t="s">
        <v>110</v>
      </c>
      <c r="BY243">
        <v>33</v>
      </c>
      <c r="BZ243" t="s">
        <v>83</v>
      </c>
      <c r="CA243" t="s">
        <v>110</v>
      </c>
      <c r="CC243">
        <v>32</v>
      </c>
      <c r="CD243" t="s">
        <v>83</v>
      </c>
      <c r="CE243" t="s">
        <v>110</v>
      </c>
      <c r="CG243">
        <v>69</v>
      </c>
      <c r="CH243" t="s">
        <v>83</v>
      </c>
      <c r="CI243" t="s">
        <v>110</v>
      </c>
    </row>
    <row r="244" spans="29:87" ht="15" customHeight="1" x14ac:dyDescent="0.25">
      <c r="AC244">
        <v>63</v>
      </c>
      <c r="AD244" t="s">
        <v>83</v>
      </c>
      <c r="AE244" t="s">
        <v>110</v>
      </c>
      <c r="AO244" s="244">
        <v>9</v>
      </c>
      <c r="AP244" t="s">
        <v>99</v>
      </c>
      <c r="AQ244" t="s">
        <v>188</v>
      </c>
      <c r="AS244" s="244">
        <v>3</v>
      </c>
      <c r="AT244" t="s">
        <v>100</v>
      </c>
      <c r="AU244" s="248" t="s">
        <v>188</v>
      </c>
      <c r="BI244">
        <v>23</v>
      </c>
      <c r="BJ244" t="s">
        <v>83</v>
      </c>
      <c r="BK244" t="s">
        <v>110</v>
      </c>
      <c r="BQ244">
        <v>64</v>
      </c>
      <c r="BR244" t="s">
        <v>83</v>
      </c>
      <c r="BS244" t="s">
        <v>110</v>
      </c>
      <c r="BU244">
        <v>28</v>
      </c>
      <c r="BV244" t="s">
        <v>83</v>
      </c>
      <c r="BW244" t="s">
        <v>110</v>
      </c>
      <c r="BY244">
        <v>58</v>
      </c>
      <c r="BZ244" t="s">
        <v>83</v>
      </c>
      <c r="CA244" t="s">
        <v>110</v>
      </c>
      <c r="CC244">
        <v>66</v>
      </c>
      <c r="CD244" t="s">
        <v>83</v>
      </c>
      <c r="CE244" t="s">
        <v>110</v>
      </c>
      <c r="CG244">
        <v>40</v>
      </c>
      <c r="CH244" t="s">
        <v>83</v>
      </c>
      <c r="CI244" t="s">
        <v>110</v>
      </c>
    </row>
    <row r="245" spans="29:87" ht="15" customHeight="1" x14ac:dyDescent="0.25">
      <c r="AC245">
        <v>64</v>
      </c>
      <c r="AD245" t="s">
        <v>83</v>
      </c>
      <c r="AE245" t="s">
        <v>110</v>
      </c>
      <c r="AO245" s="244">
        <v>13</v>
      </c>
      <c r="AP245" t="s">
        <v>99</v>
      </c>
      <c r="AQ245" t="s">
        <v>188</v>
      </c>
      <c r="AS245" s="244">
        <v>3</v>
      </c>
      <c r="AT245" t="s">
        <v>99</v>
      </c>
      <c r="AU245" s="248" t="s">
        <v>188</v>
      </c>
      <c r="BI245">
        <v>57</v>
      </c>
      <c r="BJ245" t="s">
        <v>83</v>
      </c>
      <c r="BK245" t="s">
        <v>110</v>
      </c>
      <c r="BQ245">
        <v>43</v>
      </c>
      <c r="BR245" t="s">
        <v>83</v>
      </c>
      <c r="BS245" t="s">
        <v>110</v>
      </c>
      <c r="BU245">
        <v>21</v>
      </c>
      <c r="BV245" t="s">
        <v>83</v>
      </c>
      <c r="BW245" t="s">
        <v>110</v>
      </c>
      <c r="BY245">
        <v>64</v>
      </c>
      <c r="BZ245" t="s">
        <v>83</v>
      </c>
      <c r="CA245" t="s">
        <v>110</v>
      </c>
      <c r="CC245">
        <v>80</v>
      </c>
      <c r="CD245" t="s">
        <v>83</v>
      </c>
      <c r="CE245" t="s">
        <v>110</v>
      </c>
      <c r="CG245">
        <v>65</v>
      </c>
      <c r="CH245" t="s">
        <v>83</v>
      </c>
      <c r="CI245" t="s">
        <v>110</v>
      </c>
    </row>
    <row r="246" spans="29:87" ht="15" customHeight="1" x14ac:dyDescent="0.25">
      <c r="AC246">
        <v>68</v>
      </c>
      <c r="AD246" t="s">
        <v>83</v>
      </c>
      <c r="AE246" t="s">
        <v>110</v>
      </c>
      <c r="AO246" s="244">
        <v>6</v>
      </c>
      <c r="AP246" t="s">
        <v>100</v>
      </c>
      <c r="AQ246" t="s">
        <v>188</v>
      </c>
      <c r="AS246" s="244">
        <v>10</v>
      </c>
      <c r="AT246" t="s">
        <v>99</v>
      </c>
      <c r="AU246" s="248" t="s">
        <v>188</v>
      </c>
      <c r="BI246">
        <v>65</v>
      </c>
      <c r="BJ246" t="s">
        <v>83</v>
      </c>
      <c r="BK246" t="s">
        <v>110</v>
      </c>
      <c r="BQ246">
        <v>83</v>
      </c>
      <c r="BR246" t="s">
        <v>83</v>
      </c>
      <c r="BS246" t="s">
        <v>110</v>
      </c>
      <c r="BU246">
        <v>15</v>
      </c>
      <c r="BV246" t="s">
        <v>83</v>
      </c>
      <c r="BW246" t="s">
        <v>110</v>
      </c>
      <c r="BY246">
        <v>31</v>
      </c>
      <c r="BZ246" t="s">
        <v>83</v>
      </c>
      <c r="CA246" t="s">
        <v>110</v>
      </c>
      <c r="CC246">
        <v>84</v>
      </c>
      <c r="CD246" t="s">
        <v>83</v>
      </c>
      <c r="CE246" t="s">
        <v>110</v>
      </c>
      <c r="CG246">
        <v>17</v>
      </c>
      <c r="CH246" t="s">
        <v>83</v>
      </c>
      <c r="CI246" t="s">
        <v>110</v>
      </c>
    </row>
    <row r="247" spans="29:87" ht="15" customHeight="1" x14ac:dyDescent="0.25">
      <c r="AC247">
        <v>18</v>
      </c>
      <c r="AD247" t="s">
        <v>83</v>
      </c>
      <c r="AE247" t="s">
        <v>110</v>
      </c>
      <c r="AO247" s="244" t="s">
        <v>386</v>
      </c>
      <c r="AP247" t="s">
        <v>99</v>
      </c>
      <c r="AQ247" t="s">
        <v>188</v>
      </c>
      <c r="AS247" s="244">
        <v>5</v>
      </c>
      <c r="AT247" t="s">
        <v>99</v>
      </c>
      <c r="AU247" s="248" t="s">
        <v>188</v>
      </c>
      <c r="BI247">
        <v>17</v>
      </c>
      <c r="BJ247" t="s">
        <v>83</v>
      </c>
      <c r="BK247" t="s">
        <v>110</v>
      </c>
      <c r="BQ247">
        <v>74</v>
      </c>
      <c r="BR247" t="s">
        <v>83</v>
      </c>
      <c r="BS247" t="s">
        <v>110</v>
      </c>
      <c r="BU247">
        <v>37</v>
      </c>
      <c r="BV247" t="s">
        <v>83</v>
      </c>
      <c r="BW247" t="s">
        <v>110</v>
      </c>
      <c r="BY247">
        <v>22</v>
      </c>
      <c r="BZ247" t="s">
        <v>83</v>
      </c>
      <c r="CA247" t="s">
        <v>110</v>
      </c>
      <c r="CC247">
        <v>15</v>
      </c>
      <c r="CD247" t="s">
        <v>83</v>
      </c>
      <c r="CE247" t="s">
        <v>110</v>
      </c>
      <c r="CG247">
        <v>18</v>
      </c>
      <c r="CH247" t="s">
        <v>83</v>
      </c>
      <c r="CI247" t="s">
        <v>110</v>
      </c>
    </row>
    <row r="248" spans="29:87" ht="15" customHeight="1" x14ac:dyDescent="0.25">
      <c r="AC248">
        <v>83</v>
      </c>
      <c r="AD248" t="s">
        <v>83</v>
      </c>
      <c r="AE248" t="s">
        <v>110</v>
      </c>
      <c r="AO248" s="244">
        <v>3</v>
      </c>
      <c r="AP248" t="s">
        <v>100</v>
      </c>
      <c r="AQ248" t="s">
        <v>188</v>
      </c>
      <c r="AS248" s="244">
        <v>3</v>
      </c>
      <c r="AT248" t="s">
        <v>99</v>
      </c>
      <c r="AU248" s="248" t="s">
        <v>188</v>
      </c>
      <c r="BU248">
        <v>69</v>
      </c>
      <c r="BV248" t="s">
        <v>83</v>
      </c>
      <c r="BW248" t="s">
        <v>110</v>
      </c>
      <c r="BY248">
        <v>17</v>
      </c>
      <c r="BZ248" t="s">
        <v>83</v>
      </c>
      <c r="CA248" t="s">
        <v>110</v>
      </c>
      <c r="CC248">
        <v>36</v>
      </c>
      <c r="CD248" t="s">
        <v>83</v>
      </c>
      <c r="CE248" t="s">
        <v>110</v>
      </c>
      <c r="CG248">
        <v>25</v>
      </c>
      <c r="CH248" t="s">
        <v>83</v>
      </c>
      <c r="CI248" t="s">
        <v>110</v>
      </c>
    </row>
    <row r="249" spans="29:87" ht="15" customHeight="1" x14ac:dyDescent="0.25">
      <c r="AO249" s="244">
        <v>10</v>
      </c>
      <c r="AP249" t="s">
        <v>100</v>
      </c>
      <c r="AQ249" t="s">
        <v>188</v>
      </c>
      <c r="AS249" s="244">
        <v>5</v>
      </c>
      <c r="AT249" t="s">
        <v>100</v>
      </c>
      <c r="AU249" s="248" t="s">
        <v>188</v>
      </c>
      <c r="BU249">
        <v>44</v>
      </c>
      <c r="BV249" t="s">
        <v>83</v>
      </c>
      <c r="BW249" t="s">
        <v>110</v>
      </c>
      <c r="BY249">
        <v>20</v>
      </c>
      <c r="BZ249" t="s">
        <v>83</v>
      </c>
      <c r="CA249" t="s">
        <v>110</v>
      </c>
      <c r="CC249">
        <v>33</v>
      </c>
      <c r="CD249" t="s">
        <v>83</v>
      </c>
      <c r="CE249" t="s">
        <v>110</v>
      </c>
      <c r="CG249">
        <v>33</v>
      </c>
      <c r="CH249" t="s">
        <v>83</v>
      </c>
      <c r="CI249" t="s">
        <v>110</v>
      </c>
    </row>
    <row r="250" spans="29:87" ht="15" customHeight="1" x14ac:dyDescent="0.25">
      <c r="AO250" s="244">
        <v>1</v>
      </c>
      <c r="AP250" t="s">
        <v>99</v>
      </c>
      <c r="AQ250" t="s">
        <v>188</v>
      </c>
      <c r="AS250" s="244">
        <v>3</v>
      </c>
      <c r="AT250" t="s">
        <v>100</v>
      </c>
      <c r="AU250" s="248" t="s">
        <v>188</v>
      </c>
      <c r="BU250">
        <v>22</v>
      </c>
      <c r="BV250" t="s">
        <v>83</v>
      </c>
      <c r="BW250" t="s">
        <v>110</v>
      </c>
      <c r="BY250">
        <v>26</v>
      </c>
      <c r="BZ250" t="s">
        <v>83</v>
      </c>
      <c r="CA250" t="s">
        <v>110</v>
      </c>
      <c r="CC250">
        <v>16</v>
      </c>
      <c r="CD250" t="s">
        <v>83</v>
      </c>
      <c r="CE250" t="s">
        <v>110</v>
      </c>
    </row>
    <row r="251" spans="29:87" ht="15" customHeight="1" x14ac:dyDescent="0.25">
      <c r="AO251" s="244">
        <v>4</v>
      </c>
      <c r="AP251" t="s">
        <v>99</v>
      </c>
      <c r="AQ251" t="s">
        <v>188</v>
      </c>
      <c r="AS251" s="244">
        <v>5</v>
      </c>
      <c r="AT251" t="s">
        <v>99</v>
      </c>
      <c r="AU251" s="248" t="s">
        <v>188</v>
      </c>
      <c r="BU251">
        <v>58</v>
      </c>
      <c r="BV251" t="s">
        <v>83</v>
      </c>
      <c r="BW251" t="s">
        <v>110</v>
      </c>
      <c r="BY251">
        <v>21</v>
      </c>
      <c r="BZ251" t="s">
        <v>83</v>
      </c>
      <c r="CA251" t="s">
        <v>110</v>
      </c>
      <c r="CC251">
        <v>18</v>
      </c>
      <c r="CD251" t="s">
        <v>83</v>
      </c>
      <c r="CE251" t="s">
        <v>110</v>
      </c>
    </row>
    <row r="252" spans="29:87" ht="15" customHeight="1" x14ac:dyDescent="0.25">
      <c r="AO252" s="244">
        <v>5</v>
      </c>
      <c r="AP252" t="s">
        <v>99</v>
      </c>
      <c r="AQ252" t="s">
        <v>188</v>
      </c>
      <c r="AS252" s="244">
        <v>2</v>
      </c>
      <c r="AT252" t="s">
        <v>99</v>
      </c>
      <c r="AU252" s="248" t="s">
        <v>188</v>
      </c>
      <c r="BU252">
        <v>51</v>
      </c>
      <c r="BV252" t="s">
        <v>83</v>
      </c>
      <c r="BW252" t="s">
        <v>110</v>
      </c>
      <c r="BY252">
        <v>20</v>
      </c>
      <c r="BZ252" t="s">
        <v>83</v>
      </c>
      <c r="CA252" t="s">
        <v>110</v>
      </c>
      <c r="CC252">
        <v>18</v>
      </c>
      <c r="CD252" t="s">
        <v>83</v>
      </c>
      <c r="CE252" t="s">
        <v>110</v>
      </c>
    </row>
    <row r="253" spans="29:87" ht="15" customHeight="1" x14ac:dyDescent="0.25">
      <c r="AO253" s="244">
        <v>4</v>
      </c>
      <c r="AP253" t="s">
        <v>99</v>
      </c>
      <c r="AQ253" t="s">
        <v>188</v>
      </c>
      <c r="AS253" s="244">
        <v>12</v>
      </c>
      <c r="AT253" t="s">
        <v>100</v>
      </c>
      <c r="AU253" s="248" t="s">
        <v>188</v>
      </c>
      <c r="BU253">
        <v>33</v>
      </c>
      <c r="BV253" t="s">
        <v>83</v>
      </c>
      <c r="BW253" t="s">
        <v>110</v>
      </c>
      <c r="BY253">
        <v>84</v>
      </c>
      <c r="BZ253" t="s">
        <v>83</v>
      </c>
      <c r="CA253" t="s">
        <v>110</v>
      </c>
      <c r="CC253">
        <v>22</v>
      </c>
      <c r="CD253" t="s">
        <v>83</v>
      </c>
      <c r="CE253" t="s">
        <v>110</v>
      </c>
    </row>
    <row r="254" spans="29:87" ht="15" customHeight="1" x14ac:dyDescent="0.25">
      <c r="AO254" s="244">
        <v>4</v>
      </c>
      <c r="AP254" t="s">
        <v>100</v>
      </c>
      <c r="AQ254" t="s">
        <v>188</v>
      </c>
      <c r="AS254" s="244">
        <v>7</v>
      </c>
      <c r="AT254" t="s">
        <v>99</v>
      </c>
      <c r="AU254" s="248" t="s">
        <v>188</v>
      </c>
      <c r="BU254">
        <v>28</v>
      </c>
      <c r="BV254" t="s">
        <v>83</v>
      </c>
      <c r="BW254" t="s">
        <v>110</v>
      </c>
      <c r="BY254">
        <v>81</v>
      </c>
      <c r="BZ254" t="s">
        <v>83</v>
      </c>
      <c r="CA254" t="s">
        <v>110</v>
      </c>
      <c r="CC254">
        <v>20</v>
      </c>
      <c r="CD254" t="s">
        <v>83</v>
      </c>
      <c r="CE254" t="s">
        <v>110</v>
      </c>
    </row>
    <row r="255" spans="29:87" ht="15" customHeight="1" x14ac:dyDescent="0.25">
      <c r="AO255" s="244">
        <v>1</v>
      </c>
      <c r="AP255" t="s">
        <v>99</v>
      </c>
      <c r="AQ255" t="s">
        <v>188</v>
      </c>
      <c r="AS255" s="244">
        <v>11</v>
      </c>
      <c r="AT255" t="s">
        <v>100</v>
      </c>
      <c r="AU255" s="248" t="s">
        <v>188</v>
      </c>
      <c r="BU255">
        <v>49</v>
      </c>
      <c r="BV255" t="s">
        <v>83</v>
      </c>
      <c r="BW255" t="s">
        <v>110</v>
      </c>
      <c r="BY255">
        <v>61</v>
      </c>
      <c r="BZ255" t="s">
        <v>83</v>
      </c>
      <c r="CA255" t="s">
        <v>110</v>
      </c>
    </row>
    <row r="256" spans="29:87" ht="15" customHeight="1" x14ac:dyDescent="0.25">
      <c r="AO256" s="244">
        <v>5</v>
      </c>
      <c r="AP256" t="s">
        <v>100</v>
      </c>
      <c r="AQ256" t="s">
        <v>188</v>
      </c>
      <c r="AS256" s="244">
        <v>9</v>
      </c>
      <c r="AT256" t="s">
        <v>99</v>
      </c>
      <c r="AU256" s="248" t="s">
        <v>188</v>
      </c>
      <c r="BU256">
        <v>54</v>
      </c>
      <c r="BV256" t="s">
        <v>83</v>
      </c>
      <c r="BW256" t="s">
        <v>110</v>
      </c>
      <c r="BY256">
        <v>15</v>
      </c>
      <c r="BZ256" t="s">
        <v>83</v>
      </c>
      <c r="CA256" t="s">
        <v>110</v>
      </c>
    </row>
    <row r="257" spans="1:90" ht="15" customHeight="1" x14ac:dyDescent="0.25">
      <c r="AO257" s="244">
        <v>1</v>
      </c>
      <c r="AP257" t="s">
        <v>100</v>
      </c>
      <c r="AQ257" t="s">
        <v>188</v>
      </c>
      <c r="AS257" s="244" t="s">
        <v>454</v>
      </c>
      <c r="AT257" t="s">
        <v>100</v>
      </c>
      <c r="AU257" s="248" t="s">
        <v>188</v>
      </c>
      <c r="BU257">
        <v>88</v>
      </c>
      <c r="BV257" t="s">
        <v>83</v>
      </c>
      <c r="BW257" t="s">
        <v>110</v>
      </c>
      <c r="BY257">
        <v>16</v>
      </c>
      <c r="BZ257" t="s">
        <v>83</v>
      </c>
      <c r="CA257" t="s">
        <v>110</v>
      </c>
    </row>
    <row r="258" spans="1:90" ht="15" customHeight="1" x14ac:dyDescent="0.25">
      <c r="AO258" s="244">
        <v>6</v>
      </c>
      <c r="AP258" t="s">
        <v>100</v>
      </c>
      <c r="AQ258" t="s">
        <v>188</v>
      </c>
      <c r="AS258" s="244" t="s">
        <v>404</v>
      </c>
      <c r="AT258" t="s">
        <v>99</v>
      </c>
      <c r="AU258" s="248" t="s">
        <v>188</v>
      </c>
      <c r="BU258">
        <v>42</v>
      </c>
      <c r="BV258" t="s">
        <v>83</v>
      </c>
      <c r="BW258" t="s">
        <v>110</v>
      </c>
      <c r="BY258">
        <v>28</v>
      </c>
      <c r="BZ258" t="s">
        <v>83</v>
      </c>
      <c r="CA258" t="s">
        <v>110</v>
      </c>
    </row>
    <row r="259" spans="1:90" ht="15" customHeight="1" x14ac:dyDescent="0.25">
      <c r="AO259" s="244" t="s">
        <v>387</v>
      </c>
      <c r="AP259" t="s">
        <v>99</v>
      </c>
      <c r="AQ259" t="s">
        <v>188</v>
      </c>
      <c r="AS259" s="244">
        <v>1</v>
      </c>
      <c r="AT259" t="s">
        <v>100</v>
      </c>
      <c r="AU259" s="248" t="s">
        <v>188</v>
      </c>
      <c r="BU259">
        <v>32</v>
      </c>
      <c r="BV259" t="s">
        <v>83</v>
      </c>
      <c r="BW259" t="s">
        <v>110</v>
      </c>
      <c r="BY259">
        <v>48</v>
      </c>
      <c r="BZ259" t="s">
        <v>83</v>
      </c>
      <c r="CA259" t="s">
        <v>110</v>
      </c>
    </row>
    <row r="260" spans="1:90" ht="15" customHeight="1" x14ac:dyDescent="0.25">
      <c r="E260">
        <v>14</v>
      </c>
      <c r="F260" t="s">
        <v>83</v>
      </c>
      <c r="G260" t="s">
        <v>110</v>
      </c>
      <c r="AO260" s="244">
        <v>1</v>
      </c>
      <c r="AP260" t="s">
        <v>100</v>
      </c>
      <c r="AQ260" t="s">
        <v>188</v>
      </c>
      <c r="AS260" s="244">
        <v>5</v>
      </c>
      <c r="AT260" t="s">
        <v>99</v>
      </c>
      <c r="AU260" s="248" t="s">
        <v>188</v>
      </c>
      <c r="BU260">
        <v>66</v>
      </c>
      <c r="BV260" t="s">
        <v>83</v>
      </c>
      <c r="BW260" t="s">
        <v>110</v>
      </c>
      <c r="BY260">
        <v>31</v>
      </c>
      <c r="BZ260" t="s">
        <v>83</v>
      </c>
      <c r="CA260" t="s">
        <v>110</v>
      </c>
    </row>
    <row r="261" spans="1:90" ht="15" customHeight="1" x14ac:dyDescent="0.25">
      <c r="AO261" s="244">
        <v>10</v>
      </c>
      <c r="AP261" t="s">
        <v>99</v>
      </c>
      <c r="AQ261" t="s">
        <v>188</v>
      </c>
      <c r="AS261" s="244">
        <v>6</v>
      </c>
      <c r="AT261" t="s">
        <v>100</v>
      </c>
      <c r="AU261" s="248" t="s">
        <v>188</v>
      </c>
      <c r="BU261">
        <v>76</v>
      </c>
      <c r="BV261" t="s">
        <v>83</v>
      </c>
      <c r="BW261" t="s">
        <v>110</v>
      </c>
      <c r="BY261">
        <v>64</v>
      </c>
      <c r="BZ261" t="s">
        <v>83</v>
      </c>
      <c r="CA261" t="s">
        <v>110</v>
      </c>
    </row>
    <row r="262" spans="1:90" ht="15" customHeight="1" x14ac:dyDescent="0.25">
      <c r="AO262" s="244">
        <v>3</v>
      </c>
      <c r="AP262" t="s">
        <v>99</v>
      </c>
      <c r="AQ262" t="s">
        <v>188</v>
      </c>
      <c r="AS262" s="244">
        <v>2</v>
      </c>
      <c r="AT262" t="s">
        <v>99</v>
      </c>
      <c r="AU262" s="248" t="s">
        <v>188</v>
      </c>
    </row>
    <row r="263" spans="1:90" ht="15" customHeight="1" x14ac:dyDescent="0.25">
      <c r="AO263" s="244">
        <v>9</v>
      </c>
      <c r="AP263" t="s">
        <v>99</v>
      </c>
      <c r="AQ263" t="s">
        <v>188</v>
      </c>
      <c r="AS263" s="244">
        <v>1</v>
      </c>
      <c r="AT263" t="s">
        <v>99</v>
      </c>
      <c r="AU263" s="248" t="s">
        <v>188</v>
      </c>
    </row>
    <row r="264" spans="1:90" ht="15" customHeight="1" x14ac:dyDescent="0.25">
      <c r="AO264" s="244">
        <v>11</v>
      </c>
      <c r="AP264" t="s">
        <v>100</v>
      </c>
      <c r="AQ264" t="s">
        <v>188</v>
      </c>
      <c r="AS264" s="244">
        <v>9</v>
      </c>
      <c r="AT264" t="s">
        <v>100</v>
      </c>
      <c r="AU264" s="248" t="s">
        <v>188</v>
      </c>
    </row>
    <row r="265" spans="1:90" ht="15" customHeight="1" x14ac:dyDescent="0.25">
      <c r="AO265" s="244">
        <v>2</v>
      </c>
      <c r="AP265" t="s">
        <v>100</v>
      </c>
      <c r="AQ265" t="s">
        <v>188</v>
      </c>
      <c r="AS265" s="244">
        <v>3</v>
      </c>
      <c r="AT265" t="s">
        <v>99</v>
      </c>
      <c r="AU265" s="248" t="s">
        <v>188</v>
      </c>
    </row>
    <row r="266" spans="1:90" ht="15" customHeight="1" x14ac:dyDescent="0.25">
      <c r="AO266" s="244">
        <v>9</v>
      </c>
      <c r="AP266" t="s">
        <v>99</v>
      </c>
      <c r="AQ266" t="s">
        <v>188</v>
      </c>
      <c r="AS266" s="244">
        <v>1</v>
      </c>
      <c r="AT266" t="s">
        <v>100</v>
      </c>
      <c r="AU266" s="248" t="s">
        <v>188</v>
      </c>
    </row>
    <row r="267" spans="1:90" ht="15" customHeight="1" x14ac:dyDescent="0.25">
      <c r="AO267" s="244">
        <v>2</v>
      </c>
      <c r="AP267" t="s">
        <v>99</v>
      </c>
      <c r="AQ267" t="s">
        <v>188</v>
      </c>
      <c r="AS267" s="244">
        <v>10</v>
      </c>
      <c r="AT267" t="s">
        <v>99</v>
      </c>
      <c r="AU267" s="248" t="s">
        <v>188</v>
      </c>
    </row>
    <row r="268" spans="1:90" ht="15" customHeight="1" x14ac:dyDescent="0.25">
      <c r="AO268" s="244">
        <v>2</v>
      </c>
      <c r="AP268" t="s">
        <v>100</v>
      </c>
      <c r="AQ268" t="s">
        <v>188</v>
      </c>
      <c r="AS268" s="244">
        <v>5</v>
      </c>
      <c r="AT268" t="s">
        <v>100</v>
      </c>
      <c r="AU268" s="248" t="s">
        <v>188</v>
      </c>
      <c r="CG268">
        <v>3</v>
      </c>
      <c r="CH268" t="s">
        <v>83</v>
      </c>
      <c r="CI268" t="s">
        <v>111</v>
      </c>
      <c r="CK268">
        <v>11</v>
      </c>
      <c r="CL268" t="s">
        <v>83</v>
      </c>
    </row>
    <row r="269" spans="1:90" ht="15" customHeight="1" x14ac:dyDescent="0.25">
      <c r="A269">
        <v>1</v>
      </c>
      <c r="B269" t="s">
        <v>84</v>
      </c>
      <c r="C269" t="s">
        <v>111</v>
      </c>
      <c r="E269">
        <v>2</v>
      </c>
      <c r="F269" t="s">
        <v>84</v>
      </c>
      <c r="G269" t="s">
        <v>111</v>
      </c>
      <c r="I269">
        <v>8</v>
      </c>
      <c r="J269" t="s">
        <v>84</v>
      </c>
      <c r="K269" t="s">
        <v>111</v>
      </c>
      <c r="Q269">
        <v>3</v>
      </c>
      <c r="R269" t="s">
        <v>83</v>
      </c>
      <c r="S269" t="s">
        <v>111</v>
      </c>
      <c r="U269">
        <v>9</v>
      </c>
      <c r="V269" t="s">
        <v>84</v>
      </c>
      <c r="W269" t="s">
        <v>111</v>
      </c>
      <c r="Y269">
        <v>5</v>
      </c>
      <c r="Z269" t="s">
        <v>84</v>
      </c>
      <c r="AA269" t="s">
        <v>111</v>
      </c>
      <c r="AC269">
        <v>4</v>
      </c>
      <c r="AD269" t="s">
        <v>83</v>
      </c>
      <c r="AE269" t="s">
        <v>111</v>
      </c>
      <c r="AG269">
        <v>3</v>
      </c>
      <c r="AH269" t="s">
        <v>83</v>
      </c>
      <c r="AI269" t="s">
        <v>111</v>
      </c>
      <c r="AK269">
        <v>3</v>
      </c>
      <c r="AL269" t="s">
        <v>84</v>
      </c>
      <c r="AM269" t="s">
        <v>111</v>
      </c>
      <c r="AO269" s="244">
        <v>1</v>
      </c>
      <c r="AP269" t="s">
        <v>100</v>
      </c>
      <c r="AQ269" t="s">
        <v>188</v>
      </c>
      <c r="AS269" s="244">
        <v>10</v>
      </c>
      <c r="AT269" t="s">
        <v>99</v>
      </c>
      <c r="AU269" s="248" t="s">
        <v>188</v>
      </c>
      <c r="AW269">
        <v>9</v>
      </c>
      <c r="AX269" t="s">
        <v>100</v>
      </c>
      <c r="AY269" t="s">
        <v>188</v>
      </c>
      <c r="BA269">
        <v>1</v>
      </c>
      <c r="BB269" t="s">
        <v>84</v>
      </c>
      <c r="BC269" t="s">
        <v>111</v>
      </c>
      <c r="BE269">
        <v>1</v>
      </c>
      <c r="BF269" t="s">
        <v>84</v>
      </c>
      <c r="BG269" t="s">
        <v>111</v>
      </c>
      <c r="BI269">
        <v>2</v>
      </c>
      <c r="BJ269" t="s">
        <v>83</v>
      </c>
      <c r="BK269" t="s">
        <v>111</v>
      </c>
      <c r="BM269">
        <v>1</v>
      </c>
      <c r="BN269" t="s">
        <v>84</v>
      </c>
      <c r="BO269" t="s">
        <v>111</v>
      </c>
      <c r="BQ269">
        <v>1</v>
      </c>
      <c r="BR269" t="s">
        <v>84</v>
      </c>
      <c r="BS269" t="s">
        <v>111</v>
      </c>
      <c r="BU269">
        <v>2</v>
      </c>
      <c r="BV269" t="s">
        <v>83</v>
      </c>
      <c r="BW269" t="s">
        <v>111</v>
      </c>
      <c r="BY269">
        <v>1</v>
      </c>
      <c r="BZ269" t="s">
        <v>84</v>
      </c>
      <c r="CA269" t="s">
        <v>111</v>
      </c>
      <c r="CC269">
        <v>2</v>
      </c>
      <c r="CD269" t="s">
        <v>83</v>
      </c>
      <c r="CE269" t="s">
        <v>111</v>
      </c>
      <c r="CG269">
        <v>3</v>
      </c>
      <c r="CH269" t="s">
        <v>83</v>
      </c>
      <c r="CI269" t="s">
        <v>111</v>
      </c>
      <c r="CK269" t="s">
        <v>116</v>
      </c>
      <c r="CL269" t="s">
        <v>84</v>
      </c>
    </row>
    <row r="270" spans="1:90" ht="15" customHeight="1" x14ac:dyDescent="0.25">
      <c r="A270" t="s">
        <v>112</v>
      </c>
      <c r="B270" t="s">
        <v>83</v>
      </c>
      <c r="C270" t="s">
        <v>111</v>
      </c>
      <c r="E270">
        <v>1</v>
      </c>
      <c r="F270" t="s">
        <v>84</v>
      </c>
      <c r="G270" t="s">
        <v>111</v>
      </c>
      <c r="I270">
        <v>5</v>
      </c>
      <c r="J270" t="s">
        <v>83</v>
      </c>
      <c r="K270" t="s">
        <v>111</v>
      </c>
      <c r="M270">
        <v>10</v>
      </c>
      <c r="N270" t="s">
        <v>84</v>
      </c>
      <c r="O270" t="s">
        <v>111</v>
      </c>
      <c r="Q270" t="s">
        <v>124</v>
      </c>
      <c r="R270" t="s">
        <v>84</v>
      </c>
      <c r="S270" t="s">
        <v>111</v>
      </c>
      <c r="U270">
        <v>8</v>
      </c>
      <c r="V270" t="s">
        <v>84</v>
      </c>
      <c r="W270" t="s">
        <v>111</v>
      </c>
      <c r="Y270">
        <v>4</v>
      </c>
      <c r="Z270" t="s">
        <v>84</v>
      </c>
      <c r="AA270" t="s">
        <v>111</v>
      </c>
      <c r="AC270">
        <v>9</v>
      </c>
      <c r="AD270" t="s">
        <v>84</v>
      </c>
      <c r="AE270" t="s">
        <v>111</v>
      </c>
      <c r="AG270" t="s">
        <v>190</v>
      </c>
      <c r="AH270" t="s">
        <v>83</v>
      </c>
      <c r="AI270" t="s">
        <v>111</v>
      </c>
      <c r="AK270">
        <v>2</v>
      </c>
      <c r="AL270" t="s">
        <v>84</v>
      </c>
      <c r="AM270" t="s">
        <v>111</v>
      </c>
      <c r="AO270" s="244">
        <v>7</v>
      </c>
      <c r="AP270" t="s">
        <v>99</v>
      </c>
      <c r="AQ270" t="s">
        <v>188</v>
      </c>
      <c r="AS270" s="244">
        <v>2</v>
      </c>
      <c r="AT270" t="s">
        <v>100</v>
      </c>
      <c r="AU270" s="248" t="s">
        <v>188</v>
      </c>
      <c r="AW270">
        <v>1</v>
      </c>
      <c r="AX270" t="s">
        <v>99</v>
      </c>
      <c r="AY270" t="s">
        <v>188</v>
      </c>
      <c r="BA270">
        <v>1</v>
      </c>
      <c r="BB270" t="s">
        <v>83</v>
      </c>
      <c r="BC270" t="s">
        <v>111</v>
      </c>
      <c r="BE270">
        <v>11</v>
      </c>
      <c r="BF270" t="s">
        <v>84</v>
      </c>
      <c r="BG270" t="s">
        <v>111</v>
      </c>
      <c r="BI270">
        <v>12</v>
      </c>
      <c r="BJ270" t="s">
        <v>83</v>
      </c>
      <c r="BK270" t="s">
        <v>111</v>
      </c>
      <c r="BM270">
        <v>6</v>
      </c>
      <c r="BN270" t="s">
        <v>83</v>
      </c>
      <c r="BO270" t="s">
        <v>111</v>
      </c>
      <c r="BQ270">
        <v>3</v>
      </c>
      <c r="BR270" t="s">
        <v>84</v>
      </c>
      <c r="BS270" t="s">
        <v>111</v>
      </c>
      <c r="BU270">
        <v>2</v>
      </c>
      <c r="BV270" t="s">
        <v>84</v>
      </c>
      <c r="BW270" t="s">
        <v>111</v>
      </c>
      <c r="BY270">
        <v>4</v>
      </c>
      <c r="BZ270" t="s">
        <v>83</v>
      </c>
      <c r="CA270" t="s">
        <v>111</v>
      </c>
      <c r="CC270">
        <v>12</v>
      </c>
      <c r="CD270" t="s">
        <v>83</v>
      </c>
      <c r="CE270" t="s">
        <v>111</v>
      </c>
      <c r="CG270" t="s">
        <v>123</v>
      </c>
      <c r="CH270" t="s">
        <v>84</v>
      </c>
      <c r="CI270" t="s">
        <v>111</v>
      </c>
      <c r="CK270">
        <v>2</v>
      </c>
      <c r="CL270" t="s">
        <v>83</v>
      </c>
    </row>
    <row r="271" spans="1:90" ht="15" customHeight="1" x14ac:dyDescent="0.25">
      <c r="A271" t="s">
        <v>150</v>
      </c>
      <c r="B271" t="s">
        <v>84</v>
      </c>
      <c r="C271" t="s">
        <v>111</v>
      </c>
      <c r="E271">
        <v>3</v>
      </c>
      <c r="F271" t="s">
        <v>83</v>
      </c>
      <c r="G271" t="s">
        <v>111</v>
      </c>
      <c r="I271">
        <v>4</v>
      </c>
      <c r="J271" t="s">
        <v>84</v>
      </c>
      <c r="K271" t="s">
        <v>111</v>
      </c>
      <c r="M271" t="s">
        <v>123</v>
      </c>
      <c r="N271" t="s">
        <v>84</v>
      </c>
      <c r="O271" t="s">
        <v>111</v>
      </c>
      <c r="Q271" t="s">
        <v>115</v>
      </c>
      <c r="R271" t="s">
        <v>83</v>
      </c>
      <c r="S271" t="s">
        <v>111</v>
      </c>
      <c r="U271">
        <v>11</v>
      </c>
      <c r="V271" t="s">
        <v>84</v>
      </c>
      <c r="W271" t="s">
        <v>111</v>
      </c>
      <c r="Y271">
        <v>1</v>
      </c>
      <c r="Z271" t="s">
        <v>83</v>
      </c>
      <c r="AA271" t="s">
        <v>111</v>
      </c>
      <c r="AC271">
        <v>2</v>
      </c>
      <c r="AD271" t="s">
        <v>84</v>
      </c>
      <c r="AE271" t="s">
        <v>111</v>
      </c>
      <c r="AG271">
        <v>2</v>
      </c>
      <c r="AH271" t="s">
        <v>84</v>
      </c>
      <c r="AI271" t="s">
        <v>111</v>
      </c>
      <c r="AK271">
        <v>4</v>
      </c>
      <c r="AL271" t="s">
        <v>84</v>
      </c>
      <c r="AM271" t="s">
        <v>111</v>
      </c>
      <c r="AO271" s="244">
        <v>11</v>
      </c>
      <c r="AP271" t="s">
        <v>100</v>
      </c>
      <c r="AQ271" t="s">
        <v>188</v>
      </c>
      <c r="AS271" s="244">
        <v>2</v>
      </c>
      <c r="AT271" t="s">
        <v>100</v>
      </c>
      <c r="AU271" s="248" t="s">
        <v>188</v>
      </c>
      <c r="AW271" t="s">
        <v>391</v>
      </c>
      <c r="AX271" t="s">
        <v>100</v>
      </c>
      <c r="AY271" t="s">
        <v>188</v>
      </c>
      <c r="BA271">
        <v>6</v>
      </c>
      <c r="BB271" t="s">
        <v>83</v>
      </c>
      <c r="BC271" t="s">
        <v>111</v>
      </c>
      <c r="BE271">
        <v>4</v>
      </c>
      <c r="BF271" t="s">
        <v>84</v>
      </c>
      <c r="BG271" t="s">
        <v>111</v>
      </c>
      <c r="BI271">
        <v>2</v>
      </c>
      <c r="BJ271" t="s">
        <v>83</v>
      </c>
      <c r="BK271" t="s">
        <v>111</v>
      </c>
      <c r="BM271">
        <v>1</v>
      </c>
      <c r="BN271" t="s">
        <v>84</v>
      </c>
      <c r="BO271" t="s">
        <v>111</v>
      </c>
      <c r="BQ271">
        <v>8</v>
      </c>
      <c r="BR271" t="s">
        <v>84</v>
      </c>
      <c r="BS271" t="s">
        <v>111</v>
      </c>
      <c r="BU271">
        <v>5</v>
      </c>
      <c r="BV271" t="s">
        <v>84</v>
      </c>
      <c r="BW271" t="s">
        <v>111</v>
      </c>
      <c r="BY271" t="s">
        <v>173</v>
      </c>
      <c r="BZ271" t="s">
        <v>84</v>
      </c>
      <c r="CA271" t="s">
        <v>111</v>
      </c>
      <c r="CC271">
        <v>7</v>
      </c>
      <c r="CD271" t="s">
        <v>84</v>
      </c>
      <c r="CE271" t="s">
        <v>111</v>
      </c>
      <c r="CG271" t="s">
        <v>190</v>
      </c>
      <c r="CH271" t="s">
        <v>83</v>
      </c>
      <c r="CI271" t="s">
        <v>111</v>
      </c>
      <c r="CK271" t="s">
        <v>115</v>
      </c>
      <c r="CL271" t="s">
        <v>83</v>
      </c>
    </row>
    <row r="272" spans="1:90" ht="15" customHeight="1" x14ac:dyDescent="0.25">
      <c r="A272" s="228" t="s">
        <v>114</v>
      </c>
      <c r="B272" t="s">
        <v>84</v>
      </c>
      <c r="C272" t="s">
        <v>111</v>
      </c>
      <c r="E272">
        <v>10</v>
      </c>
      <c r="F272" t="s">
        <v>83</v>
      </c>
      <c r="G272" t="s">
        <v>111</v>
      </c>
      <c r="I272" t="s">
        <v>114</v>
      </c>
      <c r="J272" t="s">
        <v>84</v>
      </c>
      <c r="K272" t="s">
        <v>111</v>
      </c>
      <c r="M272">
        <v>2</v>
      </c>
      <c r="N272" t="s">
        <v>84</v>
      </c>
      <c r="O272" t="s">
        <v>111</v>
      </c>
      <c r="Q272" t="s">
        <v>114</v>
      </c>
      <c r="R272" t="s">
        <v>84</v>
      </c>
      <c r="S272" t="s">
        <v>111</v>
      </c>
      <c r="U272">
        <v>3</v>
      </c>
      <c r="V272" t="s">
        <v>84</v>
      </c>
      <c r="W272" t="s">
        <v>111</v>
      </c>
      <c r="Y272">
        <v>6</v>
      </c>
      <c r="Z272" t="s">
        <v>84</v>
      </c>
      <c r="AA272" t="s">
        <v>111</v>
      </c>
      <c r="AC272">
        <v>8</v>
      </c>
      <c r="AD272" t="s">
        <v>84</v>
      </c>
      <c r="AE272" t="s">
        <v>111</v>
      </c>
      <c r="AG272">
        <v>10</v>
      </c>
      <c r="AH272" t="s">
        <v>83</v>
      </c>
      <c r="AI272" t="s">
        <v>111</v>
      </c>
      <c r="AK272">
        <v>4</v>
      </c>
      <c r="AL272" t="s">
        <v>83</v>
      </c>
      <c r="AM272" t="s">
        <v>111</v>
      </c>
      <c r="AO272" s="244">
        <v>12</v>
      </c>
      <c r="AP272" t="s">
        <v>99</v>
      </c>
      <c r="AQ272" t="s">
        <v>188</v>
      </c>
      <c r="AS272" s="244" t="s">
        <v>455</v>
      </c>
      <c r="AT272" t="s">
        <v>99</v>
      </c>
      <c r="AU272" s="248" t="s">
        <v>188</v>
      </c>
      <c r="AW272">
        <v>1</v>
      </c>
      <c r="AX272" t="s">
        <v>99</v>
      </c>
      <c r="AY272" t="s">
        <v>188</v>
      </c>
      <c r="BA272">
        <v>1</v>
      </c>
      <c r="BB272" t="s">
        <v>84</v>
      </c>
      <c r="BC272" t="s">
        <v>111</v>
      </c>
      <c r="BE272">
        <v>2</v>
      </c>
      <c r="BF272" t="s">
        <v>84</v>
      </c>
      <c r="BG272" t="s">
        <v>111</v>
      </c>
      <c r="BI272">
        <v>4</v>
      </c>
      <c r="BJ272" t="s">
        <v>83</v>
      </c>
      <c r="BK272" t="s">
        <v>111</v>
      </c>
      <c r="BM272">
        <v>1</v>
      </c>
      <c r="BN272" t="s">
        <v>84</v>
      </c>
      <c r="BO272" t="s">
        <v>111</v>
      </c>
      <c r="BQ272">
        <v>2</v>
      </c>
      <c r="BR272" t="s">
        <v>83</v>
      </c>
      <c r="BS272" t="s">
        <v>111</v>
      </c>
      <c r="BU272">
        <v>10</v>
      </c>
      <c r="BV272" t="s">
        <v>84</v>
      </c>
      <c r="BW272" t="s">
        <v>111</v>
      </c>
      <c r="BY272">
        <v>3</v>
      </c>
      <c r="BZ272" t="s">
        <v>83</v>
      </c>
      <c r="CA272" t="s">
        <v>111</v>
      </c>
      <c r="CC272">
        <v>6</v>
      </c>
      <c r="CD272" t="s">
        <v>84</v>
      </c>
      <c r="CE272" t="s">
        <v>111</v>
      </c>
      <c r="CG272">
        <v>9</v>
      </c>
      <c r="CH272" t="s">
        <v>83</v>
      </c>
      <c r="CI272" t="s">
        <v>111</v>
      </c>
      <c r="CK272">
        <v>4</v>
      </c>
      <c r="CL272" t="s">
        <v>83</v>
      </c>
    </row>
    <row r="273" spans="1:90" ht="15" customHeight="1" x14ac:dyDescent="0.25">
      <c r="A273" t="s">
        <v>128</v>
      </c>
      <c r="B273" t="s">
        <v>83</v>
      </c>
      <c r="C273" t="s">
        <v>111</v>
      </c>
      <c r="E273">
        <v>2</v>
      </c>
      <c r="F273" t="s">
        <v>84</v>
      </c>
      <c r="G273" t="s">
        <v>111</v>
      </c>
      <c r="I273">
        <v>2</v>
      </c>
      <c r="J273" t="s">
        <v>84</v>
      </c>
      <c r="K273" t="s">
        <v>111</v>
      </c>
      <c r="M273">
        <v>2</v>
      </c>
      <c r="N273" t="s">
        <v>84</v>
      </c>
      <c r="O273" t="s">
        <v>111</v>
      </c>
      <c r="Q273">
        <v>3</v>
      </c>
      <c r="R273" t="s">
        <v>84</v>
      </c>
      <c r="S273" t="s">
        <v>111</v>
      </c>
      <c r="U273" t="s">
        <v>114</v>
      </c>
      <c r="V273" t="s">
        <v>84</v>
      </c>
      <c r="W273" t="s">
        <v>111</v>
      </c>
      <c r="Y273">
        <v>1</v>
      </c>
      <c r="Z273" t="s">
        <v>83</v>
      </c>
      <c r="AA273" t="s">
        <v>111</v>
      </c>
      <c r="AC273">
        <v>9</v>
      </c>
      <c r="AD273" t="s">
        <v>84</v>
      </c>
      <c r="AE273" t="s">
        <v>111</v>
      </c>
      <c r="AG273">
        <v>5</v>
      </c>
      <c r="AH273" t="s">
        <v>84</v>
      </c>
      <c r="AI273" t="s">
        <v>111</v>
      </c>
      <c r="AK273">
        <v>1</v>
      </c>
      <c r="AL273" t="s">
        <v>83</v>
      </c>
      <c r="AM273" t="s">
        <v>111</v>
      </c>
      <c r="AO273" s="244">
        <v>7</v>
      </c>
      <c r="AP273" t="s">
        <v>100</v>
      </c>
      <c r="AQ273" t="s">
        <v>188</v>
      </c>
      <c r="AS273" s="244">
        <v>6</v>
      </c>
      <c r="AT273" t="s">
        <v>99</v>
      </c>
      <c r="AU273" s="248" t="s">
        <v>188</v>
      </c>
      <c r="AW273">
        <v>1</v>
      </c>
      <c r="AX273" t="s">
        <v>99</v>
      </c>
      <c r="AY273" t="s">
        <v>188</v>
      </c>
      <c r="BA273">
        <v>6</v>
      </c>
      <c r="BB273" t="s">
        <v>83</v>
      </c>
      <c r="BC273" t="s">
        <v>111</v>
      </c>
      <c r="BE273">
        <v>1</v>
      </c>
      <c r="BF273" t="s">
        <v>83</v>
      </c>
      <c r="BG273" t="s">
        <v>111</v>
      </c>
      <c r="BI273" t="s">
        <v>117</v>
      </c>
      <c r="BJ273" t="s">
        <v>84</v>
      </c>
      <c r="BK273" t="s">
        <v>111</v>
      </c>
      <c r="BM273">
        <v>3</v>
      </c>
      <c r="BN273" t="s">
        <v>84</v>
      </c>
      <c r="BO273" t="s">
        <v>111</v>
      </c>
      <c r="BQ273">
        <v>1</v>
      </c>
      <c r="BR273" t="s">
        <v>84</v>
      </c>
      <c r="BS273" t="s">
        <v>111</v>
      </c>
      <c r="BU273">
        <v>1</v>
      </c>
      <c r="BV273" t="s">
        <v>84</v>
      </c>
      <c r="BW273" t="s">
        <v>111</v>
      </c>
      <c r="BY273">
        <v>9</v>
      </c>
      <c r="BZ273" t="s">
        <v>83</v>
      </c>
      <c r="CA273" t="s">
        <v>111</v>
      </c>
      <c r="CC273">
        <v>11</v>
      </c>
      <c r="CD273" t="s">
        <v>84</v>
      </c>
      <c r="CE273" t="s">
        <v>111</v>
      </c>
      <c r="CG273">
        <v>2</v>
      </c>
      <c r="CH273" t="s">
        <v>83</v>
      </c>
      <c r="CI273" t="s">
        <v>111</v>
      </c>
      <c r="CK273">
        <v>10</v>
      </c>
      <c r="CL273" t="s">
        <v>83</v>
      </c>
    </row>
    <row r="274" spans="1:90" ht="15" customHeight="1" x14ac:dyDescent="0.25">
      <c r="A274" t="s">
        <v>113</v>
      </c>
      <c r="B274" t="s">
        <v>84</v>
      </c>
      <c r="C274" t="s">
        <v>111</v>
      </c>
      <c r="E274">
        <v>8</v>
      </c>
      <c r="F274" t="s">
        <v>84</v>
      </c>
      <c r="G274" t="s">
        <v>111</v>
      </c>
      <c r="I274">
        <v>6</v>
      </c>
      <c r="J274" t="s">
        <v>84</v>
      </c>
      <c r="K274" t="s">
        <v>111</v>
      </c>
      <c r="M274">
        <v>2</v>
      </c>
      <c r="N274" t="s">
        <v>83</v>
      </c>
      <c r="O274" t="s">
        <v>111</v>
      </c>
      <c r="Q274">
        <v>3</v>
      </c>
      <c r="R274" t="s">
        <v>83</v>
      </c>
      <c r="S274" t="s">
        <v>111</v>
      </c>
      <c r="U274">
        <v>9</v>
      </c>
      <c r="V274" t="s">
        <v>84</v>
      </c>
      <c r="W274" t="s">
        <v>111</v>
      </c>
      <c r="Y274" t="s">
        <v>149</v>
      </c>
      <c r="Z274" t="s">
        <v>84</v>
      </c>
      <c r="AA274" t="s">
        <v>111</v>
      </c>
      <c r="AC274">
        <v>6</v>
      </c>
      <c r="AD274" t="s">
        <v>83</v>
      </c>
      <c r="AE274" t="s">
        <v>111</v>
      </c>
      <c r="AG274">
        <v>3</v>
      </c>
      <c r="AH274" t="s">
        <v>84</v>
      </c>
      <c r="AI274" t="s">
        <v>111</v>
      </c>
      <c r="AK274">
        <v>12</v>
      </c>
      <c r="AL274" t="s">
        <v>83</v>
      </c>
      <c r="AM274" t="s">
        <v>111</v>
      </c>
      <c r="AO274" s="244">
        <v>10</v>
      </c>
      <c r="AP274" t="s">
        <v>99</v>
      </c>
      <c r="AQ274" t="s">
        <v>188</v>
      </c>
      <c r="AS274" s="244">
        <v>2</v>
      </c>
      <c r="AT274" t="s">
        <v>100</v>
      </c>
      <c r="AU274" s="248" t="s">
        <v>188</v>
      </c>
      <c r="AW274">
        <v>2</v>
      </c>
      <c r="AX274" t="s">
        <v>99</v>
      </c>
      <c r="AY274" t="s">
        <v>188</v>
      </c>
      <c r="BA274">
        <v>3</v>
      </c>
      <c r="BB274" t="s">
        <v>84</v>
      </c>
      <c r="BC274" t="s">
        <v>111</v>
      </c>
      <c r="BE274">
        <v>2</v>
      </c>
      <c r="BF274" t="s">
        <v>84</v>
      </c>
      <c r="BG274" t="s">
        <v>111</v>
      </c>
      <c r="BI274">
        <v>8</v>
      </c>
      <c r="BJ274" t="s">
        <v>83</v>
      </c>
      <c r="BK274" t="s">
        <v>111</v>
      </c>
      <c r="BM274">
        <v>12</v>
      </c>
      <c r="BN274" t="s">
        <v>84</v>
      </c>
      <c r="BO274" t="s">
        <v>111</v>
      </c>
      <c r="BQ274">
        <v>1</v>
      </c>
      <c r="BR274" t="s">
        <v>83</v>
      </c>
      <c r="BS274" t="s">
        <v>111</v>
      </c>
      <c r="BU274">
        <v>2</v>
      </c>
      <c r="BV274" t="s">
        <v>84</v>
      </c>
      <c r="BW274" t="s">
        <v>111</v>
      </c>
      <c r="BY274">
        <v>1</v>
      </c>
      <c r="BZ274" t="s">
        <v>84</v>
      </c>
      <c r="CA274" t="s">
        <v>111</v>
      </c>
      <c r="CC274" t="s">
        <v>123</v>
      </c>
      <c r="CD274" t="s">
        <v>83</v>
      </c>
      <c r="CE274" t="s">
        <v>111</v>
      </c>
      <c r="CG274">
        <v>8</v>
      </c>
      <c r="CH274" t="s">
        <v>83</v>
      </c>
      <c r="CI274" t="s">
        <v>111</v>
      </c>
      <c r="CK274">
        <v>11</v>
      </c>
      <c r="CL274" t="s">
        <v>84</v>
      </c>
    </row>
    <row r="275" spans="1:90" ht="15" customHeight="1" x14ac:dyDescent="0.25">
      <c r="A275" t="s">
        <v>121</v>
      </c>
      <c r="B275" t="s">
        <v>84</v>
      </c>
      <c r="C275" t="s">
        <v>111</v>
      </c>
      <c r="E275">
        <v>1</v>
      </c>
      <c r="F275" t="s">
        <v>84</v>
      </c>
      <c r="G275" t="s">
        <v>111</v>
      </c>
      <c r="I275" t="s">
        <v>116</v>
      </c>
      <c r="J275" t="s">
        <v>84</v>
      </c>
      <c r="K275" t="s">
        <v>111</v>
      </c>
      <c r="M275">
        <v>2</v>
      </c>
      <c r="N275" t="s">
        <v>84</v>
      </c>
      <c r="O275" t="s">
        <v>111</v>
      </c>
      <c r="Q275">
        <v>10</v>
      </c>
      <c r="R275" t="s">
        <v>84</v>
      </c>
      <c r="S275" t="s">
        <v>111</v>
      </c>
      <c r="U275">
        <v>8</v>
      </c>
      <c r="V275" t="s">
        <v>83</v>
      </c>
      <c r="W275" t="s">
        <v>111</v>
      </c>
      <c r="Y275">
        <v>7</v>
      </c>
      <c r="Z275" t="s">
        <v>83</v>
      </c>
      <c r="AA275" t="s">
        <v>111</v>
      </c>
      <c r="AC275">
        <v>3</v>
      </c>
      <c r="AD275" t="s">
        <v>84</v>
      </c>
      <c r="AE275" t="s">
        <v>111</v>
      </c>
      <c r="AG275">
        <v>6</v>
      </c>
      <c r="AH275" t="s">
        <v>84</v>
      </c>
      <c r="AI275" t="s">
        <v>111</v>
      </c>
      <c r="AK275">
        <v>2</v>
      </c>
      <c r="AL275" t="s">
        <v>83</v>
      </c>
      <c r="AM275" t="s">
        <v>111</v>
      </c>
      <c r="AO275" s="244">
        <v>4</v>
      </c>
      <c r="AP275" t="s">
        <v>99</v>
      </c>
      <c r="AQ275" t="s">
        <v>188</v>
      </c>
      <c r="AS275" s="244">
        <v>3</v>
      </c>
      <c r="AT275" t="s">
        <v>99</v>
      </c>
      <c r="AU275" s="248" t="s">
        <v>188</v>
      </c>
      <c r="AW275">
        <v>1</v>
      </c>
      <c r="AX275" t="s">
        <v>100</v>
      </c>
      <c r="AY275" t="s">
        <v>188</v>
      </c>
      <c r="BA275" t="s">
        <v>120</v>
      </c>
      <c r="BB275" t="s">
        <v>83</v>
      </c>
      <c r="BC275" t="s">
        <v>111</v>
      </c>
      <c r="BE275">
        <v>2</v>
      </c>
      <c r="BF275" t="s">
        <v>84</v>
      </c>
      <c r="BG275" t="s">
        <v>111</v>
      </c>
      <c r="BI275">
        <v>2</v>
      </c>
      <c r="BJ275" t="s">
        <v>83</v>
      </c>
      <c r="BK275" t="s">
        <v>111</v>
      </c>
      <c r="BM275">
        <v>4</v>
      </c>
      <c r="BN275" t="s">
        <v>83</v>
      </c>
      <c r="BO275" t="s">
        <v>111</v>
      </c>
      <c r="BQ275">
        <v>6</v>
      </c>
      <c r="BR275" t="s">
        <v>83</v>
      </c>
      <c r="BS275" t="s">
        <v>111</v>
      </c>
      <c r="BU275">
        <v>1</v>
      </c>
      <c r="BV275" t="s">
        <v>83</v>
      </c>
      <c r="BW275" t="s">
        <v>111</v>
      </c>
      <c r="BY275" t="s">
        <v>123</v>
      </c>
      <c r="BZ275" t="s">
        <v>84</v>
      </c>
      <c r="CA275" t="s">
        <v>111</v>
      </c>
      <c r="CC275">
        <v>4</v>
      </c>
      <c r="CD275" t="s">
        <v>84</v>
      </c>
      <c r="CE275" t="s">
        <v>111</v>
      </c>
      <c r="CG275">
        <v>1</v>
      </c>
      <c r="CH275" t="s">
        <v>84</v>
      </c>
      <c r="CI275" t="s">
        <v>111</v>
      </c>
      <c r="CK275">
        <v>5</v>
      </c>
      <c r="CL275" t="s">
        <v>83</v>
      </c>
    </row>
    <row r="276" spans="1:90" ht="15" customHeight="1" x14ac:dyDescent="0.25">
      <c r="A276" t="s">
        <v>118</v>
      </c>
      <c r="B276" t="s">
        <v>84</v>
      </c>
      <c r="C276" t="s">
        <v>111</v>
      </c>
      <c r="E276">
        <v>1</v>
      </c>
      <c r="F276" t="s">
        <v>84</v>
      </c>
      <c r="G276" t="s">
        <v>111</v>
      </c>
      <c r="I276">
        <v>2</v>
      </c>
      <c r="J276" t="s">
        <v>84</v>
      </c>
      <c r="K276" t="s">
        <v>111</v>
      </c>
      <c r="M276">
        <v>7</v>
      </c>
      <c r="N276" t="s">
        <v>83</v>
      </c>
      <c r="O276" t="s">
        <v>111</v>
      </c>
      <c r="Q276">
        <v>2</v>
      </c>
      <c r="R276" t="s">
        <v>84</v>
      </c>
      <c r="S276" t="s">
        <v>111</v>
      </c>
      <c r="U276">
        <v>4</v>
      </c>
      <c r="V276" t="s">
        <v>84</v>
      </c>
      <c r="W276" t="s">
        <v>111</v>
      </c>
      <c r="Y276">
        <v>10</v>
      </c>
      <c r="Z276" t="s">
        <v>83</v>
      </c>
      <c r="AA276" t="s">
        <v>111</v>
      </c>
      <c r="AC276">
        <v>3</v>
      </c>
      <c r="AD276" t="s">
        <v>83</v>
      </c>
      <c r="AE276" t="s">
        <v>111</v>
      </c>
      <c r="AG276">
        <v>3</v>
      </c>
      <c r="AH276" t="s">
        <v>84</v>
      </c>
      <c r="AI276" t="s">
        <v>111</v>
      </c>
      <c r="AK276">
        <v>4</v>
      </c>
      <c r="AL276" t="s">
        <v>84</v>
      </c>
      <c r="AM276" t="s">
        <v>111</v>
      </c>
      <c r="AO276" s="244">
        <v>7</v>
      </c>
      <c r="AP276" t="s">
        <v>99</v>
      </c>
      <c r="AQ276" t="s">
        <v>188</v>
      </c>
      <c r="AS276" s="244">
        <v>10</v>
      </c>
      <c r="AT276" t="s">
        <v>100</v>
      </c>
      <c r="AU276" s="248" t="s">
        <v>188</v>
      </c>
      <c r="AW276" t="s">
        <v>388</v>
      </c>
      <c r="AX276" t="s">
        <v>100</v>
      </c>
      <c r="AY276" t="s">
        <v>188</v>
      </c>
      <c r="BA276">
        <v>1</v>
      </c>
      <c r="BB276" t="s">
        <v>83</v>
      </c>
      <c r="BC276" t="s">
        <v>111</v>
      </c>
      <c r="BE276">
        <v>1</v>
      </c>
      <c r="BF276" t="s">
        <v>83</v>
      </c>
      <c r="BG276" t="s">
        <v>111</v>
      </c>
      <c r="BI276">
        <v>2</v>
      </c>
      <c r="BJ276" t="s">
        <v>83</v>
      </c>
      <c r="BK276" t="s">
        <v>111</v>
      </c>
      <c r="BM276">
        <v>5</v>
      </c>
      <c r="BN276" t="s">
        <v>83</v>
      </c>
      <c r="BO276" t="s">
        <v>111</v>
      </c>
      <c r="BQ276">
        <v>3</v>
      </c>
      <c r="BR276" t="s">
        <v>83</v>
      </c>
      <c r="BS276" t="s">
        <v>111</v>
      </c>
      <c r="BU276">
        <v>3</v>
      </c>
      <c r="BV276" t="s">
        <v>84</v>
      </c>
      <c r="BW276" t="s">
        <v>111</v>
      </c>
      <c r="BY276">
        <v>6</v>
      </c>
      <c r="BZ276" t="s">
        <v>83</v>
      </c>
      <c r="CA276" t="s">
        <v>111</v>
      </c>
      <c r="CC276" t="s">
        <v>120</v>
      </c>
      <c r="CD276" t="s">
        <v>83</v>
      </c>
      <c r="CE276" t="s">
        <v>111</v>
      </c>
      <c r="CG276">
        <v>12</v>
      </c>
      <c r="CH276" t="s">
        <v>84</v>
      </c>
      <c r="CI276" t="s">
        <v>111</v>
      </c>
      <c r="CK276">
        <v>3</v>
      </c>
      <c r="CL276" t="s">
        <v>84</v>
      </c>
    </row>
    <row r="277" spans="1:90" ht="15" customHeight="1" x14ac:dyDescent="0.25">
      <c r="A277" t="s">
        <v>125</v>
      </c>
      <c r="B277" t="s">
        <v>84</v>
      </c>
      <c r="C277" t="s">
        <v>111</v>
      </c>
      <c r="E277" t="s">
        <v>113</v>
      </c>
      <c r="F277" t="s">
        <v>84</v>
      </c>
      <c r="G277" t="s">
        <v>111</v>
      </c>
      <c r="I277" t="s">
        <v>114</v>
      </c>
      <c r="J277" t="s">
        <v>83</v>
      </c>
      <c r="K277" t="s">
        <v>111</v>
      </c>
      <c r="M277">
        <v>5</v>
      </c>
      <c r="N277" t="s">
        <v>84</v>
      </c>
      <c r="O277" t="s">
        <v>111</v>
      </c>
      <c r="Q277">
        <v>2</v>
      </c>
      <c r="R277" t="s">
        <v>84</v>
      </c>
      <c r="S277" t="s">
        <v>111</v>
      </c>
      <c r="U277">
        <v>1</v>
      </c>
      <c r="V277" t="s">
        <v>84</v>
      </c>
      <c r="W277" t="s">
        <v>111</v>
      </c>
      <c r="Y277">
        <v>2</v>
      </c>
      <c r="Z277" t="s">
        <v>84</v>
      </c>
      <c r="AA277" t="s">
        <v>111</v>
      </c>
      <c r="AC277">
        <v>8</v>
      </c>
      <c r="AD277" t="s">
        <v>83</v>
      </c>
      <c r="AE277" t="s">
        <v>111</v>
      </c>
      <c r="AG277">
        <v>2</v>
      </c>
      <c r="AH277" t="s">
        <v>84</v>
      </c>
      <c r="AI277" t="s">
        <v>111</v>
      </c>
      <c r="AK277">
        <v>8</v>
      </c>
      <c r="AL277" t="s">
        <v>83</v>
      </c>
      <c r="AM277" t="s">
        <v>111</v>
      </c>
      <c r="AO277" s="244">
        <v>5</v>
      </c>
      <c r="AP277" t="s">
        <v>100</v>
      </c>
      <c r="AQ277" t="s">
        <v>188</v>
      </c>
      <c r="AS277" s="244">
        <v>2</v>
      </c>
      <c r="AT277" t="s">
        <v>100</v>
      </c>
      <c r="AU277" s="248" t="s">
        <v>188</v>
      </c>
      <c r="AW277">
        <v>5</v>
      </c>
      <c r="AX277" t="s">
        <v>100</v>
      </c>
      <c r="AY277" t="s">
        <v>188</v>
      </c>
      <c r="BA277" t="s">
        <v>114</v>
      </c>
      <c r="BB277" t="s">
        <v>84</v>
      </c>
      <c r="BC277" t="s">
        <v>111</v>
      </c>
      <c r="BE277">
        <v>2</v>
      </c>
      <c r="BF277" t="s">
        <v>84</v>
      </c>
      <c r="BG277" t="s">
        <v>111</v>
      </c>
      <c r="BI277">
        <v>1</v>
      </c>
      <c r="BJ277" t="s">
        <v>84</v>
      </c>
      <c r="BK277" t="s">
        <v>111</v>
      </c>
      <c r="BM277">
        <v>3</v>
      </c>
      <c r="BN277" t="s">
        <v>84</v>
      </c>
      <c r="BO277" t="s">
        <v>111</v>
      </c>
      <c r="BQ277" t="s">
        <v>117</v>
      </c>
      <c r="BR277" t="s">
        <v>83</v>
      </c>
      <c r="BS277" t="s">
        <v>111</v>
      </c>
      <c r="BU277">
        <v>9</v>
      </c>
      <c r="BV277" t="s">
        <v>83</v>
      </c>
      <c r="BW277" t="s">
        <v>111</v>
      </c>
      <c r="BY277">
        <v>1</v>
      </c>
      <c r="BZ277" t="s">
        <v>84</v>
      </c>
      <c r="CA277" t="s">
        <v>111</v>
      </c>
      <c r="CC277">
        <v>11</v>
      </c>
      <c r="CD277" t="s">
        <v>84</v>
      </c>
      <c r="CE277" t="s">
        <v>111</v>
      </c>
      <c r="CG277">
        <v>2</v>
      </c>
      <c r="CH277" t="s">
        <v>84</v>
      </c>
      <c r="CI277" t="s">
        <v>111</v>
      </c>
      <c r="CK277">
        <v>12</v>
      </c>
      <c r="CL277" t="s">
        <v>83</v>
      </c>
    </row>
    <row r="278" spans="1:90" ht="15" customHeight="1" x14ac:dyDescent="0.25">
      <c r="A278" t="s">
        <v>122</v>
      </c>
      <c r="B278" t="s">
        <v>83</v>
      </c>
      <c r="C278" t="s">
        <v>111</v>
      </c>
      <c r="E278">
        <v>12</v>
      </c>
      <c r="F278" t="s">
        <v>83</v>
      </c>
      <c r="G278" t="s">
        <v>111</v>
      </c>
      <c r="I278" t="s">
        <v>151</v>
      </c>
      <c r="J278" t="s">
        <v>84</v>
      </c>
      <c r="K278" t="s">
        <v>111</v>
      </c>
      <c r="M278">
        <v>12</v>
      </c>
      <c r="N278" t="s">
        <v>84</v>
      </c>
      <c r="O278" t="s">
        <v>111</v>
      </c>
      <c r="Q278" t="s">
        <v>124</v>
      </c>
      <c r="R278" t="s">
        <v>83</v>
      </c>
      <c r="S278" t="s">
        <v>111</v>
      </c>
      <c r="U278">
        <v>2</v>
      </c>
      <c r="V278" t="s">
        <v>84</v>
      </c>
      <c r="W278" t="s">
        <v>111</v>
      </c>
      <c r="Y278" t="s">
        <v>131</v>
      </c>
      <c r="Z278" t="s">
        <v>83</v>
      </c>
      <c r="AA278" t="s">
        <v>111</v>
      </c>
      <c r="AC278">
        <v>7</v>
      </c>
      <c r="AD278" t="s">
        <v>84</v>
      </c>
      <c r="AE278" t="s">
        <v>111</v>
      </c>
      <c r="AG278" t="s">
        <v>117</v>
      </c>
      <c r="AH278" t="s">
        <v>84</v>
      </c>
      <c r="AI278" t="s">
        <v>111</v>
      </c>
      <c r="AK278">
        <v>2</v>
      </c>
      <c r="AL278" t="s">
        <v>84</v>
      </c>
      <c r="AM278" t="s">
        <v>111</v>
      </c>
      <c r="AO278" s="244">
        <v>9</v>
      </c>
      <c r="AP278" t="s">
        <v>99</v>
      </c>
      <c r="AQ278" t="s">
        <v>188</v>
      </c>
      <c r="AS278" s="244">
        <v>2</v>
      </c>
      <c r="AT278" t="s">
        <v>99</v>
      </c>
      <c r="AU278" s="248" t="s">
        <v>188</v>
      </c>
      <c r="AW278">
        <v>1</v>
      </c>
      <c r="AX278" t="s">
        <v>100</v>
      </c>
      <c r="AY278" t="s">
        <v>188</v>
      </c>
      <c r="BA278" t="s">
        <v>114</v>
      </c>
      <c r="BB278" t="s">
        <v>84</v>
      </c>
      <c r="BC278" t="s">
        <v>111</v>
      </c>
      <c r="BE278">
        <v>2</v>
      </c>
      <c r="BF278" t="s">
        <v>84</v>
      </c>
      <c r="BG278" t="s">
        <v>111</v>
      </c>
      <c r="BI278">
        <v>3</v>
      </c>
      <c r="BJ278" t="s">
        <v>84</v>
      </c>
      <c r="BK278" t="s">
        <v>111</v>
      </c>
      <c r="BM278">
        <v>1</v>
      </c>
      <c r="BN278" t="s">
        <v>84</v>
      </c>
      <c r="BO278" t="s">
        <v>111</v>
      </c>
      <c r="BQ278" t="s">
        <v>151</v>
      </c>
      <c r="BR278" t="s">
        <v>84</v>
      </c>
      <c r="BS278" t="s">
        <v>111</v>
      </c>
      <c r="BU278">
        <v>12</v>
      </c>
      <c r="BV278" t="s">
        <v>84</v>
      </c>
      <c r="BW278" t="s">
        <v>111</v>
      </c>
      <c r="BY278">
        <v>12</v>
      </c>
      <c r="BZ278" t="s">
        <v>84</v>
      </c>
      <c r="CA278" t="s">
        <v>111</v>
      </c>
      <c r="CC278" t="s">
        <v>123</v>
      </c>
      <c r="CD278" t="s">
        <v>83</v>
      </c>
      <c r="CE278" t="s">
        <v>111</v>
      </c>
      <c r="CG278">
        <v>9</v>
      </c>
      <c r="CH278" t="s">
        <v>83</v>
      </c>
      <c r="CI278" t="s">
        <v>111</v>
      </c>
      <c r="CK278">
        <v>6</v>
      </c>
      <c r="CL278" t="s">
        <v>84</v>
      </c>
    </row>
    <row r="279" spans="1:90" ht="15" customHeight="1" x14ac:dyDescent="0.25">
      <c r="A279" t="s">
        <v>126</v>
      </c>
      <c r="B279" t="s">
        <v>84</v>
      </c>
      <c r="C279" t="s">
        <v>111</v>
      </c>
      <c r="E279" t="s">
        <v>114</v>
      </c>
      <c r="F279" t="s">
        <v>83</v>
      </c>
      <c r="G279" t="s">
        <v>111</v>
      </c>
      <c r="I279" t="s">
        <v>131</v>
      </c>
      <c r="J279" t="s">
        <v>84</v>
      </c>
      <c r="K279" t="s">
        <v>111</v>
      </c>
      <c r="M279">
        <v>7</v>
      </c>
      <c r="N279" t="s">
        <v>83</v>
      </c>
      <c r="O279" t="s">
        <v>111</v>
      </c>
      <c r="Q279">
        <v>7</v>
      </c>
      <c r="R279" t="s">
        <v>83</v>
      </c>
      <c r="S279" t="s">
        <v>111</v>
      </c>
      <c r="U279">
        <v>3</v>
      </c>
      <c r="V279" t="s">
        <v>84</v>
      </c>
      <c r="W279" t="s">
        <v>111</v>
      </c>
      <c r="Y279">
        <v>3</v>
      </c>
      <c r="Z279" t="s">
        <v>83</v>
      </c>
      <c r="AA279" t="s">
        <v>111</v>
      </c>
      <c r="AC279">
        <v>4</v>
      </c>
      <c r="AD279" t="s">
        <v>84</v>
      </c>
      <c r="AE279" t="s">
        <v>111</v>
      </c>
      <c r="AG279" t="s">
        <v>151</v>
      </c>
      <c r="AH279" t="s">
        <v>84</v>
      </c>
      <c r="AI279" t="s">
        <v>111</v>
      </c>
      <c r="AK279">
        <v>1</v>
      </c>
      <c r="AL279" t="s">
        <v>84</v>
      </c>
      <c r="AM279" t="s">
        <v>111</v>
      </c>
      <c r="AO279" s="244">
        <v>7</v>
      </c>
      <c r="AP279" t="s">
        <v>100</v>
      </c>
      <c r="AQ279" t="s">
        <v>188</v>
      </c>
      <c r="AS279" s="244">
        <v>2</v>
      </c>
      <c r="AT279" t="s">
        <v>99</v>
      </c>
      <c r="AU279" s="248" t="s">
        <v>188</v>
      </c>
      <c r="AW279">
        <v>4</v>
      </c>
      <c r="AX279" t="s">
        <v>99</v>
      </c>
      <c r="AY279" t="s">
        <v>188</v>
      </c>
      <c r="BA279">
        <v>7</v>
      </c>
      <c r="BB279" t="s">
        <v>83</v>
      </c>
      <c r="BC279" t="s">
        <v>111</v>
      </c>
      <c r="BE279">
        <v>1</v>
      </c>
      <c r="BF279" t="s">
        <v>84</v>
      </c>
      <c r="BG279" t="s">
        <v>111</v>
      </c>
      <c r="BI279">
        <v>3</v>
      </c>
      <c r="BJ279" t="s">
        <v>84</v>
      </c>
      <c r="BK279" t="s">
        <v>111</v>
      </c>
      <c r="BM279">
        <v>4</v>
      </c>
      <c r="BN279" t="s">
        <v>84</v>
      </c>
      <c r="BO279" t="s">
        <v>111</v>
      </c>
      <c r="BQ279">
        <v>3</v>
      </c>
      <c r="BR279" t="s">
        <v>84</v>
      </c>
      <c r="BS279" t="s">
        <v>111</v>
      </c>
      <c r="BU279">
        <v>2</v>
      </c>
      <c r="BV279" t="s">
        <v>84</v>
      </c>
      <c r="BW279" t="s">
        <v>111</v>
      </c>
      <c r="BY279" t="s">
        <v>113</v>
      </c>
      <c r="BZ279" t="s">
        <v>83</v>
      </c>
      <c r="CA279" t="s">
        <v>111</v>
      </c>
      <c r="CC279" t="s">
        <v>151</v>
      </c>
      <c r="CD279" t="s">
        <v>83</v>
      </c>
      <c r="CE279" t="s">
        <v>111</v>
      </c>
      <c r="CG279">
        <v>1</v>
      </c>
      <c r="CH279" t="s">
        <v>83</v>
      </c>
      <c r="CI279" t="s">
        <v>111</v>
      </c>
      <c r="CK279">
        <v>11</v>
      </c>
      <c r="CL279" t="s">
        <v>84</v>
      </c>
    </row>
    <row r="280" spans="1:90" ht="15" customHeight="1" x14ac:dyDescent="0.25">
      <c r="A280" t="s">
        <v>116</v>
      </c>
      <c r="B280" t="s">
        <v>83</v>
      </c>
      <c r="C280" t="s">
        <v>111</v>
      </c>
      <c r="E280" t="s">
        <v>117</v>
      </c>
      <c r="F280" t="s">
        <v>83</v>
      </c>
      <c r="G280" t="s">
        <v>111</v>
      </c>
      <c r="I280">
        <v>12</v>
      </c>
      <c r="J280" t="s">
        <v>84</v>
      </c>
      <c r="K280" t="s">
        <v>111</v>
      </c>
      <c r="M280">
        <v>5</v>
      </c>
      <c r="N280" t="s">
        <v>83</v>
      </c>
      <c r="O280" t="s">
        <v>111</v>
      </c>
      <c r="Q280">
        <v>1</v>
      </c>
      <c r="R280" t="s">
        <v>83</v>
      </c>
      <c r="S280" t="s">
        <v>111</v>
      </c>
      <c r="U280">
        <v>12</v>
      </c>
      <c r="V280" t="s">
        <v>84</v>
      </c>
      <c r="W280" t="s">
        <v>111</v>
      </c>
      <c r="Y280">
        <v>12</v>
      </c>
      <c r="Z280" t="s">
        <v>84</v>
      </c>
      <c r="AA280" t="s">
        <v>111</v>
      </c>
      <c r="AC280">
        <v>10</v>
      </c>
      <c r="AD280" t="s">
        <v>83</v>
      </c>
      <c r="AE280" t="s">
        <v>111</v>
      </c>
      <c r="AG280">
        <v>2</v>
      </c>
      <c r="AH280" t="s">
        <v>84</v>
      </c>
      <c r="AI280" t="s">
        <v>111</v>
      </c>
      <c r="AK280">
        <v>8</v>
      </c>
      <c r="AL280" t="s">
        <v>84</v>
      </c>
      <c r="AM280" t="s">
        <v>111</v>
      </c>
      <c r="AO280" s="244">
        <v>12</v>
      </c>
      <c r="AP280" t="s">
        <v>100</v>
      </c>
      <c r="AQ280" t="s">
        <v>188</v>
      </c>
      <c r="AS280" s="244">
        <v>10</v>
      </c>
      <c r="AT280" t="s">
        <v>100</v>
      </c>
      <c r="AU280" s="248" t="s">
        <v>188</v>
      </c>
      <c r="AW280">
        <v>3</v>
      </c>
      <c r="AX280" t="s">
        <v>100</v>
      </c>
      <c r="AY280" t="s">
        <v>188</v>
      </c>
      <c r="BA280">
        <v>5</v>
      </c>
      <c r="BB280" t="s">
        <v>84</v>
      </c>
      <c r="BC280" t="s">
        <v>111</v>
      </c>
      <c r="BE280">
        <v>3</v>
      </c>
      <c r="BF280" t="s">
        <v>83</v>
      </c>
      <c r="BG280" t="s">
        <v>111</v>
      </c>
      <c r="BI280">
        <v>3</v>
      </c>
      <c r="BJ280" t="s">
        <v>84</v>
      </c>
      <c r="BK280" t="s">
        <v>111</v>
      </c>
      <c r="BM280">
        <v>12</v>
      </c>
      <c r="BN280" t="s">
        <v>84</v>
      </c>
      <c r="BO280" t="s">
        <v>111</v>
      </c>
      <c r="BQ280">
        <v>5</v>
      </c>
      <c r="BR280" t="s">
        <v>84</v>
      </c>
      <c r="BS280" t="s">
        <v>111</v>
      </c>
      <c r="BU280">
        <v>10</v>
      </c>
      <c r="BV280" t="s">
        <v>84</v>
      </c>
      <c r="BW280" t="s">
        <v>111</v>
      </c>
      <c r="BY280">
        <v>6</v>
      </c>
      <c r="BZ280" t="s">
        <v>84</v>
      </c>
      <c r="CA280" t="s">
        <v>111</v>
      </c>
      <c r="CC280">
        <v>5</v>
      </c>
      <c r="CD280" t="s">
        <v>84</v>
      </c>
      <c r="CE280" t="s">
        <v>111</v>
      </c>
      <c r="CG280">
        <v>3</v>
      </c>
      <c r="CH280" t="s">
        <v>83</v>
      </c>
      <c r="CI280" t="s">
        <v>111</v>
      </c>
      <c r="CK280">
        <v>12</v>
      </c>
      <c r="CL280" t="s">
        <v>83</v>
      </c>
    </row>
    <row r="281" spans="1:90" ht="15" customHeight="1" x14ac:dyDescent="0.25">
      <c r="A281" t="s">
        <v>124</v>
      </c>
      <c r="B281" t="s">
        <v>83</v>
      </c>
      <c r="C281" t="s">
        <v>111</v>
      </c>
      <c r="E281" t="s">
        <v>116</v>
      </c>
      <c r="F281" t="s">
        <v>83</v>
      </c>
      <c r="G281" t="s">
        <v>111</v>
      </c>
      <c r="I281">
        <v>11</v>
      </c>
      <c r="J281" t="s">
        <v>83</v>
      </c>
      <c r="K281" t="s">
        <v>111</v>
      </c>
      <c r="M281">
        <v>8</v>
      </c>
      <c r="N281" t="s">
        <v>83</v>
      </c>
      <c r="O281" t="s">
        <v>111</v>
      </c>
      <c r="Q281" t="s">
        <v>112</v>
      </c>
      <c r="R281" t="s">
        <v>84</v>
      </c>
      <c r="S281" t="s">
        <v>111</v>
      </c>
      <c r="U281">
        <v>4</v>
      </c>
      <c r="V281" t="s">
        <v>84</v>
      </c>
      <c r="W281" t="s">
        <v>111</v>
      </c>
      <c r="Y281" t="s">
        <v>124</v>
      </c>
      <c r="Z281" t="s">
        <v>83</v>
      </c>
      <c r="AA281" t="s">
        <v>111</v>
      </c>
      <c r="AC281">
        <v>1</v>
      </c>
      <c r="AD281" t="s">
        <v>83</v>
      </c>
      <c r="AE281" t="s">
        <v>111</v>
      </c>
      <c r="AG281">
        <v>4</v>
      </c>
      <c r="AH281" t="s">
        <v>84</v>
      </c>
      <c r="AI281" t="s">
        <v>111</v>
      </c>
      <c r="AK281">
        <v>3</v>
      </c>
      <c r="AL281" t="s">
        <v>84</v>
      </c>
      <c r="AM281" t="s">
        <v>111</v>
      </c>
      <c r="AO281" s="244">
        <v>7</v>
      </c>
      <c r="AP281" t="s">
        <v>99</v>
      </c>
      <c r="AQ281" t="s">
        <v>188</v>
      </c>
      <c r="AS281" s="244">
        <v>7</v>
      </c>
      <c r="AT281" t="s">
        <v>99</v>
      </c>
      <c r="AU281" s="248" t="s">
        <v>188</v>
      </c>
      <c r="AW281">
        <v>2</v>
      </c>
      <c r="AX281" t="s">
        <v>99</v>
      </c>
      <c r="AY281" t="s">
        <v>188</v>
      </c>
      <c r="BA281">
        <v>1</v>
      </c>
      <c r="BB281" t="s">
        <v>84</v>
      </c>
      <c r="BC281" t="s">
        <v>111</v>
      </c>
      <c r="BE281">
        <v>4</v>
      </c>
      <c r="BF281" t="s">
        <v>83</v>
      </c>
      <c r="BG281" t="s">
        <v>111</v>
      </c>
      <c r="BI281">
        <v>4</v>
      </c>
      <c r="BJ281" t="s">
        <v>84</v>
      </c>
      <c r="BK281" t="s">
        <v>111</v>
      </c>
      <c r="BM281">
        <v>10</v>
      </c>
      <c r="BN281" t="s">
        <v>83</v>
      </c>
      <c r="BO281" t="s">
        <v>111</v>
      </c>
      <c r="BQ281">
        <v>4</v>
      </c>
      <c r="BR281" t="s">
        <v>84</v>
      </c>
      <c r="BS281" t="s">
        <v>111</v>
      </c>
      <c r="BU281">
        <v>2</v>
      </c>
      <c r="BV281" t="s">
        <v>83</v>
      </c>
      <c r="BW281" t="s">
        <v>111</v>
      </c>
      <c r="BY281">
        <v>1</v>
      </c>
      <c r="BZ281" t="s">
        <v>84</v>
      </c>
      <c r="CA281" t="s">
        <v>111</v>
      </c>
      <c r="CC281" t="s">
        <v>115</v>
      </c>
      <c r="CD281" t="s">
        <v>84</v>
      </c>
      <c r="CE281" t="s">
        <v>111</v>
      </c>
      <c r="CG281" t="s">
        <v>123</v>
      </c>
      <c r="CH281" t="s">
        <v>83</v>
      </c>
      <c r="CI281" t="s">
        <v>111</v>
      </c>
      <c r="CK281">
        <v>5</v>
      </c>
      <c r="CL281" t="s">
        <v>83</v>
      </c>
    </row>
    <row r="282" spans="1:90" ht="15" customHeight="1" x14ac:dyDescent="0.25">
      <c r="A282" t="s">
        <v>151</v>
      </c>
      <c r="B282" t="s">
        <v>83</v>
      </c>
      <c r="C282" t="s">
        <v>111</v>
      </c>
      <c r="E282">
        <v>3</v>
      </c>
      <c r="F282" t="s">
        <v>83</v>
      </c>
      <c r="G282" t="s">
        <v>111</v>
      </c>
      <c r="I282" t="s">
        <v>120</v>
      </c>
      <c r="J282" t="s">
        <v>84</v>
      </c>
      <c r="K282" t="s">
        <v>111</v>
      </c>
      <c r="M282">
        <v>2</v>
      </c>
      <c r="N282" t="s">
        <v>84</v>
      </c>
      <c r="O282" t="s">
        <v>111</v>
      </c>
      <c r="Q282">
        <v>10</v>
      </c>
      <c r="R282" t="s">
        <v>83</v>
      </c>
      <c r="S282" t="s">
        <v>111</v>
      </c>
      <c r="U282">
        <v>9</v>
      </c>
      <c r="V282" t="s">
        <v>84</v>
      </c>
      <c r="W282" t="s">
        <v>111</v>
      </c>
      <c r="Y282">
        <v>11</v>
      </c>
      <c r="Z282" t="s">
        <v>84</v>
      </c>
      <c r="AA282" t="s">
        <v>111</v>
      </c>
      <c r="AC282">
        <v>2</v>
      </c>
      <c r="AD282" t="s">
        <v>84</v>
      </c>
      <c r="AE282" t="s">
        <v>111</v>
      </c>
      <c r="AG282">
        <v>1</v>
      </c>
      <c r="AH282" t="s">
        <v>84</v>
      </c>
      <c r="AI282" t="s">
        <v>111</v>
      </c>
      <c r="AK282">
        <v>6</v>
      </c>
      <c r="AL282" t="s">
        <v>84</v>
      </c>
      <c r="AM282" t="s">
        <v>111</v>
      </c>
      <c r="AO282" s="244">
        <v>4</v>
      </c>
      <c r="AP282" t="s">
        <v>99</v>
      </c>
      <c r="AQ282" t="s">
        <v>188</v>
      </c>
      <c r="AS282" s="244">
        <v>1</v>
      </c>
      <c r="AT282" t="s">
        <v>100</v>
      </c>
      <c r="AU282" s="248" t="s">
        <v>188</v>
      </c>
      <c r="AW282">
        <v>11</v>
      </c>
      <c r="AX282" t="s">
        <v>100</v>
      </c>
      <c r="AY282" t="s">
        <v>188</v>
      </c>
      <c r="BA282">
        <v>7</v>
      </c>
      <c r="BB282" t="s">
        <v>84</v>
      </c>
      <c r="BC282" t="s">
        <v>111</v>
      </c>
      <c r="BE282" t="s">
        <v>117</v>
      </c>
      <c r="BF282" t="s">
        <v>83</v>
      </c>
      <c r="BG282" t="s">
        <v>111</v>
      </c>
      <c r="BI282" t="s">
        <v>113</v>
      </c>
      <c r="BJ282" t="s">
        <v>84</v>
      </c>
      <c r="BK282" t="s">
        <v>111</v>
      </c>
      <c r="BM282">
        <v>3</v>
      </c>
      <c r="BN282" t="s">
        <v>84</v>
      </c>
      <c r="BO282" t="s">
        <v>111</v>
      </c>
      <c r="BQ282">
        <v>10</v>
      </c>
      <c r="BR282" t="s">
        <v>83</v>
      </c>
      <c r="BS282" t="s">
        <v>111</v>
      </c>
      <c r="BU282">
        <v>8</v>
      </c>
      <c r="BV282" t="s">
        <v>83</v>
      </c>
      <c r="BW282" t="s">
        <v>111</v>
      </c>
      <c r="BY282">
        <v>7</v>
      </c>
      <c r="BZ282" t="s">
        <v>83</v>
      </c>
      <c r="CA282" t="s">
        <v>111</v>
      </c>
      <c r="CC282">
        <v>8</v>
      </c>
      <c r="CD282" t="s">
        <v>83</v>
      </c>
      <c r="CE282" t="s">
        <v>111</v>
      </c>
      <c r="CG282">
        <v>11</v>
      </c>
      <c r="CH282" t="s">
        <v>84</v>
      </c>
      <c r="CI282" t="s">
        <v>111</v>
      </c>
      <c r="CK282">
        <v>1</v>
      </c>
      <c r="CL282" t="s">
        <v>84</v>
      </c>
    </row>
    <row r="283" spans="1:90" ht="15" customHeight="1" x14ac:dyDescent="0.25">
      <c r="AO283" s="244"/>
      <c r="AS283" s="244"/>
      <c r="AU283" s="248"/>
      <c r="BE283">
        <v>8</v>
      </c>
      <c r="BF283" t="s">
        <v>83</v>
      </c>
      <c r="BG283" t="s">
        <v>111</v>
      </c>
      <c r="BI283" t="s">
        <v>151</v>
      </c>
      <c r="BJ283" t="s">
        <v>83</v>
      </c>
      <c r="BK283" t="s">
        <v>111</v>
      </c>
      <c r="BM283">
        <v>2</v>
      </c>
      <c r="BN283" t="s">
        <v>83</v>
      </c>
      <c r="BO283" t="s">
        <v>111</v>
      </c>
      <c r="BQ283">
        <v>12</v>
      </c>
      <c r="BR283" t="s">
        <v>83</v>
      </c>
      <c r="BS283" t="s">
        <v>111</v>
      </c>
      <c r="BU283" t="s">
        <v>149</v>
      </c>
      <c r="BV283" t="s">
        <v>84</v>
      </c>
      <c r="BW283" t="s">
        <v>111</v>
      </c>
      <c r="BY283">
        <v>1</v>
      </c>
      <c r="BZ283" t="s">
        <v>83</v>
      </c>
      <c r="CA283" t="s">
        <v>111</v>
      </c>
      <c r="CC283">
        <v>1</v>
      </c>
      <c r="CD283" t="s">
        <v>84</v>
      </c>
      <c r="CE283" t="s">
        <v>111</v>
      </c>
      <c r="CG283">
        <v>3</v>
      </c>
      <c r="CH283" t="s">
        <v>83</v>
      </c>
      <c r="CI283" t="s">
        <v>111</v>
      </c>
      <c r="CK283">
        <v>7</v>
      </c>
      <c r="CL283" t="s">
        <v>84</v>
      </c>
    </row>
    <row r="284" spans="1:90" ht="15" customHeight="1" x14ac:dyDescent="0.25">
      <c r="AO284" s="244"/>
      <c r="AS284" s="244"/>
      <c r="AU284" s="248"/>
      <c r="BE284">
        <v>9</v>
      </c>
      <c r="BF284" t="s">
        <v>84</v>
      </c>
      <c r="BG284" t="s">
        <v>111</v>
      </c>
      <c r="BI284" t="s">
        <v>124</v>
      </c>
      <c r="BJ284" t="s">
        <v>83</v>
      </c>
      <c r="BK284" t="s">
        <v>111</v>
      </c>
      <c r="BM284">
        <v>3</v>
      </c>
      <c r="BN284" t="s">
        <v>83</v>
      </c>
      <c r="BO284" t="s">
        <v>111</v>
      </c>
      <c r="BQ284">
        <v>7</v>
      </c>
      <c r="BR284" t="s">
        <v>84</v>
      </c>
      <c r="BS284" t="s">
        <v>111</v>
      </c>
      <c r="BU284">
        <v>11</v>
      </c>
      <c r="BV284" t="s">
        <v>84</v>
      </c>
      <c r="BW284" t="s">
        <v>111</v>
      </c>
      <c r="BY284">
        <v>8</v>
      </c>
      <c r="BZ284" t="s">
        <v>83</v>
      </c>
      <c r="CA284" t="s">
        <v>111</v>
      </c>
      <c r="CC284">
        <v>1</v>
      </c>
      <c r="CD284" t="s">
        <v>83</v>
      </c>
      <c r="CE284" t="s">
        <v>111</v>
      </c>
      <c r="CG284">
        <v>10</v>
      </c>
      <c r="CH284" t="s">
        <v>83</v>
      </c>
      <c r="CI284" t="s">
        <v>111</v>
      </c>
      <c r="CK284">
        <v>9</v>
      </c>
      <c r="CL284" t="s">
        <v>84</v>
      </c>
    </row>
    <row r="285" spans="1:90" ht="15" customHeight="1" x14ac:dyDescent="0.25">
      <c r="A285" t="s">
        <v>118</v>
      </c>
      <c r="B285" t="s">
        <v>84</v>
      </c>
      <c r="C285" t="s">
        <v>111</v>
      </c>
      <c r="E285" t="s">
        <v>114</v>
      </c>
      <c r="F285" t="s">
        <v>83</v>
      </c>
      <c r="G285" t="s">
        <v>111</v>
      </c>
      <c r="I285">
        <v>1</v>
      </c>
      <c r="J285" t="s">
        <v>83</v>
      </c>
      <c r="K285" t="s">
        <v>111</v>
      </c>
      <c r="M285">
        <v>5</v>
      </c>
      <c r="N285" t="s">
        <v>84</v>
      </c>
      <c r="O285" t="s">
        <v>111</v>
      </c>
      <c r="Q285">
        <v>1</v>
      </c>
      <c r="R285" t="s">
        <v>84</v>
      </c>
      <c r="S285" t="s">
        <v>111</v>
      </c>
      <c r="U285">
        <v>2</v>
      </c>
      <c r="V285" t="s">
        <v>84</v>
      </c>
      <c r="W285" t="s">
        <v>111</v>
      </c>
      <c r="Y285">
        <v>1</v>
      </c>
      <c r="Z285" t="s">
        <v>84</v>
      </c>
      <c r="AA285" t="s">
        <v>111</v>
      </c>
      <c r="AC285">
        <v>1</v>
      </c>
      <c r="AD285" t="s">
        <v>84</v>
      </c>
      <c r="AE285" t="s">
        <v>111</v>
      </c>
      <c r="AG285">
        <v>1</v>
      </c>
      <c r="AH285" t="s">
        <v>83</v>
      </c>
      <c r="AI285" t="s">
        <v>111</v>
      </c>
      <c r="AK285">
        <v>6</v>
      </c>
      <c r="AL285" t="s">
        <v>83</v>
      </c>
      <c r="AM285" t="s">
        <v>111</v>
      </c>
      <c r="AO285" s="244">
        <v>6</v>
      </c>
      <c r="AP285" t="s">
        <v>99</v>
      </c>
      <c r="AQ285" t="s">
        <v>188</v>
      </c>
      <c r="AS285" s="244">
        <v>1</v>
      </c>
      <c r="AT285" t="s">
        <v>99</v>
      </c>
      <c r="AU285" s="248" t="s">
        <v>188</v>
      </c>
      <c r="AW285">
        <v>4</v>
      </c>
      <c r="AX285" t="s">
        <v>99</v>
      </c>
      <c r="AY285" t="s">
        <v>188</v>
      </c>
      <c r="BA285" t="s">
        <v>123</v>
      </c>
      <c r="BB285" t="s">
        <v>84</v>
      </c>
      <c r="BC285" t="s">
        <v>111</v>
      </c>
      <c r="BE285">
        <v>2</v>
      </c>
      <c r="BF285" t="s">
        <v>84</v>
      </c>
      <c r="BG285" t="s">
        <v>111</v>
      </c>
      <c r="BI285">
        <v>2</v>
      </c>
      <c r="BJ285" t="s">
        <v>83</v>
      </c>
      <c r="BK285" t="s">
        <v>111</v>
      </c>
      <c r="BM285">
        <v>2</v>
      </c>
      <c r="BN285" t="s">
        <v>83</v>
      </c>
      <c r="BO285" t="s">
        <v>111</v>
      </c>
      <c r="BQ285">
        <v>6</v>
      </c>
      <c r="BR285" t="s">
        <v>83</v>
      </c>
      <c r="BS285" t="s">
        <v>111</v>
      </c>
      <c r="BU285">
        <v>3</v>
      </c>
      <c r="BV285" t="s">
        <v>84</v>
      </c>
      <c r="BW285" t="s">
        <v>111</v>
      </c>
      <c r="BY285">
        <v>1</v>
      </c>
      <c r="BZ285" t="s">
        <v>84</v>
      </c>
      <c r="CA285" t="s">
        <v>111</v>
      </c>
      <c r="CC285" t="s">
        <v>124</v>
      </c>
      <c r="CD285" t="s">
        <v>83</v>
      </c>
      <c r="CE285" t="s">
        <v>111</v>
      </c>
      <c r="CG285">
        <v>1</v>
      </c>
      <c r="CH285" t="s">
        <v>83</v>
      </c>
      <c r="CI285" t="s">
        <v>111</v>
      </c>
      <c r="CK285">
        <v>7</v>
      </c>
      <c r="CL285" t="s">
        <v>84</v>
      </c>
    </row>
    <row r="286" spans="1:90" ht="15" customHeight="1" x14ac:dyDescent="0.25">
      <c r="A286" t="s">
        <v>126</v>
      </c>
      <c r="B286" t="s">
        <v>84</v>
      </c>
      <c r="C286" t="s">
        <v>111</v>
      </c>
      <c r="E286">
        <v>2</v>
      </c>
      <c r="F286" t="s">
        <v>83</v>
      </c>
      <c r="G286" t="s">
        <v>111</v>
      </c>
      <c r="I286">
        <v>1</v>
      </c>
      <c r="J286" t="s">
        <v>84</v>
      </c>
      <c r="K286" t="s">
        <v>111</v>
      </c>
      <c r="M286" t="s">
        <v>113</v>
      </c>
      <c r="N286" t="s">
        <v>84</v>
      </c>
      <c r="O286" t="s">
        <v>111</v>
      </c>
      <c r="Q286" t="s">
        <v>115</v>
      </c>
      <c r="R286" t="s">
        <v>84</v>
      </c>
      <c r="S286" t="s">
        <v>111</v>
      </c>
      <c r="U286" t="s">
        <v>113</v>
      </c>
      <c r="V286" t="s">
        <v>84</v>
      </c>
      <c r="W286" t="s">
        <v>111</v>
      </c>
      <c r="Y286">
        <v>6</v>
      </c>
      <c r="Z286" t="s">
        <v>83</v>
      </c>
      <c r="AA286" t="s">
        <v>111</v>
      </c>
      <c r="AC286">
        <v>3</v>
      </c>
      <c r="AD286" t="s">
        <v>83</v>
      </c>
      <c r="AE286" t="s">
        <v>111</v>
      </c>
      <c r="AG286">
        <v>4</v>
      </c>
      <c r="AH286" t="s">
        <v>83</v>
      </c>
      <c r="AI286" t="s">
        <v>111</v>
      </c>
      <c r="AK286">
        <v>6</v>
      </c>
      <c r="AL286" t="s">
        <v>84</v>
      </c>
      <c r="AM286" t="s">
        <v>111</v>
      </c>
      <c r="AO286" s="244">
        <v>8</v>
      </c>
      <c r="AP286" t="s">
        <v>100</v>
      </c>
      <c r="AQ286" t="s">
        <v>188</v>
      </c>
      <c r="AS286" s="244">
        <v>1</v>
      </c>
      <c r="AT286" t="s">
        <v>99</v>
      </c>
      <c r="AU286" s="248" t="s">
        <v>188</v>
      </c>
      <c r="AW286">
        <v>4</v>
      </c>
      <c r="AX286" t="s">
        <v>100</v>
      </c>
      <c r="AY286" t="s">
        <v>188</v>
      </c>
      <c r="BA286">
        <v>7</v>
      </c>
      <c r="BB286" t="s">
        <v>84</v>
      </c>
      <c r="BC286" t="s">
        <v>111</v>
      </c>
      <c r="BE286">
        <v>1</v>
      </c>
      <c r="BF286" t="s">
        <v>84</v>
      </c>
      <c r="BG286" t="s">
        <v>111</v>
      </c>
      <c r="BI286" t="s">
        <v>131</v>
      </c>
      <c r="BJ286" t="s">
        <v>84</v>
      </c>
      <c r="BK286" t="s">
        <v>111</v>
      </c>
      <c r="BM286">
        <v>2</v>
      </c>
      <c r="BN286" t="s">
        <v>83</v>
      </c>
      <c r="BO286" t="s">
        <v>111</v>
      </c>
      <c r="BQ286">
        <v>3</v>
      </c>
      <c r="BR286" t="s">
        <v>83</v>
      </c>
      <c r="BS286" t="s">
        <v>111</v>
      </c>
      <c r="BU286">
        <v>5</v>
      </c>
      <c r="BV286" t="s">
        <v>83</v>
      </c>
      <c r="BW286" t="s">
        <v>111</v>
      </c>
      <c r="BY286">
        <v>1</v>
      </c>
      <c r="BZ286" t="s">
        <v>84</v>
      </c>
      <c r="CA286" t="s">
        <v>111</v>
      </c>
      <c r="CC286">
        <v>2</v>
      </c>
      <c r="CD286" t="s">
        <v>84</v>
      </c>
      <c r="CE286" t="s">
        <v>111</v>
      </c>
      <c r="CG286">
        <v>8</v>
      </c>
      <c r="CH286" t="s">
        <v>83</v>
      </c>
      <c r="CI286" t="s">
        <v>111</v>
      </c>
      <c r="CK286">
        <v>3</v>
      </c>
      <c r="CL286" t="s">
        <v>84</v>
      </c>
    </row>
    <row r="287" spans="1:90" ht="15" customHeight="1" x14ac:dyDescent="0.25">
      <c r="A287" t="s">
        <v>126</v>
      </c>
      <c r="B287" t="s">
        <v>84</v>
      </c>
      <c r="C287" t="s">
        <v>111</v>
      </c>
      <c r="E287">
        <v>4</v>
      </c>
      <c r="F287" t="s">
        <v>84</v>
      </c>
      <c r="G287" t="s">
        <v>111</v>
      </c>
      <c r="I287" t="s">
        <v>114</v>
      </c>
      <c r="J287" t="s">
        <v>83</v>
      </c>
      <c r="K287" t="s">
        <v>111</v>
      </c>
      <c r="M287" t="s">
        <v>114</v>
      </c>
      <c r="N287" t="s">
        <v>84</v>
      </c>
      <c r="O287" t="s">
        <v>111</v>
      </c>
      <c r="Q287">
        <v>6</v>
      </c>
      <c r="R287" t="s">
        <v>84</v>
      </c>
      <c r="S287" t="s">
        <v>111</v>
      </c>
      <c r="U287">
        <v>7</v>
      </c>
      <c r="V287" t="s">
        <v>84</v>
      </c>
      <c r="W287" t="s">
        <v>111</v>
      </c>
      <c r="Y287">
        <v>7</v>
      </c>
      <c r="Z287" t="s">
        <v>83</v>
      </c>
      <c r="AA287" t="s">
        <v>111</v>
      </c>
      <c r="AC287">
        <v>1</v>
      </c>
      <c r="AD287" t="s">
        <v>84</v>
      </c>
      <c r="AE287" t="s">
        <v>111</v>
      </c>
      <c r="AG287">
        <v>2</v>
      </c>
      <c r="AH287" t="s">
        <v>83</v>
      </c>
      <c r="AI287" t="s">
        <v>111</v>
      </c>
      <c r="AK287">
        <v>2</v>
      </c>
      <c r="AL287" t="s">
        <v>84</v>
      </c>
      <c r="AM287" t="s">
        <v>111</v>
      </c>
      <c r="AO287" s="244">
        <v>3</v>
      </c>
      <c r="AP287" t="s">
        <v>100</v>
      </c>
      <c r="AQ287" t="s">
        <v>188</v>
      </c>
      <c r="AS287" s="244" t="s">
        <v>456</v>
      </c>
      <c r="AT287" t="s">
        <v>100</v>
      </c>
      <c r="AU287" s="248" t="s">
        <v>188</v>
      </c>
      <c r="AW287">
        <v>1</v>
      </c>
      <c r="AX287" t="s">
        <v>99</v>
      </c>
      <c r="AY287" t="s">
        <v>188</v>
      </c>
      <c r="BA287">
        <v>7</v>
      </c>
      <c r="BB287" t="s">
        <v>84</v>
      </c>
      <c r="BC287" t="s">
        <v>111</v>
      </c>
      <c r="BE287" t="s">
        <v>151</v>
      </c>
      <c r="BF287" t="s">
        <v>84</v>
      </c>
      <c r="BG287" t="s">
        <v>111</v>
      </c>
      <c r="BI287" t="s">
        <v>123</v>
      </c>
      <c r="BJ287" t="s">
        <v>84</v>
      </c>
      <c r="BK287" t="s">
        <v>111</v>
      </c>
      <c r="BM287">
        <v>5</v>
      </c>
      <c r="BN287" t="s">
        <v>83</v>
      </c>
      <c r="BO287" t="s">
        <v>111</v>
      </c>
      <c r="BQ287">
        <v>1</v>
      </c>
      <c r="BR287" t="s">
        <v>84</v>
      </c>
      <c r="BS287" t="s">
        <v>111</v>
      </c>
      <c r="BU287">
        <v>2</v>
      </c>
      <c r="BV287" t="s">
        <v>83</v>
      </c>
      <c r="BW287" t="s">
        <v>111</v>
      </c>
      <c r="BY287">
        <v>1</v>
      </c>
      <c r="BZ287" t="s">
        <v>84</v>
      </c>
      <c r="CA287" t="s">
        <v>111</v>
      </c>
      <c r="CC287">
        <v>6</v>
      </c>
      <c r="CD287" t="s">
        <v>84</v>
      </c>
      <c r="CE287" t="s">
        <v>111</v>
      </c>
      <c r="CG287" t="s">
        <v>114</v>
      </c>
      <c r="CH287" t="s">
        <v>83</v>
      </c>
      <c r="CI287" t="s">
        <v>111</v>
      </c>
      <c r="CK287">
        <v>3</v>
      </c>
      <c r="CL287" t="s">
        <v>83</v>
      </c>
    </row>
    <row r="288" spans="1:90" ht="15" customHeight="1" x14ac:dyDescent="0.25">
      <c r="A288" t="s">
        <v>122</v>
      </c>
      <c r="B288" t="s">
        <v>84</v>
      </c>
      <c r="C288" t="s">
        <v>111</v>
      </c>
      <c r="E288" t="s">
        <v>115</v>
      </c>
      <c r="F288" t="s">
        <v>84</v>
      </c>
      <c r="G288" t="s">
        <v>111</v>
      </c>
      <c r="I288">
        <v>7</v>
      </c>
      <c r="J288" t="s">
        <v>84</v>
      </c>
      <c r="K288" t="s">
        <v>111</v>
      </c>
      <c r="M288">
        <v>5</v>
      </c>
      <c r="N288" t="s">
        <v>84</v>
      </c>
      <c r="O288" t="s">
        <v>111</v>
      </c>
      <c r="Q288">
        <v>3</v>
      </c>
      <c r="R288" t="s">
        <v>84</v>
      </c>
      <c r="S288" t="s">
        <v>111</v>
      </c>
      <c r="U288">
        <v>1</v>
      </c>
      <c r="V288" t="s">
        <v>84</v>
      </c>
      <c r="W288" t="s">
        <v>111</v>
      </c>
      <c r="Y288">
        <v>2</v>
      </c>
      <c r="Z288" t="s">
        <v>84</v>
      </c>
      <c r="AA288" t="s">
        <v>111</v>
      </c>
      <c r="AC288">
        <v>3</v>
      </c>
      <c r="AD288" t="s">
        <v>83</v>
      </c>
      <c r="AE288" t="s">
        <v>111</v>
      </c>
      <c r="AG288">
        <v>4</v>
      </c>
      <c r="AH288" t="s">
        <v>83</v>
      </c>
      <c r="AI288" t="s">
        <v>111</v>
      </c>
      <c r="AK288">
        <v>1</v>
      </c>
      <c r="AL288" t="s">
        <v>84</v>
      </c>
      <c r="AM288" t="s">
        <v>111</v>
      </c>
      <c r="AO288" s="244">
        <v>2</v>
      </c>
      <c r="AP288" t="s">
        <v>100</v>
      </c>
      <c r="AQ288" t="s">
        <v>188</v>
      </c>
      <c r="AS288" s="244" t="s">
        <v>457</v>
      </c>
      <c r="AT288" t="s">
        <v>100</v>
      </c>
      <c r="AU288" s="248" t="s">
        <v>188</v>
      </c>
      <c r="AW288">
        <v>1</v>
      </c>
      <c r="AX288" t="s">
        <v>100</v>
      </c>
      <c r="AY288" t="s">
        <v>188</v>
      </c>
      <c r="BA288">
        <v>1</v>
      </c>
      <c r="BB288" t="s">
        <v>84</v>
      </c>
      <c r="BC288" t="s">
        <v>111</v>
      </c>
      <c r="BE288" t="s">
        <v>113</v>
      </c>
      <c r="BF288" t="s">
        <v>84</v>
      </c>
      <c r="BG288" t="s">
        <v>111</v>
      </c>
      <c r="BI288">
        <v>1</v>
      </c>
      <c r="BJ288" t="s">
        <v>84</v>
      </c>
      <c r="BK288" t="s">
        <v>111</v>
      </c>
      <c r="BM288">
        <v>1</v>
      </c>
      <c r="BN288" t="s">
        <v>83</v>
      </c>
      <c r="BO288" t="s">
        <v>111</v>
      </c>
      <c r="BQ288">
        <v>8</v>
      </c>
      <c r="BR288" t="s">
        <v>84</v>
      </c>
      <c r="BS288" t="s">
        <v>111</v>
      </c>
      <c r="BU288">
        <v>4</v>
      </c>
      <c r="BV288" t="s">
        <v>84</v>
      </c>
      <c r="BW288" t="s">
        <v>111</v>
      </c>
      <c r="BY288">
        <v>2</v>
      </c>
      <c r="BZ288" t="s">
        <v>84</v>
      </c>
      <c r="CA288" t="s">
        <v>111</v>
      </c>
      <c r="CC288">
        <v>7</v>
      </c>
      <c r="CD288" t="s">
        <v>83</v>
      </c>
      <c r="CE288" t="s">
        <v>111</v>
      </c>
      <c r="CG288" t="s">
        <v>124</v>
      </c>
      <c r="CH288" t="s">
        <v>83</v>
      </c>
      <c r="CI288" t="s">
        <v>111</v>
      </c>
      <c r="CK288">
        <v>7</v>
      </c>
      <c r="CL288" t="s">
        <v>83</v>
      </c>
    </row>
    <row r="289" spans="1:90" ht="15" customHeight="1" x14ac:dyDescent="0.25">
      <c r="A289" t="s">
        <v>119</v>
      </c>
      <c r="B289" t="s">
        <v>84</v>
      </c>
      <c r="C289" t="s">
        <v>111</v>
      </c>
      <c r="E289">
        <v>2</v>
      </c>
      <c r="F289" t="s">
        <v>84</v>
      </c>
      <c r="G289" t="s">
        <v>111</v>
      </c>
      <c r="I289">
        <v>11</v>
      </c>
      <c r="J289" t="s">
        <v>84</v>
      </c>
      <c r="K289" t="s">
        <v>111</v>
      </c>
      <c r="M289">
        <v>2</v>
      </c>
      <c r="N289" t="s">
        <v>84</v>
      </c>
      <c r="O289" t="s">
        <v>111</v>
      </c>
      <c r="Q289" t="s">
        <v>123</v>
      </c>
      <c r="R289" t="s">
        <v>84</v>
      </c>
      <c r="S289" t="s">
        <v>111</v>
      </c>
      <c r="U289">
        <v>2</v>
      </c>
      <c r="V289" t="s">
        <v>83</v>
      </c>
      <c r="W289" t="s">
        <v>111</v>
      </c>
      <c r="Y289">
        <v>2</v>
      </c>
      <c r="Z289" t="s">
        <v>83</v>
      </c>
      <c r="AA289" t="s">
        <v>111</v>
      </c>
      <c r="AC289">
        <v>8</v>
      </c>
      <c r="AD289" t="s">
        <v>84</v>
      </c>
      <c r="AE289" t="s">
        <v>111</v>
      </c>
      <c r="AG289">
        <v>1</v>
      </c>
      <c r="AH289" t="s">
        <v>84</v>
      </c>
      <c r="AI289" t="s">
        <v>111</v>
      </c>
      <c r="AK289">
        <v>4</v>
      </c>
      <c r="AL289" t="s">
        <v>84</v>
      </c>
      <c r="AM289" t="s">
        <v>111</v>
      </c>
      <c r="AO289" s="244">
        <v>6</v>
      </c>
      <c r="AP289" t="s">
        <v>100</v>
      </c>
      <c r="AQ289" t="s">
        <v>188</v>
      </c>
      <c r="AS289" s="244">
        <v>11</v>
      </c>
      <c r="AT289" t="s">
        <v>100</v>
      </c>
      <c r="AU289" s="248" t="s">
        <v>188</v>
      </c>
      <c r="AW289">
        <v>1</v>
      </c>
      <c r="AX289" t="s">
        <v>100</v>
      </c>
      <c r="AY289" t="s">
        <v>188</v>
      </c>
      <c r="BA289">
        <v>2</v>
      </c>
      <c r="BB289" t="s">
        <v>83</v>
      </c>
      <c r="BC289" t="s">
        <v>111</v>
      </c>
      <c r="BE289" t="s">
        <v>114</v>
      </c>
      <c r="BF289" t="s">
        <v>83</v>
      </c>
      <c r="BG289" t="s">
        <v>111</v>
      </c>
      <c r="BI289">
        <v>3</v>
      </c>
      <c r="BJ289" t="s">
        <v>83</v>
      </c>
      <c r="BK289" t="s">
        <v>111</v>
      </c>
      <c r="BM289">
        <v>1</v>
      </c>
      <c r="BN289" t="s">
        <v>83</v>
      </c>
      <c r="BO289" t="s">
        <v>111</v>
      </c>
      <c r="BQ289">
        <v>9</v>
      </c>
      <c r="BR289" t="s">
        <v>83</v>
      </c>
      <c r="BS289" t="s">
        <v>111</v>
      </c>
      <c r="BU289">
        <v>1</v>
      </c>
      <c r="BV289" t="s">
        <v>84</v>
      </c>
      <c r="BW289" t="s">
        <v>111</v>
      </c>
      <c r="BY289">
        <v>4</v>
      </c>
      <c r="BZ289" t="s">
        <v>83</v>
      </c>
      <c r="CA289" t="s">
        <v>111</v>
      </c>
      <c r="CC289">
        <v>1</v>
      </c>
      <c r="CD289" t="s">
        <v>84</v>
      </c>
      <c r="CE289" t="s">
        <v>111</v>
      </c>
      <c r="CG289">
        <v>12</v>
      </c>
      <c r="CH289" t="s">
        <v>83</v>
      </c>
      <c r="CI289" t="s">
        <v>111</v>
      </c>
      <c r="CK289">
        <v>4</v>
      </c>
      <c r="CL289" t="s">
        <v>84</v>
      </c>
    </row>
    <row r="290" spans="1:90" ht="15" customHeight="1" x14ac:dyDescent="0.25">
      <c r="A290" t="s">
        <v>127</v>
      </c>
      <c r="B290" t="s">
        <v>83</v>
      </c>
      <c r="C290" t="s">
        <v>111</v>
      </c>
      <c r="E290">
        <v>1</v>
      </c>
      <c r="F290" t="s">
        <v>83</v>
      </c>
      <c r="G290" t="s">
        <v>111</v>
      </c>
      <c r="I290">
        <v>1</v>
      </c>
      <c r="J290" t="s">
        <v>84</v>
      </c>
      <c r="K290" t="s">
        <v>111</v>
      </c>
      <c r="M290">
        <v>1</v>
      </c>
      <c r="N290" t="s">
        <v>84</v>
      </c>
      <c r="O290" t="s">
        <v>111</v>
      </c>
      <c r="Q290">
        <v>4</v>
      </c>
      <c r="R290" t="s">
        <v>84</v>
      </c>
      <c r="S290" t="s">
        <v>111</v>
      </c>
      <c r="U290">
        <v>5</v>
      </c>
      <c r="V290" t="s">
        <v>83</v>
      </c>
      <c r="W290" t="s">
        <v>111</v>
      </c>
      <c r="Y290">
        <v>12</v>
      </c>
      <c r="Z290" t="s">
        <v>84</v>
      </c>
      <c r="AA290" t="s">
        <v>111</v>
      </c>
      <c r="AC290">
        <v>7</v>
      </c>
      <c r="AD290" t="s">
        <v>84</v>
      </c>
      <c r="AE290" t="s">
        <v>111</v>
      </c>
      <c r="AG290">
        <v>1</v>
      </c>
      <c r="AH290" t="s">
        <v>84</v>
      </c>
      <c r="AI290" t="s">
        <v>111</v>
      </c>
      <c r="AK290">
        <v>3</v>
      </c>
      <c r="AL290" t="s">
        <v>84</v>
      </c>
      <c r="AM290" t="s">
        <v>111</v>
      </c>
      <c r="AO290" s="244">
        <v>7</v>
      </c>
      <c r="AP290" t="s">
        <v>100</v>
      </c>
      <c r="AQ290" t="s">
        <v>188</v>
      </c>
      <c r="AS290" s="244">
        <v>6</v>
      </c>
      <c r="AT290" t="s">
        <v>100</v>
      </c>
      <c r="AU290" s="248" t="s">
        <v>188</v>
      </c>
      <c r="AW290" t="s">
        <v>560</v>
      </c>
      <c r="AX290" t="s">
        <v>100</v>
      </c>
      <c r="AY290" t="s">
        <v>188</v>
      </c>
      <c r="BA290" t="s">
        <v>117</v>
      </c>
      <c r="BB290" t="s">
        <v>84</v>
      </c>
      <c r="BC290" t="s">
        <v>111</v>
      </c>
      <c r="BE290">
        <v>4</v>
      </c>
      <c r="BF290" t="s">
        <v>83</v>
      </c>
      <c r="BG290" t="s">
        <v>111</v>
      </c>
      <c r="BI290">
        <v>7</v>
      </c>
      <c r="BJ290" t="s">
        <v>83</v>
      </c>
      <c r="BK290" t="s">
        <v>111</v>
      </c>
      <c r="BM290" t="s">
        <v>151</v>
      </c>
      <c r="BN290" t="s">
        <v>84</v>
      </c>
      <c r="BO290" t="s">
        <v>111</v>
      </c>
      <c r="BQ290">
        <v>3</v>
      </c>
      <c r="BR290" t="s">
        <v>84</v>
      </c>
      <c r="BS290" t="s">
        <v>111</v>
      </c>
      <c r="BU290">
        <v>6</v>
      </c>
      <c r="BV290" t="s">
        <v>83</v>
      </c>
      <c r="BW290" t="s">
        <v>111</v>
      </c>
      <c r="BY290" t="s">
        <v>115</v>
      </c>
      <c r="BZ290" t="s">
        <v>84</v>
      </c>
      <c r="CA290" t="s">
        <v>111</v>
      </c>
      <c r="CC290">
        <v>2</v>
      </c>
      <c r="CD290" t="s">
        <v>83</v>
      </c>
      <c r="CE290" t="s">
        <v>111</v>
      </c>
      <c r="CG290">
        <v>5</v>
      </c>
      <c r="CH290" t="s">
        <v>84</v>
      </c>
      <c r="CI290" t="s">
        <v>111</v>
      </c>
      <c r="CK290">
        <v>2</v>
      </c>
      <c r="CL290" t="s">
        <v>84</v>
      </c>
    </row>
    <row r="291" spans="1:90" ht="15" customHeight="1" x14ac:dyDescent="0.25">
      <c r="A291" t="s">
        <v>122</v>
      </c>
      <c r="B291" t="s">
        <v>84</v>
      </c>
      <c r="C291" t="s">
        <v>111</v>
      </c>
      <c r="E291" t="s">
        <v>117</v>
      </c>
      <c r="F291" t="s">
        <v>84</v>
      </c>
      <c r="G291" t="s">
        <v>111</v>
      </c>
      <c r="I291">
        <v>1</v>
      </c>
      <c r="J291" t="s">
        <v>83</v>
      </c>
      <c r="K291" t="s">
        <v>111</v>
      </c>
      <c r="M291">
        <v>12</v>
      </c>
      <c r="N291" t="s">
        <v>84</v>
      </c>
      <c r="O291" t="s">
        <v>111</v>
      </c>
      <c r="Q291">
        <v>6</v>
      </c>
      <c r="R291" t="s">
        <v>83</v>
      </c>
      <c r="S291" t="s">
        <v>111</v>
      </c>
      <c r="U291">
        <v>3</v>
      </c>
      <c r="V291" t="s">
        <v>84</v>
      </c>
      <c r="W291" t="s">
        <v>111</v>
      </c>
      <c r="Y291" t="s">
        <v>120</v>
      </c>
      <c r="Z291" t="s">
        <v>83</v>
      </c>
      <c r="AA291" t="s">
        <v>111</v>
      </c>
      <c r="AC291">
        <v>3</v>
      </c>
      <c r="AD291" t="s">
        <v>84</v>
      </c>
      <c r="AE291" t="s">
        <v>111</v>
      </c>
      <c r="AG291">
        <v>6</v>
      </c>
      <c r="AH291" t="s">
        <v>84</v>
      </c>
      <c r="AI291" t="s">
        <v>111</v>
      </c>
      <c r="AK291">
        <v>6</v>
      </c>
      <c r="AL291" t="s">
        <v>84</v>
      </c>
      <c r="AM291" t="s">
        <v>111</v>
      </c>
      <c r="AO291" s="244">
        <v>2</v>
      </c>
      <c r="AP291" t="s">
        <v>100</v>
      </c>
      <c r="AQ291" t="s">
        <v>188</v>
      </c>
      <c r="AS291" s="244">
        <v>2</v>
      </c>
      <c r="AT291" t="s">
        <v>100</v>
      </c>
      <c r="AU291" s="248" t="s">
        <v>188</v>
      </c>
      <c r="AW291">
        <v>6</v>
      </c>
      <c r="AX291" t="s">
        <v>100</v>
      </c>
      <c r="AY291" t="s">
        <v>188</v>
      </c>
      <c r="BA291">
        <v>1</v>
      </c>
      <c r="BB291" t="s">
        <v>83</v>
      </c>
      <c r="BC291" t="s">
        <v>111</v>
      </c>
      <c r="BE291">
        <v>3</v>
      </c>
      <c r="BF291" t="s">
        <v>84</v>
      </c>
      <c r="BG291" t="s">
        <v>111</v>
      </c>
      <c r="BI291">
        <v>2</v>
      </c>
      <c r="BJ291" t="s">
        <v>83</v>
      </c>
      <c r="BK291" t="s">
        <v>111</v>
      </c>
      <c r="BM291">
        <v>3</v>
      </c>
      <c r="BN291" t="s">
        <v>84</v>
      </c>
      <c r="BO291" t="s">
        <v>111</v>
      </c>
      <c r="BQ291">
        <v>3</v>
      </c>
      <c r="BR291" t="s">
        <v>84</v>
      </c>
      <c r="BS291" t="s">
        <v>111</v>
      </c>
      <c r="BU291">
        <v>3</v>
      </c>
      <c r="BV291" t="s">
        <v>84</v>
      </c>
      <c r="BW291" t="s">
        <v>111</v>
      </c>
      <c r="BY291">
        <v>1</v>
      </c>
      <c r="BZ291" t="s">
        <v>84</v>
      </c>
      <c r="CA291" t="s">
        <v>111</v>
      </c>
      <c r="CC291">
        <v>6</v>
      </c>
      <c r="CD291" t="s">
        <v>84</v>
      </c>
      <c r="CE291" t="s">
        <v>111</v>
      </c>
      <c r="CG291" t="s">
        <v>120</v>
      </c>
      <c r="CH291" t="s">
        <v>83</v>
      </c>
      <c r="CI291" t="s">
        <v>111</v>
      </c>
      <c r="CK291">
        <v>11</v>
      </c>
      <c r="CL291" t="s">
        <v>83</v>
      </c>
    </row>
    <row r="292" spans="1:90" ht="15" customHeight="1" x14ac:dyDescent="0.25">
      <c r="A292" t="s">
        <v>121</v>
      </c>
      <c r="B292" t="s">
        <v>84</v>
      </c>
      <c r="C292" t="s">
        <v>111</v>
      </c>
      <c r="E292">
        <v>5</v>
      </c>
      <c r="F292" t="s">
        <v>84</v>
      </c>
      <c r="G292" t="s">
        <v>111</v>
      </c>
      <c r="I292">
        <v>3</v>
      </c>
      <c r="J292" t="s">
        <v>84</v>
      </c>
      <c r="K292" t="s">
        <v>111</v>
      </c>
      <c r="M292">
        <v>5</v>
      </c>
      <c r="N292" t="s">
        <v>84</v>
      </c>
      <c r="O292" t="s">
        <v>111</v>
      </c>
      <c r="Q292">
        <v>1</v>
      </c>
      <c r="R292" t="s">
        <v>84</v>
      </c>
      <c r="S292" t="s">
        <v>111</v>
      </c>
      <c r="U292">
        <v>2</v>
      </c>
      <c r="V292" t="s">
        <v>84</v>
      </c>
      <c r="W292" t="s">
        <v>111</v>
      </c>
      <c r="Y292" t="s">
        <v>116</v>
      </c>
      <c r="Z292" t="s">
        <v>84</v>
      </c>
      <c r="AA292" t="s">
        <v>111</v>
      </c>
      <c r="AC292">
        <v>4</v>
      </c>
      <c r="AD292" t="s">
        <v>83</v>
      </c>
      <c r="AE292" t="s">
        <v>111</v>
      </c>
      <c r="AG292" t="s">
        <v>114</v>
      </c>
      <c r="AH292" t="s">
        <v>83</v>
      </c>
      <c r="AI292" t="s">
        <v>111</v>
      </c>
      <c r="AK292">
        <v>7</v>
      </c>
      <c r="AL292" t="s">
        <v>83</v>
      </c>
      <c r="AM292" t="s">
        <v>111</v>
      </c>
      <c r="AO292" s="244">
        <v>9</v>
      </c>
      <c r="AP292" t="s">
        <v>99</v>
      </c>
      <c r="AQ292" t="s">
        <v>188</v>
      </c>
      <c r="AS292" s="244">
        <v>1</v>
      </c>
      <c r="AT292" t="s">
        <v>99</v>
      </c>
      <c r="AU292" s="248" t="s">
        <v>188</v>
      </c>
      <c r="AW292">
        <v>2</v>
      </c>
      <c r="AX292" t="s">
        <v>99</v>
      </c>
      <c r="AY292" t="s">
        <v>188</v>
      </c>
      <c r="BA292" t="s">
        <v>113</v>
      </c>
      <c r="BB292" t="s">
        <v>84</v>
      </c>
      <c r="BC292" t="s">
        <v>111</v>
      </c>
      <c r="BE292">
        <v>2</v>
      </c>
      <c r="BF292" t="s">
        <v>83</v>
      </c>
      <c r="BG292" t="s">
        <v>111</v>
      </c>
      <c r="BI292">
        <v>1</v>
      </c>
      <c r="BJ292" t="s">
        <v>84</v>
      </c>
      <c r="BK292" t="s">
        <v>111</v>
      </c>
      <c r="BM292">
        <v>5</v>
      </c>
      <c r="BN292" t="s">
        <v>84</v>
      </c>
      <c r="BO292" t="s">
        <v>111</v>
      </c>
      <c r="BQ292">
        <v>1</v>
      </c>
      <c r="BR292" t="s">
        <v>83</v>
      </c>
      <c r="BS292" t="s">
        <v>111</v>
      </c>
      <c r="BU292">
        <v>1</v>
      </c>
      <c r="BV292" t="s">
        <v>84</v>
      </c>
      <c r="BW292" t="s">
        <v>111</v>
      </c>
      <c r="BY292">
        <v>1</v>
      </c>
      <c r="BZ292" t="s">
        <v>84</v>
      </c>
      <c r="CA292" t="s">
        <v>111</v>
      </c>
      <c r="CC292">
        <v>4</v>
      </c>
      <c r="CD292" t="s">
        <v>83</v>
      </c>
      <c r="CE292" t="s">
        <v>111</v>
      </c>
      <c r="CG292" t="s">
        <v>115</v>
      </c>
      <c r="CH292" t="s">
        <v>84</v>
      </c>
      <c r="CI292" t="s">
        <v>111</v>
      </c>
      <c r="CK292">
        <v>3</v>
      </c>
      <c r="CL292" t="s">
        <v>84</v>
      </c>
    </row>
    <row r="293" spans="1:90" ht="15" customHeight="1" x14ac:dyDescent="0.25">
      <c r="A293" t="s">
        <v>129</v>
      </c>
      <c r="B293" t="s">
        <v>83</v>
      </c>
      <c r="C293" t="s">
        <v>111</v>
      </c>
      <c r="E293">
        <v>1</v>
      </c>
      <c r="F293" t="s">
        <v>84</v>
      </c>
      <c r="G293" t="s">
        <v>111</v>
      </c>
      <c r="I293">
        <v>9</v>
      </c>
      <c r="J293" t="s">
        <v>84</v>
      </c>
      <c r="K293" t="s">
        <v>111</v>
      </c>
      <c r="M293" t="s">
        <v>114</v>
      </c>
      <c r="N293" t="s">
        <v>84</v>
      </c>
      <c r="O293" t="s">
        <v>111</v>
      </c>
      <c r="Q293">
        <v>4</v>
      </c>
      <c r="R293" t="s">
        <v>84</v>
      </c>
      <c r="S293" t="s">
        <v>111</v>
      </c>
      <c r="U293" t="s">
        <v>120</v>
      </c>
      <c r="V293" t="s">
        <v>84</v>
      </c>
      <c r="W293" t="s">
        <v>111</v>
      </c>
      <c r="Y293">
        <v>4</v>
      </c>
      <c r="Z293" t="s">
        <v>84</v>
      </c>
      <c r="AA293" t="s">
        <v>111</v>
      </c>
      <c r="AC293" t="s">
        <v>173</v>
      </c>
      <c r="AD293" t="s">
        <v>84</v>
      </c>
      <c r="AE293" t="s">
        <v>111</v>
      </c>
      <c r="AG293">
        <v>5</v>
      </c>
      <c r="AH293" t="s">
        <v>83</v>
      </c>
      <c r="AI293" t="s">
        <v>111</v>
      </c>
      <c r="AK293" t="s">
        <v>123</v>
      </c>
      <c r="AL293" t="s">
        <v>83</v>
      </c>
      <c r="AM293" t="s">
        <v>111</v>
      </c>
      <c r="AO293" s="244">
        <v>4</v>
      </c>
      <c r="AP293" t="s">
        <v>99</v>
      </c>
      <c r="AQ293" t="s">
        <v>188</v>
      </c>
      <c r="AS293" s="244">
        <v>6</v>
      </c>
      <c r="AT293" t="s">
        <v>99</v>
      </c>
      <c r="AU293" s="248" t="s">
        <v>188</v>
      </c>
      <c r="AW293">
        <v>11</v>
      </c>
      <c r="AX293" t="s">
        <v>100</v>
      </c>
      <c r="AY293" t="s">
        <v>188</v>
      </c>
      <c r="BA293" t="s">
        <v>123</v>
      </c>
      <c r="BB293" t="s">
        <v>83</v>
      </c>
      <c r="BC293" t="s">
        <v>111</v>
      </c>
      <c r="BE293">
        <v>2</v>
      </c>
      <c r="BF293" t="s">
        <v>84</v>
      </c>
      <c r="BG293" t="s">
        <v>111</v>
      </c>
      <c r="BI293">
        <v>10</v>
      </c>
      <c r="BJ293" t="s">
        <v>84</v>
      </c>
      <c r="BK293" t="s">
        <v>111</v>
      </c>
      <c r="BM293">
        <v>2</v>
      </c>
      <c r="BN293" t="s">
        <v>83</v>
      </c>
      <c r="BO293" t="s">
        <v>111</v>
      </c>
      <c r="BQ293">
        <v>4</v>
      </c>
      <c r="BR293" t="s">
        <v>84</v>
      </c>
      <c r="BS293" t="s">
        <v>111</v>
      </c>
      <c r="BU293">
        <v>8</v>
      </c>
      <c r="BV293" t="s">
        <v>84</v>
      </c>
      <c r="BW293" t="s">
        <v>111</v>
      </c>
      <c r="BY293">
        <v>8</v>
      </c>
      <c r="BZ293" t="s">
        <v>83</v>
      </c>
      <c r="CA293" t="s">
        <v>111</v>
      </c>
      <c r="CC293">
        <v>1</v>
      </c>
      <c r="CD293" t="s">
        <v>83</v>
      </c>
      <c r="CE293" t="s">
        <v>111</v>
      </c>
      <c r="CG293" t="s">
        <v>190</v>
      </c>
      <c r="CH293" t="s">
        <v>84</v>
      </c>
      <c r="CI293" t="s">
        <v>111</v>
      </c>
      <c r="CK293">
        <v>3</v>
      </c>
      <c r="CL293" t="s">
        <v>83</v>
      </c>
    </row>
    <row r="294" spans="1:90" ht="15" customHeight="1" x14ac:dyDescent="0.25">
      <c r="Y294" t="s">
        <v>123</v>
      </c>
      <c r="Z294" t="s">
        <v>84</v>
      </c>
      <c r="AA294" t="s">
        <v>111</v>
      </c>
      <c r="AC294">
        <v>3</v>
      </c>
      <c r="AD294" t="s">
        <v>83</v>
      </c>
      <c r="AE294" t="s">
        <v>111</v>
      </c>
      <c r="AG294" t="s">
        <v>114</v>
      </c>
      <c r="AH294" t="s">
        <v>84</v>
      </c>
      <c r="AI294" t="s">
        <v>111</v>
      </c>
      <c r="AK294">
        <v>12</v>
      </c>
      <c r="AL294" t="s">
        <v>83</v>
      </c>
      <c r="AM294" t="s">
        <v>111</v>
      </c>
      <c r="AO294" s="244">
        <v>9</v>
      </c>
      <c r="AP294" t="s">
        <v>100</v>
      </c>
      <c r="AQ294" t="s">
        <v>188</v>
      </c>
      <c r="AS294" s="244">
        <v>3</v>
      </c>
      <c r="AT294" t="s">
        <v>100</v>
      </c>
      <c r="AU294" s="248" t="s">
        <v>188</v>
      </c>
      <c r="AW294">
        <v>1</v>
      </c>
      <c r="AX294" t="s">
        <v>99</v>
      </c>
      <c r="AY294" t="s">
        <v>188</v>
      </c>
      <c r="BA294">
        <v>11</v>
      </c>
      <c r="BB294" t="s">
        <v>84</v>
      </c>
      <c r="BC294" t="s">
        <v>111</v>
      </c>
      <c r="BE294">
        <v>1</v>
      </c>
      <c r="BF294" t="s">
        <v>83</v>
      </c>
      <c r="BG294" t="s">
        <v>111</v>
      </c>
      <c r="BI294">
        <v>4</v>
      </c>
      <c r="BJ294" t="s">
        <v>84</v>
      </c>
      <c r="BK294" t="s">
        <v>111</v>
      </c>
      <c r="BM294">
        <v>1</v>
      </c>
      <c r="BN294" t="s">
        <v>83</v>
      </c>
      <c r="BO294" t="s">
        <v>111</v>
      </c>
      <c r="BQ294">
        <v>2</v>
      </c>
      <c r="BR294" t="s">
        <v>83</v>
      </c>
      <c r="BS294" t="s">
        <v>111</v>
      </c>
      <c r="BU294">
        <v>6</v>
      </c>
      <c r="BV294" t="s">
        <v>83</v>
      </c>
      <c r="BW294" t="s">
        <v>111</v>
      </c>
      <c r="BY294">
        <v>11</v>
      </c>
      <c r="BZ294" t="s">
        <v>83</v>
      </c>
      <c r="CA294" t="s">
        <v>111</v>
      </c>
      <c r="CC294">
        <v>1</v>
      </c>
      <c r="CD294" t="s">
        <v>84</v>
      </c>
      <c r="CE294" t="s">
        <v>111</v>
      </c>
      <c r="CG294">
        <v>2</v>
      </c>
      <c r="CH294" t="s">
        <v>84</v>
      </c>
      <c r="CI294" t="s">
        <v>111</v>
      </c>
      <c r="CK294">
        <v>2</v>
      </c>
      <c r="CL294" t="s">
        <v>83</v>
      </c>
    </row>
    <row r="295" spans="1:90" ht="15" customHeight="1" x14ac:dyDescent="0.25">
      <c r="A295" t="s">
        <v>126</v>
      </c>
      <c r="B295" t="s">
        <v>83</v>
      </c>
      <c r="C295" t="s">
        <v>111</v>
      </c>
      <c r="E295">
        <v>1</v>
      </c>
      <c r="F295" t="s">
        <v>84</v>
      </c>
      <c r="G295" t="s">
        <v>111</v>
      </c>
      <c r="I295">
        <v>1</v>
      </c>
      <c r="J295" t="s">
        <v>84</v>
      </c>
      <c r="K295" t="s">
        <v>111</v>
      </c>
      <c r="M295">
        <v>3</v>
      </c>
      <c r="N295" t="s">
        <v>84</v>
      </c>
      <c r="O295" t="s">
        <v>111</v>
      </c>
      <c r="Q295">
        <v>1</v>
      </c>
      <c r="R295" t="s">
        <v>84</v>
      </c>
      <c r="S295" t="s">
        <v>111</v>
      </c>
      <c r="U295">
        <v>5</v>
      </c>
      <c r="V295" t="s">
        <v>83</v>
      </c>
      <c r="W295" t="s">
        <v>111</v>
      </c>
      <c r="Y295">
        <v>5</v>
      </c>
      <c r="Z295" t="s">
        <v>83</v>
      </c>
      <c r="AA295" t="s">
        <v>111</v>
      </c>
      <c r="AC295">
        <v>4</v>
      </c>
      <c r="AD295" t="s">
        <v>83</v>
      </c>
      <c r="AE295" t="s">
        <v>111</v>
      </c>
      <c r="AG295">
        <v>6</v>
      </c>
      <c r="AH295" t="s">
        <v>83</v>
      </c>
      <c r="AI295" t="s">
        <v>111</v>
      </c>
      <c r="AK295" t="s">
        <v>116</v>
      </c>
      <c r="AL295" t="s">
        <v>84</v>
      </c>
      <c r="AM295" t="s">
        <v>111</v>
      </c>
      <c r="AO295" s="244">
        <v>12</v>
      </c>
      <c r="AP295" t="s">
        <v>99</v>
      </c>
      <c r="AQ295" t="s">
        <v>188</v>
      </c>
      <c r="AS295" s="244" t="s">
        <v>453</v>
      </c>
      <c r="AT295" t="s">
        <v>100</v>
      </c>
      <c r="AU295" s="248" t="s">
        <v>188</v>
      </c>
      <c r="AW295">
        <v>9</v>
      </c>
      <c r="AX295" t="s">
        <v>100</v>
      </c>
      <c r="AY295" t="s">
        <v>188</v>
      </c>
      <c r="BA295">
        <v>12</v>
      </c>
      <c r="BB295" t="s">
        <v>83</v>
      </c>
      <c r="BC295" t="s">
        <v>111</v>
      </c>
      <c r="BE295">
        <v>1</v>
      </c>
      <c r="BF295" t="s">
        <v>84</v>
      </c>
      <c r="BG295" t="s">
        <v>111</v>
      </c>
      <c r="BI295">
        <v>4</v>
      </c>
      <c r="BJ295" t="s">
        <v>84</v>
      </c>
      <c r="BK295" t="s">
        <v>111</v>
      </c>
      <c r="BM295">
        <v>1</v>
      </c>
      <c r="BN295" t="s">
        <v>83</v>
      </c>
      <c r="BO295" t="s">
        <v>111</v>
      </c>
      <c r="BQ295">
        <v>3</v>
      </c>
      <c r="BR295" t="s">
        <v>84</v>
      </c>
      <c r="BS295" t="s">
        <v>111</v>
      </c>
      <c r="BU295">
        <v>1</v>
      </c>
      <c r="BV295" t="s">
        <v>84</v>
      </c>
      <c r="BW295" t="s">
        <v>111</v>
      </c>
      <c r="BY295">
        <v>9</v>
      </c>
      <c r="BZ295" t="s">
        <v>83</v>
      </c>
      <c r="CA295" t="s">
        <v>111</v>
      </c>
      <c r="CC295">
        <v>8</v>
      </c>
      <c r="CD295" t="s">
        <v>83</v>
      </c>
      <c r="CE295" t="s">
        <v>111</v>
      </c>
      <c r="CG295" t="s">
        <v>117</v>
      </c>
      <c r="CH295" t="s">
        <v>83</v>
      </c>
      <c r="CI295" t="s">
        <v>111</v>
      </c>
      <c r="CK295">
        <v>6</v>
      </c>
      <c r="CL295" t="s">
        <v>84</v>
      </c>
    </row>
    <row r="296" spans="1:90" ht="15" customHeight="1" x14ac:dyDescent="0.25">
      <c r="A296" t="s">
        <v>121</v>
      </c>
      <c r="B296" t="s">
        <v>84</v>
      </c>
      <c r="C296" t="s">
        <v>111</v>
      </c>
      <c r="E296">
        <v>9</v>
      </c>
      <c r="F296" t="s">
        <v>84</v>
      </c>
      <c r="G296" t="s">
        <v>111</v>
      </c>
      <c r="I296">
        <v>1</v>
      </c>
      <c r="J296" t="s">
        <v>84</v>
      </c>
      <c r="K296" t="s">
        <v>111</v>
      </c>
      <c r="M296">
        <v>9</v>
      </c>
      <c r="N296" t="s">
        <v>84</v>
      </c>
      <c r="O296" t="s">
        <v>111</v>
      </c>
      <c r="Q296">
        <v>1</v>
      </c>
      <c r="R296" t="s">
        <v>83</v>
      </c>
      <c r="S296" t="s">
        <v>111</v>
      </c>
      <c r="U296">
        <v>1</v>
      </c>
      <c r="V296" t="s">
        <v>84</v>
      </c>
      <c r="W296" t="s">
        <v>111</v>
      </c>
      <c r="Y296">
        <v>5</v>
      </c>
      <c r="Z296" t="s">
        <v>84</v>
      </c>
      <c r="AA296" t="s">
        <v>111</v>
      </c>
      <c r="AC296">
        <v>1</v>
      </c>
      <c r="AD296" t="s">
        <v>84</v>
      </c>
      <c r="AE296" t="s">
        <v>111</v>
      </c>
      <c r="AG296">
        <v>2</v>
      </c>
      <c r="AH296" t="s">
        <v>84</v>
      </c>
      <c r="AI296" t="s">
        <v>111</v>
      </c>
      <c r="AK296">
        <v>10</v>
      </c>
      <c r="AL296" t="s">
        <v>83</v>
      </c>
      <c r="AM296" t="s">
        <v>111</v>
      </c>
      <c r="AO296" s="244">
        <v>8</v>
      </c>
      <c r="AP296" t="s">
        <v>99</v>
      </c>
      <c r="AQ296" t="s">
        <v>188</v>
      </c>
      <c r="AS296" s="244">
        <v>1</v>
      </c>
      <c r="AT296" t="s">
        <v>99</v>
      </c>
      <c r="AU296" s="248" t="s">
        <v>188</v>
      </c>
      <c r="AW296">
        <v>10</v>
      </c>
      <c r="AX296" t="s">
        <v>99</v>
      </c>
      <c r="AY296" t="s">
        <v>188</v>
      </c>
      <c r="BA296">
        <v>2</v>
      </c>
      <c r="BB296" t="s">
        <v>84</v>
      </c>
      <c r="BC296" t="s">
        <v>111</v>
      </c>
      <c r="BE296">
        <v>11</v>
      </c>
      <c r="BF296" t="s">
        <v>84</v>
      </c>
      <c r="BG296" t="s">
        <v>111</v>
      </c>
      <c r="BI296">
        <v>9</v>
      </c>
      <c r="BJ296" t="s">
        <v>84</v>
      </c>
      <c r="BK296" t="s">
        <v>111</v>
      </c>
      <c r="BM296">
        <v>2</v>
      </c>
      <c r="BN296" t="s">
        <v>84</v>
      </c>
      <c r="BO296" t="s">
        <v>111</v>
      </c>
      <c r="BQ296" t="s">
        <v>120</v>
      </c>
      <c r="BR296" t="s">
        <v>84</v>
      </c>
      <c r="BS296" t="s">
        <v>111</v>
      </c>
      <c r="BU296">
        <v>3</v>
      </c>
      <c r="BV296" t="s">
        <v>83</v>
      </c>
      <c r="BW296" t="s">
        <v>111</v>
      </c>
      <c r="BY296">
        <v>1</v>
      </c>
      <c r="BZ296" t="s">
        <v>83</v>
      </c>
      <c r="CA296" t="s">
        <v>111</v>
      </c>
      <c r="CC296">
        <v>5</v>
      </c>
      <c r="CD296" t="s">
        <v>83</v>
      </c>
      <c r="CE296" t="s">
        <v>111</v>
      </c>
      <c r="CG296">
        <v>3</v>
      </c>
      <c r="CH296" t="s">
        <v>83</v>
      </c>
      <c r="CI296" t="s">
        <v>111</v>
      </c>
      <c r="CK296" t="s">
        <v>117</v>
      </c>
      <c r="CL296" t="s">
        <v>100</v>
      </c>
    </row>
    <row r="297" spans="1:90" ht="15" customHeight="1" x14ac:dyDescent="0.25">
      <c r="A297" t="s">
        <v>121</v>
      </c>
      <c r="B297" t="s">
        <v>83</v>
      </c>
      <c r="C297" t="s">
        <v>111</v>
      </c>
      <c r="E297">
        <v>3</v>
      </c>
      <c r="F297" t="s">
        <v>83</v>
      </c>
      <c r="G297" t="s">
        <v>111</v>
      </c>
      <c r="I297">
        <v>6</v>
      </c>
      <c r="J297" t="s">
        <v>84</v>
      </c>
      <c r="K297" t="s">
        <v>111</v>
      </c>
      <c r="M297">
        <v>5</v>
      </c>
      <c r="N297" t="s">
        <v>84</v>
      </c>
      <c r="O297" t="s">
        <v>111</v>
      </c>
      <c r="Q297" t="s">
        <v>219</v>
      </c>
      <c r="R297" t="s">
        <v>84</v>
      </c>
      <c r="S297" t="s">
        <v>111</v>
      </c>
      <c r="U297" t="s">
        <v>120</v>
      </c>
      <c r="V297" t="s">
        <v>84</v>
      </c>
      <c r="W297" t="s">
        <v>111</v>
      </c>
      <c r="Y297">
        <v>2</v>
      </c>
      <c r="Z297" t="s">
        <v>83</v>
      </c>
      <c r="AA297" t="s">
        <v>111</v>
      </c>
      <c r="AC297">
        <v>6</v>
      </c>
      <c r="AD297" t="s">
        <v>84</v>
      </c>
      <c r="AE297" t="s">
        <v>111</v>
      </c>
      <c r="AG297">
        <v>2</v>
      </c>
      <c r="AH297" t="s">
        <v>84</v>
      </c>
      <c r="AI297" t="s">
        <v>111</v>
      </c>
      <c r="AK297">
        <v>12</v>
      </c>
      <c r="AL297" t="s">
        <v>83</v>
      </c>
      <c r="AM297" t="s">
        <v>111</v>
      </c>
      <c r="AO297" s="244">
        <v>2</v>
      </c>
      <c r="AP297" t="s">
        <v>99</v>
      </c>
      <c r="AQ297" t="s">
        <v>188</v>
      </c>
      <c r="AS297" s="244">
        <v>11</v>
      </c>
      <c r="AT297" t="s">
        <v>99</v>
      </c>
      <c r="AU297" s="248" t="s">
        <v>188</v>
      </c>
      <c r="AW297">
        <v>1</v>
      </c>
      <c r="AX297" t="s">
        <v>99</v>
      </c>
      <c r="AY297" t="s">
        <v>188</v>
      </c>
      <c r="BA297">
        <v>1</v>
      </c>
      <c r="BB297" t="s">
        <v>83</v>
      </c>
      <c r="BC297" t="s">
        <v>111</v>
      </c>
      <c r="BE297">
        <v>9</v>
      </c>
      <c r="BF297" t="s">
        <v>83</v>
      </c>
      <c r="BG297" t="s">
        <v>111</v>
      </c>
      <c r="BI297">
        <v>1</v>
      </c>
      <c r="BJ297" t="s">
        <v>84</v>
      </c>
      <c r="BK297" t="s">
        <v>111</v>
      </c>
      <c r="BM297">
        <v>8</v>
      </c>
      <c r="BN297" t="s">
        <v>83</v>
      </c>
      <c r="BO297" t="s">
        <v>111</v>
      </c>
      <c r="BQ297">
        <v>3</v>
      </c>
      <c r="BR297" t="s">
        <v>84</v>
      </c>
      <c r="BS297" t="s">
        <v>111</v>
      </c>
      <c r="BU297">
        <v>3</v>
      </c>
      <c r="BV297" t="s">
        <v>84</v>
      </c>
      <c r="BW297" t="s">
        <v>111</v>
      </c>
      <c r="BY297" t="s">
        <v>219</v>
      </c>
      <c r="BZ297" t="s">
        <v>84</v>
      </c>
      <c r="CA297" t="s">
        <v>111</v>
      </c>
      <c r="CC297" t="s">
        <v>123</v>
      </c>
      <c r="CD297" t="s">
        <v>84</v>
      </c>
      <c r="CE297" t="s">
        <v>111</v>
      </c>
      <c r="CG297">
        <v>4</v>
      </c>
      <c r="CH297" t="s">
        <v>83</v>
      </c>
      <c r="CI297" t="s">
        <v>111</v>
      </c>
      <c r="CK297">
        <v>9</v>
      </c>
      <c r="CL297" t="s">
        <v>100</v>
      </c>
    </row>
    <row r="298" spans="1:90" ht="15" customHeight="1" x14ac:dyDescent="0.25">
      <c r="A298" t="s">
        <v>118</v>
      </c>
      <c r="B298" t="s">
        <v>84</v>
      </c>
      <c r="C298" t="s">
        <v>111</v>
      </c>
      <c r="E298">
        <v>7</v>
      </c>
      <c r="F298" t="s">
        <v>84</v>
      </c>
      <c r="G298" t="s">
        <v>111</v>
      </c>
      <c r="I298">
        <v>1</v>
      </c>
      <c r="J298" t="s">
        <v>83</v>
      </c>
      <c r="K298" t="s">
        <v>111</v>
      </c>
      <c r="M298" t="s">
        <v>120</v>
      </c>
      <c r="N298" t="s">
        <v>84</v>
      </c>
      <c r="O298" t="s">
        <v>111</v>
      </c>
      <c r="Q298">
        <v>7</v>
      </c>
      <c r="R298" t="s">
        <v>83</v>
      </c>
      <c r="S298" t="s">
        <v>111</v>
      </c>
      <c r="U298">
        <v>1</v>
      </c>
      <c r="V298" t="s">
        <v>83</v>
      </c>
      <c r="W298" t="s">
        <v>111</v>
      </c>
      <c r="Y298">
        <v>2</v>
      </c>
      <c r="Z298" t="s">
        <v>83</v>
      </c>
      <c r="AA298" t="s">
        <v>111</v>
      </c>
      <c r="AC298">
        <v>2</v>
      </c>
      <c r="AD298" t="s">
        <v>83</v>
      </c>
      <c r="AE298" t="s">
        <v>111</v>
      </c>
      <c r="AG298">
        <v>2</v>
      </c>
      <c r="AH298" t="s">
        <v>83</v>
      </c>
      <c r="AI298" t="s">
        <v>111</v>
      </c>
      <c r="AK298">
        <v>1</v>
      </c>
      <c r="AL298" t="s">
        <v>84</v>
      </c>
      <c r="AM298" t="s">
        <v>111</v>
      </c>
      <c r="AO298" s="244">
        <v>4</v>
      </c>
      <c r="AP298" t="s">
        <v>99</v>
      </c>
      <c r="AQ298" t="s">
        <v>188</v>
      </c>
      <c r="AS298" s="244" t="s">
        <v>458</v>
      </c>
      <c r="AT298" t="s">
        <v>100</v>
      </c>
      <c r="AU298" s="248" t="s">
        <v>188</v>
      </c>
      <c r="AW298">
        <v>1</v>
      </c>
      <c r="AX298" t="s">
        <v>100</v>
      </c>
      <c r="AY298" t="s">
        <v>188</v>
      </c>
      <c r="BA298">
        <v>2</v>
      </c>
      <c r="BB298" t="s">
        <v>83</v>
      </c>
      <c r="BC298" t="s">
        <v>111</v>
      </c>
      <c r="BE298">
        <v>9</v>
      </c>
      <c r="BF298" t="s">
        <v>83</v>
      </c>
      <c r="BG298" t="s">
        <v>111</v>
      </c>
      <c r="BI298" t="s">
        <v>120</v>
      </c>
      <c r="BJ298" t="s">
        <v>84</v>
      </c>
      <c r="BK298" t="s">
        <v>111</v>
      </c>
      <c r="BM298" t="s">
        <v>117</v>
      </c>
      <c r="BN298" t="s">
        <v>84</v>
      </c>
      <c r="BO298" t="s">
        <v>111</v>
      </c>
      <c r="BQ298">
        <v>1</v>
      </c>
      <c r="BR298" t="s">
        <v>83</v>
      </c>
      <c r="BS298" t="s">
        <v>111</v>
      </c>
      <c r="BU298" t="s">
        <v>120</v>
      </c>
      <c r="BV298" t="s">
        <v>84</v>
      </c>
      <c r="BW298" t="s">
        <v>111</v>
      </c>
      <c r="BY298" t="s">
        <v>219</v>
      </c>
      <c r="BZ298" t="s">
        <v>84</v>
      </c>
      <c r="CA298" t="s">
        <v>111</v>
      </c>
      <c r="CC298">
        <v>4</v>
      </c>
      <c r="CD298" t="s">
        <v>83</v>
      </c>
      <c r="CE298" t="s">
        <v>111</v>
      </c>
      <c r="CG298">
        <v>2</v>
      </c>
      <c r="CH298" t="s">
        <v>84</v>
      </c>
      <c r="CI298" t="s">
        <v>111</v>
      </c>
      <c r="CK298">
        <v>10</v>
      </c>
      <c r="CL298" t="s">
        <v>100</v>
      </c>
    </row>
    <row r="299" spans="1:90" ht="15" customHeight="1" x14ac:dyDescent="0.25">
      <c r="A299" t="s">
        <v>118</v>
      </c>
      <c r="B299" t="s">
        <v>83</v>
      </c>
      <c r="C299" t="s">
        <v>111</v>
      </c>
      <c r="E299">
        <v>1</v>
      </c>
      <c r="F299" t="s">
        <v>83</v>
      </c>
      <c r="G299" t="s">
        <v>111</v>
      </c>
      <c r="I299">
        <v>4</v>
      </c>
      <c r="J299" t="s">
        <v>84</v>
      </c>
      <c r="K299" t="s">
        <v>111</v>
      </c>
      <c r="M299">
        <v>6</v>
      </c>
      <c r="N299" t="s">
        <v>84</v>
      </c>
      <c r="O299" t="s">
        <v>111</v>
      </c>
      <c r="Q299">
        <v>12</v>
      </c>
      <c r="R299" t="s">
        <v>84</v>
      </c>
      <c r="S299" t="s">
        <v>111</v>
      </c>
      <c r="U299">
        <v>8</v>
      </c>
      <c r="V299" t="s">
        <v>83</v>
      </c>
      <c r="W299" t="s">
        <v>111</v>
      </c>
      <c r="Y299">
        <v>7</v>
      </c>
      <c r="Z299" t="s">
        <v>83</v>
      </c>
      <c r="AA299" t="s">
        <v>111</v>
      </c>
      <c r="AC299">
        <v>7</v>
      </c>
      <c r="AD299" t="s">
        <v>84</v>
      </c>
      <c r="AE299" t="s">
        <v>111</v>
      </c>
      <c r="AG299">
        <v>2</v>
      </c>
      <c r="AH299" t="s">
        <v>84</v>
      </c>
      <c r="AI299" t="s">
        <v>111</v>
      </c>
      <c r="AK299" t="s">
        <v>151</v>
      </c>
      <c r="AL299" t="s">
        <v>84</v>
      </c>
      <c r="AM299" t="s">
        <v>111</v>
      </c>
      <c r="AO299" s="244">
        <v>6</v>
      </c>
      <c r="AP299" t="s">
        <v>99</v>
      </c>
      <c r="AQ299" t="s">
        <v>188</v>
      </c>
      <c r="AS299" s="244">
        <v>4</v>
      </c>
      <c r="AT299" t="s">
        <v>100</v>
      </c>
      <c r="AU299" s="248" t="s">
        <v>188</v>
      </c>
      <c r="AW299">
        <v>2</v>
      </c>
      <c r="AX299" t="s">
        <v>99</v>
      </c>
      <c r="AY299" t="s">
        <v>188</v>
      </c>
      <c r="BA299">
        <v>1</v>
      </c>
      <c r="BB299" t="s">
        <v>84</v>
      </c>
      <c r="BC299" t="s">
        <v>111</v>
      </c>
      <c r="BE299" t="s">
        <v>644</v>
      </c>
      <c r="BF299" t="s">
        <v>84</v>
      </c>
      <c r="BG299" t="s">
        <v>111</v>
      </c>
      <c r="BI299">
        <v>1</v>
      </c>
      <c r="BJ299" t="s">
        <v>83</v>
      </c>
      <c r="BK299" t="s">
        <v>111</v>
      </c>
      <c r="BM299">
        <v>3</v>
      </c>
      <c r="BN299" t="s">
        <v>83</v>
      </c>
      <c r="BO299" t="s">
        <v>111</v>
      </c>
      <c r="BQ299">
        <v>5</v>
      </c>
      <c r="BR299" t="s">
        <v>83</v>
      </c>
      <c r="BS299" t="s">
        <v>111</v>
      </c>
      <c r="BU299">
        <v>2</v>
      </c>
      <c r="BV299" t="s">
        <v>84</v>
      </c>
      <c r="BW299" t="s">
        <v>111</v>
      </c>
      <c r="BY299">
        <v>4</v>
      </c>
      <c r="BZ299" t="s">
        <v>84</v>
      </c>
      <c r="CA299" t="s">
        <v>111</v>
      </c>
      <c r="CC299">
        <v>9</v>
      </c>
      <c r="CD299" t="s">
        <v>84</v>
      </c>
      <c r="CE299" t="s">
        <v>111</v>
      </c>
      <c r="CG299">
        <v>1</v>
      </c>
      <c r="CH299" t="s">
        <v>83</v>
      </c>
      <c r="CI299" t="s">
        <v>111</v>
      </c>
      <c r="CK299" t="s">
        <v>113</v>
      </c>
      <c r="CL299" t="s">
        <v>83</v>
      </c>
    </row>
    <row r="300" spans="1:90" ht="15" customHeight="1" x14ac:dyDescent="0.25">
      <c r="A300" t="s">
        <v>126</v>
      </c>
      <c r="B300" t="s">
        <v>84</v>
      </c>
      <c r="C300" t="s">
        <v>111</v>
      </c>
      <c r="E300" t="s">
        <v>123</v>
      </c>
      <c r="F300" t="s">
        <v>83</v>
      </c>
      <c r="G300" t="s">
        <v>111</v>
      </c>
      <c r="I300">
        <v>2</v>
      </c>
      <c r="J300" t="s">
        <v>84</v>
      </c>
      <c r="K300" t="s">
        <v>111</v>
      </c>
      <c r="M300">
        <v>1</v>
      </c>
      <c r="N300" t="s">
        <v>84</v>
      </c>
      <c r="O300" t="s">
        <v>111</v>
      </c>
      <c r="Q300">
        <v>9</v>
      </c>
      <c r="R300" t="s">
        <v>84</v>
      </c>
      <c r="S300" t="s">
        <v>111</v>
      </c>
      <c r="U300">
        <v>1</v>
      </c>
      <c r="V300" t="s">
        <v>84</v>
      </c>
      <c r="W300" t="s">
        <v>111</v>
      </c>
      <c r="Y300">
        <v>2</v>
      </c>
      <c r="Z300" t="s">
        <v>83</v>
      </c>
      <c r="AA300" t="s">
        <v>111</v>
      </c>
      <c r="AC300" t="s">
        <v>112</v>
      </c>
      <c r="AD300" t="s">
        <v>84</v>
      </c>
      <c r="AE300" t="s">
        <v>111</v>
      </c>
      <c r="AG300">
        <v>11</v>
      </c>
      <c r="AH300" t="s">
        <v>84</v>
      </c>
      <c r="AI300" t="s">
        <v>111</v>
      </c>
      <c r="AK300">
        <v>2</v>
      </c>
      <c r="AL300" t="s">
        <v>84</v>
      </c>
      <c r="AM300" t="s">
        <v>111</v>
      </c>
      <c r="AO300" s="244">
        <v>10</v>
      </c>
      <c r="AP300" t="s">
        <v>99</v>
      </c>
      <c r="AQ300" t="s">
        <v>188</v>
      </c>
      <c r="AS300" s="244">
        <v>2</v>
      </c>
      <c r="AT300" t="s">
        <v>100</v>
      </c>
      <c r="AU300" s="248" t="s">
        <v>188</v>
      </c>
      <c r="AW300" t="s">
        <v>561</v>
      </c>
      <c r="AX300" t="s">
        <v>99</v>
      </c>
      <c r="AY300" t="s">
        <v>188</v>
      </c>
      <c r="BA300">
        <v>1</v>
      </c>
      <c r="BB300" t="s">
        <v>84</v>
      </c>
      <c r="BC300" t="s">
        <v>111</v>
      </c>
      <c r="BE300">
        <v>1</v>
      </c>
      <c r="BF300" t="s">
        <v>83</v>
      </c>
      <c r="BG300" t="s">
        <v>111</v>
      </c>
      <c r="BI300">
        <v>1</v>
      </c>
      <c r="BJ300" t="s">
        <v>84</v>
      </c>
      <c r="BK300" t="s">
        <v>111</v>
      </c>
      <c r="BM300">
        <v>1</v>
      </c>
      <c r="BN300" t="s">
        <v>83</v>
      </c>
      <c r="BO300" t="s">
        <v>111</v>
      </c>
      <c r="BQ300">
        <v>9</v>
      </c>
      <c r="BR300" t="s">
        <v>84</v>
      </c>
      <c r="BS300" t="s">
        <v>111</v>
      </c>
      <c r="BU300">
        <v>3</v>
      </c>
      <c r="BV300" t="s">
        <v>84</v>
      </c>
      <c r="BW300" t="s">
        <v>111</v>
      </c>
      <c r="BY300">
        <v>8</v>
      </c>
      <c r="BZ300" t="s">
        <v>84</v>
      </c>
      <c r="CA300" t="s">
        <v>111</v>
      </c>
      <c r="CC300">
        <v>1</v>
      </c>
      <c r="CD300" t="s">
        <v>83</v>
      </c>
      <c r="CE300" t="s">
        <v>111</v>
      </c>
      <c r="CG300">
        <v>1</v>
      </c>
      <c r="CH300" t="s">
        <v>84</v>
      </c>
      <c r="CI300" t="s">
        <v>111</v>
      </c>
      <c r="CK300">
        <v>1</v>
      </c>
      <c r="CL300" t="s">
        <v>83</v>
      </c>
    </row>
    <row r="301" spans="1:90" ht="15" customHeight="1" x14ac:dyDescent="0.25">
      <c r="A301" t="s">
        <v>130</v>
      </c>
      <c r="B301" t="s">
        <v>83</v>
      </c>
      <c r="C301" t="s">
        <v>111</v>
      </c>
      <c r="E301" t="s">
        <v>115</v>
      </c>
      <c r="F301" t="s">
        <v>83</v>
      </c>
      <c r="G301" t="s">
        <v>111</v>
      </c>
      <c r="I301" t="s">
        <v>189</v>
      </c>
      <c r="J301" t="s">
        <v>84</v>
      </c>
      <c r="K301" t="s">
        <v>111</v>
      </c>
      <c r="M301">
        <v>9</v>
      </c>
      <c r="N301" t="s">
        <v>84</v>
      </c>
      <c r="O301" t="s">
        <v>111</v>
      </c>
      <c r="Q301">
        <v>3</v>
      </c>
      <c r="R301" t="s">
        <v>84</v>
      </c>
      <c r="S301" t="s">
        <v>111</v>
      </c>
      <c r="U301" t="s">
        <v>116</v>
      </c>
      <c r="V301" t="s">
        <v>84</v>
      </c>
      <c r="W301" t="s">
        <v>111</v>
      </c>
      <c r="Y301">
        <v>5</v>
      </c>
      <c r="Z301" t="s">
        <v>83</v>
      </c>
      <c r="AA301" t="s">
        <v>111</v>
      </c>
      <c r="AC301">
        <v>10</v>
      </c>
      <c r="AD301" t="s">
        <v>84</v>
      </c>
      <c r="AE301" t="s">
        <v>111</v>
      </c>
      <c r="AG301">
        <v>1</v>
      </c>
      <c r="AH301" t="s">
        <v>84</v>
      </c>
      <c r="AI301" t="s">
        <v>111</v>
      </c>
      <c r="AK301">
        <v>2</v>
      </c>
      <c r="AL301" t="s">
        <v>83</v>
      </c>
      <c r="AM301" t="s">
        <v>111</v>
      </c>
      <c r="AO301" s="244">
        <v>6</v>
      </c>
      <c r="AP301" t="s">
        <v>100</v>
      </c>
      <c r="AQ301" t="s">
        <v>188</v>
      </c>
      <c r="AS301" s="244">
        <v>7</v>
      </c>
      <c r="AT301" t="s">
        <v>99</v>
      </c>
      <c r="AU301" s="248" t="s">
        <v>188</v>
      </c>
      <c r="AW301">
        <v>9</v>
      </c>
      <c r="AX301" t="s">
        <v>100</v>
      </c>
      <c r="AY301" t="s">
        <v>188</v>
      </c>
      <c r="BA301">
        <v>2</v>
      </c>
      <c r="BB301" t="s">
        <v>83</v>
      </c>
      <c r="BC301" t="s">
        <v>111</v>
      </c>
      <c r="BE301">
        <v>1</v>
      </c>
      <c r="BF301" t="s">
        <v>84</v>
      </c>
      <c r="BG301" t="s">
        <v>111</v>
      </c>
      <c r="BI301">
        <v>1</v>
      </c>
      <c r="BJ301" t="s">
        <v>84</v>
      </c>
      <c r="BK301" t="s">
        <v>111</v>
      </c>
      <c r="BM301">
        <v>11</v>
      </c>
      <c r="BN301" t="s">
        <v>84</v>
      </c>
      <c r="BO301" t="s">
        <v>111</v>
      </c>
      <c r="BQ301">
        <v>3</v>
      </c>
      <c r="BR301" t="s">
        <v>83</v>
      </c>
      <c r="BS301" t="s">
        <v>111</v>
      </c>
      <c r="BU301">
        <v>5</v>
      </c>
      <c r="BV301" t="s">
        <v>83</v>
      </c>
      <c r="BW301" t="s">
        <v>111</v>
      </c>
      <c r="BY301">
        <v>11</v>
      </c>
      <c r="BZ301" t="s">
        <v>83</v>
      </c>
      <c r="CA301" t="s">
        <v>111</v>
      </c>
      <c r="CC301">
        <v>1</v>
      </c>
      <c r="CD301" t="s">
        <v>84</v>
      </c>
      <c r="CE301" t="s">
        <v>111</v>
      </c>
      <c r="CG301">
        <v>1</v>
      </c>
      <c r="CH301" t="s">
        <v>83</v>
      </c>
      <c r="CI301" t="s">
        <v>111</v>
      </c>
      <c r="CK301">
        <v>3</v>
      </c>
      <c r="CL301" t="s">
        <v>83</v>
      </c>
    </row>
    <row r="302" spans="1:90" ht="15" customHeight="1" x14ac:dyDescent="0.25">
      <c r="A302" t="s">
        <v>112</v>
      </c>
      <c r="B302" t="s">
        <v>83</v>
      </c>
      <c r="C302" t="s">
        <v>111</v>
      </c>
      <c r="E302">
        <v>1</v>
      </c>
      <c r="F302" t="s">
        <v>84</v>
      </c>
      <c r="G302" t="s">
        <v>111</v>
      </c>
      <c r="I302">
        <v>4</v>
      </c>
      <c r="J302" t="s">
        <v>84</v>
      </c>
      <c r="K302" t="s">
        <v>111</v>
      </c>
      <c r="M302">
        <v>9</v>
      </c>
      <c r="N302" t="s">
        <v>84</v>
      </c>
      <c r="O302" t="s">
        <v>111</v>
      </c>
      <c r="Q302" t="s">
        <v>151</v>
      </c>
      <c r="R302" t="s">
        <v>83</v>
      </c>
      <c r="S302" t="s">
        <v>111</v>
      </c>
      <c r="U302" t="s">
        <v>113</v>
      </c>
      <c r="V302" t="s">
        <v>83</v>
      </c>
      <c r="W302" t="s">
        <v>111</v>
      </c>
      <c r="Y302">
        <v>1</v>
      </c>
      <c r="Z302" t="s">
        <v>84</v>
      </c>
      <c r="AA302" t="s">
        <v>111</v>
      </c>
      <c r="AC302" t="s">
        <v>124</v>
      </c>
      <c r="AD302" t="s">
        <v>83</v>
      </c>
      <c r="AE302" t="s">
        <v>111</v>
      </c>
      <c r="AG302">
        <v>6</v>
      </c>
      <c r="AH302" t="s">
        <v>84</v>
      </c>
      <c r="AI302" t="s">
        <v>111</v>
      </c>
      <c r="AK302">
        <v>7</v>
      </c>
      <c r="AL302" t="s">
        <v>83</v>
      </c>
      <c r="AM302" t="s">
        <v>111</v>
      </c>
      <c r="AO302" s="244">
        <v>2</v>
      </c>
      <c r="AP302" t="s">
        <v>99</v>
      </c>
      <c r="AQ302" t="s">
        <v>188</v>
      </c>
      <c r="AS302" s="244">
        <v>4</v>
      </c>
      <c r="AT302" t="s">
        <v>100</v>
      </c>
      <c r="AU302" s="248" t="s">
        <v>188</v>
      </c>
      <c r="AW302" t="s">
        <v>562</v>
      </c>
      <c r="AX302" t="s">
        <v>99</v>
      </c>
      <c r="AY302" t="s">
        <v>188</v>
      </c>
      <c r="BA302" t="s">
        <v>113</v>
      </c>
      <c r="BB302" t="s">
        <v>83</v>
      </c>
      <c r="BC302" t="s">
        <v>111</v>
      </c>
      <c r="BE302">
        <v>1</v>
      </c>
      <c r="BF302" t="s">
        <v>84</v>
      </c>
      <c r="BG302" t="s">
        <v>111</v>
      </c>
      <c r="BI302">
        <v>2</v>
      </c>
      <c r="BJ302" t="s">
        <v>83</v>
      </c>
      <c r="BK302" t="s">
        <v>111</v>
      </c>
      <c r="BM302">
        <v>1</v>
      </c>
      <c r="BN302" t="s">
        <v>83</v>
      </c>
      <c r="BO302" t="s">
        <v>111</v>
      </c>
      <c r="BQ302">
        <v>5</v>
      </c>
      <c r="BR302" t="s">
        <v>84</v>
      </c>
      <c r="BS302" t="s">
        <v>111</v>
      </c>
      <c r="BU302">
        <v>6</v>
      </c>
      <c r="BV302" t="s">
        <v>83</v>
      </c>
      <c r="BW302" t="s">
        <v>111</v>
      </c>
      <c r="BY302">
        <v>9</v>
      </c>
      <c r="BZ302" t="s">
        <v>84</v>
      </c>
      <c r="CA302" t="s">
        <v>111</v>
      </c>
      <c r="CC302">
        <v>1</v>
      </c>
      <c r="CD302" t="s">
        <v>84</v>
      </c>
      <c r="CE302" t="s">
        <v>111</v>
      </c>
      <c r="CG302">
        <v>1</v>
      </c>
      <c r="CH302" t="s">
        <v>84</v>
      </c>
      <c r="CI302" t="s">
        <v>111</v>
      </c>
      <c r="CK302">
        <v>9</v>
      </c>
      <c r="CL302" t="s">
        <v>83</v>
      </c>
    </row>
    <row r="303" spans="1:90" ht="15" customHeight="1" x14ac:dyDescent="0.25">
      <c r="AK303">
        <v>4</v>
      </c>
      <c r="AL303" t="s">
        <v>83</v>
      </c>
      <c r="AM303" t="s">
        <v>111</v>
      </c>
      <c r="AO303" s="244">
        <v>1</v>
      </c>
      <c r="AP303" t="s">
        <v>99</v>
      </c>
      <c r="AQ303" t="s">
        <v>188</v>
      </c>
      <c r="AS303" s="244">
        <v>4</v>
      </c>
      <c r="AT303" t="s">
        <v>99</v>
      </c>
      <c r="AU303" s="248" t="s">
        <v>188</v>
      </c>
      <c r="AW303">
        <v>3</v>
      </c>
      <c r="AX303" t="s">
        <v>100</v>
      </c>
      <c r="AY303" t="s">
        <v>188</v>
      </c>
      <c r="BA303">
        <v>1</v>
      </c>
      <c r="BB303" t="s">
        <v>84</v>
      </c>
      <c r="BC303" t="s">
        <v>111</v>
      </c>
      <c r="BE303">
        <v>1</v>
      </c>
      <c r="BF303" t="s">
        <v>83</v>
      </c>
      <c r="BG303" t="s">
        <v>111</v>
      </c>
      <c r="BI303">
        <v>11</v>
      </c>
      <c r="BJ303" t="s">
        <v>83</v>
      </c>
      <c r="BK303" t="s">
        <v>111</v>
      </c>
      <c r="BM303">
        <v>11</v>
      </c>
      <c r="BN303" t="s">
        <v>84</v>
      </c>
      <c r="BO303" t="s">
        <v>111</v>
      </c>
      <c r="BQ303">
        <v>6</v>
      </c>
      <c r="BR303" t="s">
        <v>84</v>
      </c>
      <c r="BS303" t="s">
        <v>111</v>
      </c>
      <c r="BU303">
        <v>10</v>
      </c>
      <c r="BV303" t="s">
        <v>83</v>
      </c>
      <c r="BW303" t="s">
        <v>111</v>
      </c>
      <c r="BY303">
        <v>11</v>
      </c>
      <c r="BZ303" t="s">
        <v>83</v>
      </c>
      <c r="CA303" t="s">
        <v>111</v>
      </c>
      <c r="CC303">
        <v>4</v>
      </c>
      <c r="CD303" t="s">
        <v>83</v>
      </c>
      <c r="CE303" t="s">
        <v>111</v>
      </c>
      <c r="CG303">
        <v>4</v>
      </c>
      <c r="CH303" t="s">
        <v>83</v>
      </c>
      <c r="CI303" t="s">
        <v>111</v>
      </c>
      <c r="CK303">
        <v>10</v>
      </c>
      <c r="CL303" t="s">
        <v>83</v>
      </c>
    </row>
    <row r="304" spans="1:90" ht="15" customHeight="1" x14ac:dyDescent="0.25">
      <c r="AK304">
        <v>1</v>
      </c>
      <c r="AL304" t="s">
        <v>83</v>
      </c>
      <c r="AM304" t="s">
        <v>111</v>
      </c>
      <c r="AO304" s="244">
        <v>9</v>
      </c>
      <c r="AP304" t="s">
        <v>100</v>
      </c>
      <c r="AQ304" t="s">
        <v>188</v>
      </c>
      <c r="AS304" s="244">
        <v>1</v>
      </c>
      <c r="AT304" t="s">
        <v>99</v>
      </c>
      <c r="AU304" s="248" t="s">
        <v>188</v>
      </c>
      <c r="AW304">
        <v>1</v>
      </c>
      <c r="AX304" t="s">
        <v>99</v>
      </c>
      <c r="AY304" t="s">
        <v>188</v>
      </c>
      <c r="BA304" t="s">
        <v>113</v>
      </c>
      <c r="BB304" t="s">
        <v>83</v>
      </c>
      <c r="BC304" t="s">
        <v>111</v>
      </c>
      <c r="BE304">
        <v>12</v>
      </c>
      <c r="BF304" t="s">
        <v>84</v>
      </c>
      <c r="BG304" t="s">
        <v>111</v>
      </c>
      <c r="BI304">
        <v>4</v>
      </c>
      <c r="BJ304" t="s">
        <v>84</v>
      </c>
      <c r="BK304" t="s">
        <v>111</v>
      </c>
      <c r="BM304">
        <v>4</v>
      </c>
      <c r="BN304" t="s">
        <v>83</v>
      </c>
      <c r="BO304" t="s">
        <v>111</v>
      </c>
      <c r="BQ304">
        <v>1</v>
      </c>
      <c r="BR304" t="s">
        <v>83</v>
      </c>
      <c r="BS304" t="s">
        <v>111</v>
      </c>
      <c r="BU304" t="s">
        <v>115</v>
      </c>
      <c r="BV304" t="s">
        <v>83</v>
      </c>
      <c r="BW304" t="s">
        <v>111</v>
      </c>
      <c r="BY304">
        <v>6</v>
      </c>
      <c r="BZ304" t="s">
        <v>84</v>
      </c>
      <c r="CA304" t="s">
        <v>111</v>
      </c>
      <c r="CC304">
        <v>6</v>
      </c>
      <c r="CD304" t="s">
        <v>83</v>
      </c>
      <c r="CE304" t="s">
        <v>111</v>
      </c>
      <c r="CG304">
        <v>1</v>
      </c>
      <c r="CH304" t="s">
        <v>84</v>
      </c>
      <c r="CI304" t="s">
        <v>111</v>
      </c>
      <c r="CK304">
        <v>1</v>
      </c>
      <c r="CL304" t="s">
        <v>83</v>
      </c>
    </row>
    <row r="305" spans="1:90" ht="15" customHeight="1" x14ac:dyDescent="0.25">
      <c r="A305" t="s">
        <v>121</v>
      </c>
      <c r="B305" t="s">
        <v>83</v>
      </c>
      <c r="C305" t="s">
        <v>111</v>
      </c>
      <c r="E305">
        <v>11</v>
      </c>
      <c r="F305" t="s">
        <v>83</v>
      </c>
      <c r="G305" t="s">
        <v>111</v>
      </c>
      <c r="I305" t="s">
        <v>113</v>
      </c>
      <c r="J305" t="s">
        <v>84</v>
      </c>
      <c r="K305" t="s">
        <v>111</v>
      </c>
      <c r="M305">
        <v>9</v>
      </c>
      <c r="N305" t="s">
        <v>84</v>
      </c>
      <c r="O305" t="s">
        <v>111</v>
      </c>
      <c r="Q305">
        <v>3</v>
      </c>
      <c r="R305" t="s">
        <v>83</v>
      </c>
      <c r="S305" t="s">
        <v>111</v>
      </c>
      <c r="U305">
        <v>12</v>
      </c>
      <c r="V305" t="s">
        <v>83</v>
      </c>
      <c r="W305" t="s">
        <v>111</v>
      </c>
      <c r="Y305">
        <v>3</v>
      </c>
      <c r="Z305" t="s">
        <v>83</v>
      </c>
      <c r="AA305" t="s">
        <v>111</v>
      </c>
      <c r="AC305">
        <v>2</v>
      </c>
      <c r="AD305" t="s">
        <v>84</v>
      </c>
      <c r="AE305" t="s">
        <v>111</v>
      </c>
      <c r="AG305">
        <v>6</v>
      </c>
      <c r="AH305" t="s">
        <v>83</v>
      </c>
      <c r="AI305" t="s">
        <v>111</v>
      </c>
      <c r="AK305">
        <v>4</v>
      </c>
      <c r="AL305" t="s">
        <v>84</v>
      </c>
      <c r="AM305" t="s">
        <v>111</v>
      </c>
      <c r="AO305" s="244">
        <v>2</v>
      </c>
      <c r="AP305" t="s">
        <v>99</v>
      </c>
      <c r="AQ305" t="s">
        <v>188</v>
      </c>
      <c r="AS305" s="244">
        <v>2</v>
      </c>
      <c r="AT305" t="s">
        <v>100</v>
      </c>
      <c r="AU305" s="248" t="s">
        <v>188</v>
      </c>
      <c r="AW305">
        <v>5</v>
      </c>
      <c r="AX305" t="s">
        <v>100</v>
      </c>
      <c r="AY305" t="s">
        <v>188</v>
      </c>
      <c r="BA305">
        <v>1</v>
      </c>
      <c r="BB305" t="s">
        <v>84</v>
      </c>
      <c r="BC305" t="s">
        <v>111</v>
      </c>
      <c r="BE305">
        <v>6</v>
      </c>
      <c r="BF305" t="s">
        <v>83</v>
      </c>
      <c r="BG305" t="s">
        <v>111</v>
      </c>
      <c r="BI305">
        <v>1</v>
      </c>
      <c r="BJ305" t="s">
        <v>84</v>
      </c>
      <c r="BK305" t="s">
        <v>111</v>
      </c>
      <c r="BM305">
        <v>3</v>
      </c>
      <c r="BN305" t="s">
        <v>84</v>
      </c>
      <c r="BO305" t="s">
        <v>111</v>
      </c>
      <c r="BQ305" t="s">
        <v>115</v>
      </c>
      <c r="BR305" t="s">
        <v>84</v>
      </c>
      <c r="BS305" t="s">
        <v>111</v>
      </c>
      <c r="BU305">
        <v>2</v>
      </c>
      <c r="BV305" t="s">
        <v>84</v>
      </c>
      <c r="BW305" t="s">
        <v>111</v>
      </c>
      <c r="BY305" t="s">
        <v>861</v>
      </c>
      <c r="BZ305" t="s">
        <v>83</v>
      </c>
      <c r="CA305" t="s">
        <v>111</v>
      </c>
      <c r="CC305">
        <v>5</v>
      </c>
      <c r="CD305" t="s">
        <v>83</v>
      </c>
      <c r="CE305" t="s">
        <v>111</v>
      </c>
      <c r="CG305">
        <v>1</v>
      </c>
      <c r="CH305" t="s">
        <v>84</v>
      </c>
      <c r="CI305" t="s">
        <v>111</v>
      </c>
      <c r="CK305">
        <v>3</v>
      </c>
      <c r="CL305" t="s">
        <v>83</v>
      </c>
    </row>
    <row r="306" spans="1:90" ht="15" customHeight="1" x14ac:dyDescent="0.25">
      <c r="A306" t="s">
        <v>130</v>
      </c>
      <c r="B306" t="s">
        <v>83</v>
      </c>
      <c r="C306" t="s">
        <v>111</v>
      </c>
      <c r="E306" t="s">
        <v>120</v>
      </c>
      <c r="F306" t="s">
        <v>83</v>
      </c>
      <c r="G306" t="s">
        <v>111</v>
      </c>
      <c r="I306">
        <v>1</v>
      </c>
      <c r="J306" t="s">
        <v>84</v>
      </c>
      <c r="K306" t="s">
        <v>111</v>
      </c>
      <c r="M306">
        <v>8</v>
      </c>
      <c r="N306" t="s">
        <v>83</v>
      </c>
      <c r="O306" t="s">
        <v>111</v>
      </c>
      <c r="Q306">
        <v>5</v>
      </c>
      <c r="R306" t="s">
        <v>84</v>
      </c>
      <c r="S306" t="s">
        <v>111</v>
      </c>
      <c r="U306">
        <v>6</v>
      </c>
      <c r="V306" t="s">
        <v>83</v>
      </c>
      <c r="W306" t="s">
        <v>111</v>
      </c>
      <c r="Y306">
        <v>10</v>
      </c>
      <c r="Z306" t="s">
        <v>84</v>
      </c>
      <c r="AA306" t="s">
        <v>111</v>
      </c>
      <c r="AC306">
        <v>3</v>
      </c>
      <c r="AD306" t="s">
        <v>84</v>
      </c>
      <c r="AE306" t="s">
        <v>111</v>
      </c>
      <c r="AG306">
        <v>1</v>
      </c>
      <c r="AH306" t="s">
        <v>84</v>
      </c>
      <c r="AI306" t="s">
        <v>111</v>
      </c>
      <c r="AK306">
        <v>2</v>
      </c>
      <c r="AL306" t="s">
        <v>84</v>
      </c>
      <c r="AM306" t="s">
        <v>111</v>
      </c>
      <c r="AO306" s="244">
        <v>5</v>
      </c>
      <c r="AP306" t="s">
        <v>99</v>
      </c>
      <c r="AQ306" t="s">
        <v>188</v>
      </c>
      <c r="AS306" s="244">
        <v>11</v>
      </c>
      <c r="AT306" t="s">
        <v>99</v>
      </c>
      <c r="AU306" s="248" t="s">
        <v>188</v>
      </c>
      <c r="AW306">
        <v>10</v>
      </c>
      <c r="AX306" t="s">
        <v>99</v>
      </c>
      <c r="AY306" t="s">
        <v>188</v>
      </c>
      <c r="BA306">
        <v>11</v>
      </c>
      <c r="BB306" t="s">
        <v>84</v>
      </c>
      <c r="BC306" t="s">
        <v>111</v>
      </c>
      <c r="BE306">
        <v>5</v>
      </c>
      <c r="BF306" t="s">
        <v>84</v>
      </c>
      <c r="BG306" t="s">
        <v>111</v>
      </c>
      <c r="BI306">
        <v>3</v>
      </c>
      <c r="BJ306" t="s">
        <v>84</v>
      </c>
      <c r="BK306" t="s">
        <v>111</v>
      </c>
      <c r="BM306">
        <v>9</v>
      </c>
      <c r="BN306" t="s">
        <v>84</v>
      </c>
      <c r="BO306" t="s">
        <v>111</v>
      </c>
      <c r="BQ306">
        <v>10</v>
      </c>
      <c r="BR306" t="s">
        <v>84</v>
      </c>
      <c r="BS306" t="s">
        <v>111</v>
      </c>
      <c r="BU306">
        <v>3</v>
      </c>
      <c r="BV306" t="s">
        <v>84</v>
      </c>
      <c r="BW306" t="s">
        <v>111</v>
      </c>
      <c r="BY306">
        <v>4</v>
      </c>
      <c r="BZ306" t="s">
        <v>83</v>
      </c>
      <c r="CA306" t="s">
        <v>111</v>
      </c>
      <c r="CC306">
        <v>6</v>
      </c>
      <c r="CD306" t="s">
        <v>84</v>
      </c>
      <c r="CE306" t="s">
        <v>111</v>
      </c>
      <c r="CG306">
        <v>1</v>
      </c>
      <c r="CH306" t="s">
        <v>84</v>
      </c>
      <c r="CI306" t="s">
        <v>111</v>
      </c>
      <c r="CK306">
        <v>3</v>
      </c>
      <c r="CL306" t="s">
        <v>83</v>
      </c>
    </row>
    <row r="307" spans="1:90" ht="15" customHeight="1" x14ac:dyDescent="0.25">
      <c r="A307" t="s">
        <v>119</v>
      </c>
      <c r="B307" t="s">
        <v>84</v>
      </c>
      <c r="C307" t="s">
        <v>111</v>
      </c>
      <c r="E307">
        <v>1</v>
      </c>
      <c r="F307" t="s">
        <v>83</v>
      </c>
      <c r="G307" t="s">
        <v>111</v>
      </c>
      <c r="I307">
        <v>11</v>
      </c>
      <c r="J307" t="s">
        <v>83</v>
      </c>
      <c r="K307" t="s">
        <v>111</v>
      </c>
      <c r="M307">
        <v>9</v>
      </c>
      <c r="N307" t="s">
        <v>84</v>
      </c>
      <c r="O307" t="s">
        <v>111</v>
      </c>
      <c r="Q307">
        <v>4</v>
      </c>
      <c r="R307" t="s">
        <v>84</v>
      </c>
      <c r="S307" t="s">
        <v>111</v>
      </c>
      <c r="U307">
        <v>1</v>
      </c>
      <c r="V307" t="s">
        <v>83</v>
      </c>
      <c r="W307" t="s">
        <v>111</v>
      </c>
      <c r="Y307">
        <v>4</v>
      </c>
      <c r="Z307" t="s">
        <v>83</v>
      </c>
      <c r="AA307" t="s">
        <v>111</v>
      </c>
      <c r="AC307">
        <v>5</v>
      </c>
      <c r="AD307" t="s">
        <v>84</v>
      </c>
      <c r="AE307" t="s">
        <v>111</v>
      </c>
      <c r="AG307">
        <v>10</v>
      </c>
      <c r="AH307" t="s">
        <v>84</v>
      </c>
      <c r="AI307" t="s">
        <v>111</v>
      </c>
      <c r="AK307">
        <v>2</v>
      </c>
      <c r="AL307" t="s">
        <v>83</v>
      </c>
      <c r="AM307" t="s">
        <v>111</v>
      </c>
      <c r="AO307" s="244">
        <v>8</v>
      </c>
      <c r="AP307" t="s">
        <v>100</v>
      </c>
      <c r="AQ307" t="s">
        <v>188</v>
      </c>
      <c r="AS307" s="244">
        <v>1</v>
      </c>
      <c r="AT307" t="s">
        <v>100</v>
      </c>
      <c r="AU307" s="248" t="s">
        <v>188</v>
      </c>
      <c r="AW307">
        <v>11</v>
      </c>
      <c r="AX307" t="s">
        <v>99</v>
      </c>
      <c r="AY307" t="s">
        <v>188</v>
      </c>
      <c r="BA307" t="s">
        <v>113</v>
      </c>
      <c r="BB307" t="s">
        <v>84</v>
      </c>
      <c r="BC307" t="s">
        <v>111</v>
      </c>
      <c r="BE307">
        <v>2</v>
      </c>
      <c r="BF307" t="s">
        <v>83</v>
      </c>
      <c r="BG307" t="s">
        <v>111</v>
      </c>
      <c r="BI307">
        <v>2</v>
      </c>
      <c r="BJ307" t="s">
        <v>84</v>
      </c>
      <c r="BK307" t="s">
        <v>111</v>
      </c>
      <c r="BM307">
        <v>2</v>
      </c>
      <c r="BN307" t="s">
        <v>84</v>
      </c>
      <c r="BO307" t="s">
        <v>111</v>
      </c>
      <c r="BQ307">
        <v>8</v>
      </c>
      <c r="BR307" t="s">
        <v>84</v>
      </c>
      <c r="BS307" t="s">
        <v>111</v>
      </c>
      <c r="BU307">
        <v>8</v>
      </c>
      <c r="BV307" t="s">
        <v>84</v>
      </c>
      <c r="BW307" t="s">
        <v>111</v>
      </c>
      <c r="BY307">
        <v>1</v>
      </c>
      <c r="BZ307" t="s">
        <v>84</v>
      </c>
      <c r="CA307" t="s">
        <v>111</v>
      </c>
      <c r="CC307">
        <v>9</v>
      </c>
      <c r="CD307" t="s">
        <v>84</v>
      </c>
      <c r="CE307" t="s">
        <v>111</v>
      </c>
      <c r="CG307">
        <v>2</v>
      </c>
      <c r="CH307" t="s">
        <v>83</v>
      </c>
      <c r="CI307" t="s">
        <v>111</v>
      </c>
      <c r="CK307">
        <v>1</v>
      </c>
      <c r="CL307" t="s">
        <v>83</v>
      </c>
    </row>
    <row r="308" spans="1:90" ht="15" customHeight="1" x14ac:dyDescent="0.25">
      <c r="A308" t="s">
        <v>118</v>
      </c>
      <c r="B308" t="s">
        <v>83</v>
      </c>
      <c r="C308" t="s">
        <v>111</v>
      </c>
      <c r="E308">
        <v>2</v>
      </c>
      <c r="F308" t="s">
        <v>84</v>
      </c>
      <c r="G308" t="s">
        <v>111</v>
      </c>
      <c r="I308">
        <v>3</v>
      </c>
      <c r="J308" t="s">
        <v>84</v>
      </c>
      <c r="K308" t="s">
        <v>111</v>
      </c>
      <c r="M308">
        <v>11</v>
      </c>
      <c r="N308" t="s">
        <v>84</v>
      </c>
      <c r="O308" t="s">
        <v>111</v>
      </c>
      <c r="Q308">
        <v>3</v>
      </c>
      <c r="R308" t="s">
        <v>84</v>
      </c>
      <c r="S308" t="s">
        <v>111</v>
      </c>
      <c r="U308" t="s">
        <v>131</v>
      </c>
      <c r="V308" t="s">
        <v>84</v>
      </c>
      <c r="W308" t="s">
        <v>111</v>
      </c>
      <c r="Y308" t="s">
        <v>116</v>
      </c>
      <c r="Z308" t="s">
        <v>84</v>
      </c>
      <c r="AA308" t="s">
        <v>111</v>
      </c>
      <c r="AC308">
        <v>6</v>
      </c>
      <c r="AD308" t="s">
        <v>84</v>
      </c>
      <c r="AE308" t="s">
        <v>111</v>
      </c>
      <c r="AG308">
        <v>4</v>
      </c>
      <c r="AH308" t="s">
        <v>84</v>
      </c>
      <c r="AI308" t="s">
        <v>111</v>
      </c>
      <c r="AK308">
        <v>11</v>
      </c>
      <c r="AL308" t="s">
        <v>83</v>
      </c>
      <c r="AM308" t="s">
        <v>111</v>
      </c>
      <c r="AO308" s="244">
        <v>10</v>
      </c>
      <c r="AP308" t="s">
        <v>100</v>
      </c>
      <c r="AQ308" t="s">
        <v>188</v>
      </c>
      <c r="AS308" s="244" t="s">
        <v>452</v>
      </c>
      <c r="AT308" t="s">
        <v>99</v>
      </c>
      <c r="AU308" s="248" t="s">
        <v>188</v>
      </c>
      <c r="AW308">
        <v>1</v>
      </c>
      <c r="AX308" t="s">
        <v>100</v>
      </c>
      <c r="AY308" t="s">
        <v>188</v>
      </c>
      <c r="BA308">
        <v>6</v>
      </c>
      <c r="BB308" t="s">
        <v>84</v>
      </c>
      <c r="BC308" t="s">
        <v>111</v>
      </c>
      <c r="BE308">
        <v>4</v>
      </c>
      <c r="BF308" t="s">
        <v>83</v>
      </c>
      <c r="BG308" t="s">
        <v>111</v>
      </c>
      <c r="BI308">
        <v>12</v>
      </c>
      <c r="BJ308" t="s">
        <v>84</v>
      </c>
      <c r="BK308" t="s">
        <v>111</v>
      </c>
      <c r="BM308">
        <v>3</v>
      </c>
      <c r="BN308" t="s">
        <v>83</v>
      </c>
      <c r="BO308" t="s">
        <v>111</v>
      </c>
      <c r="BQ308">
        <v>2</v>
      </c>
      <c r="BR308" t="s">
        <v>83</v>
      </c>
      <c r="BS308" t="s">
        <v>111</v>
      </c>
      <c r="BU308">
        <v>5</v>
      </c>
      <c r="BV308" t="s">
        <v>84</v>
      </c>
      <c r="BW308" t="s">
        <v>111</v>
      </c>
      <c r="BY308">
        <v>5</v>
      </c>
      <c r="BZ308" t="s">
        <v>84</v>
      </c>
      <c r="CA308" t="s">
        <v>111</v>
      </c>
      <c r="CC308">
        <v>7</v>
      </c>
      <c r="CD308" t="s">
        <v>83</v>
      </c>
      <c r="CE308" t="s">
        <v>111</v>
      </c>
      <c r="CG308" t="s">
        <v>131</v>
      </c>
      <c r="CH308" t="s">
        <v>84</v>
      </c>
      <c r="CI308" t="s">
        <v>111</v>
      </c>
      <c r="CK308">
        <v>1</v>
      </c>
      <c r="CL308" t="s">
        <v>84</v>
      </c>
    </row>
    <row r="309" spans="1:90" ht="15" customHeight="1" x14ac:dyDescent="0.25">
      <c r="A309" t="s">
        <v>115</v>
      </c>
      <c r="B309" t="s">
        <v>84</v>
      </c>
      <c r="C309" t="s">
        <v>111</v>
      </c>
      <c r="E309">
        <v>1</v>
      </c>
      <c r="F309" t="s">
        <v>84</v>
      </c>
      <c r="G309" t="s">
        <v>111</v>
      </c>
      <c r="I309">
        <v>1</v>
      </c>
      <c r="J309" t="s">
        <v>84</v>
      </c>
      <c r="K309" t="s">
        <v>111</v>
      </c>
      <c r="M309" t="s">
        <v>124</v>
      </c>
      <c r="N309" t="s">
        <v>83</v>
      </c>
      <c r="O309" t="s">
        <v>111</v>
      </c>
      <c r="Q309">
        <v>1</v>
      </c>
      <c r="R309" t="s">
        <v>84</v>
      </c>
      <c r="S309" t="s">
        <v>111</v>
      </c>
      <c r="U309">
        <v>4</v>
      </c>
      <c r="V309" t="s">
        <v>83</v>
      </c>
      <c r="W309" t="s">
        <v>111</v>
      </c>
      <c r="Y309" t="s">
        <v>117</v>
      </c>
      <c r="Z309" t="s">
        <v>84</v>
      </c>
      <c r="AA309" t="s">
        <v>111</v>
      </c>
      <c r="AC309">
        <v>2</v>
      </c>
      <c r="AD309" t="s">
        <v>84</v>
      </c>
      <c r="AE309" t="s">
        <v>111</v>
      </c>
      <c r="AG309">
        <v>9</v>
      </c>
      <c r="AH309" t="s">
        <v>84</v>
      </c>
      <c r="AI309" t="s">
        <v>111</v>
      </c>
      <c r="AK309">
        <v>2</v>
      </c>
      <c r="AL309" t="s">
        <v>84</v>
      </c>
      <c r="AM309" t="s">
        <v>111</v>
      </c>
      <c r="AO309" s="244">
        <v>1</v>
      </c>
      <c r="AP309" t="s">
        <v>99</v>
      </c>
      <c r="AQ309" t="s">
        <v>188</v>
      </c>
      <c r="AS309" s="244">
        <v>6</v>
      </c>
      <c r="AT309" t="s">
        <v>99</v>
      </c>
      <c r="AU309" s="248" t="s">
        <v>188</v>
      </c>
      <c r="AW309">
        <v>8</v>
      </c>
      <c r="AX309" t="s">
        <v>99</v>
      </c>
      <c r="AY309" t="s">
        <v>188</v>
      </c>
      <c r="BA309">
        <v>1</v>
      </c>
      <c r="BB309" t="s">
        <v>84</v>
      </c>
      <c r="BC309" t="s">
        <v>111</v>
      </c>
      <c r="BE309" t="s">
        <v>115</v>
      </c>
      <c r="BF309" t="s">
        <v>84</v>
      </c>
      <c r="BG309" t="s">
        <v>111</v>
      </c>
      <c r="BI309">
        <v>1</v>
      </c>
      <c r="BJ309" t="s">
        <v>84</v>
      </c>
      <c r="BK309" t="s">
        <v>111</v>
      </c>
      <c r="BM309">
        <v>11</v>
      </c>
      <c r="BN309" t="s">
        <v>84</v>
      </c>
      <c r="BO309" t="s">
        <v>111</v>
      </c>
      <c r="BQ309">
        <v>11</v>
      </c>
      <c r="BR309" t="s">
        <v>84</v>
      </c>
      <c r="BS309" t="s">
        <v>111</v>
      </c>
      <c r="BU309">
        <v>1</v>
      </c>
      <c r="BV309" t="s">
        <v>83</v>
      </c>
      <c r="BW309" t="s">
        <v>111</v>
      </c>
      <c r="BY309">
        <v>9</v>
      </c>
      <c r="BZ309" t="s">
        <v>84</v>
      </c>
      <c r="CA309" t="s">
        <v>111</v>
      </c>
      <c r="CC309">
        <v>5</v>
      </c>
      <c r="CD309" t="s">
        <v>84</v>
      </c>
      <c r="CE309" t="s">
        <v>111</v>
      </c>
      <c r="CG309" t="s">
        <v>123</v>
      </c>
      <c r="CH309" t="s">
        <v>83</v>
      </c>
      <c r="CI309" t="s">
        <v>111</v>
      </c>
      <c r="CK309">
        <v>2</v>
      </c>
      <c r="CL309" t="s">
        <v>84</v>
      </c>
    </row>
    <row r="310" spans="1:90" ht="15" customHeight="1" x14ac:dyDescent="0.25">
      <c r="A310" t="s">
        <v>116</v>
      </c>
      <c r="B310" t="s">
        <v>83</v>
      </c>
      <c r="C310" t="s">
        <v>111</v>
      </c>
      <c r="E310">
        <v>3</v>
      </c>
      <c r="F310" t="s">
        <v>83</v>
      </c>
      <c r="G310" t="s">
        <v>111</v>
      </c>
      <c r="I310">
        <v>1</v>
      </c>
      <c r="J310" t="s">
        <v>83</v>
      </c>
      <c r="K310" t="s">
        <v>111</v>
      </c>
      <c r="M310">
        <v>1</v>
      </c>
      <c r="N310" t="s">
        <v>84</v>
      </c>
      <c r="O310" t="s">
        <v>111</v>
      </c>
      <c r="Q310">
        <v>8</v>
      </c>
      <c r="R310" t="s">
        <v>84</v>
      </c>
      <c r="S310" t="s">
        <v>111</v>
      </c>
      <c r="U310">
        <v>7</v>
      </c>
      <c r="V310" t="s">
        <v>84</v>
      </c>
      <c r="W310" t="s">
        <v>111</v>
      </c>
      <c r="Y310">
        <v>3</v>
      </c>
      <c r="Z310" t="s">
        <v>83</v>
      </c>
      <c r="AA310" t="s">
        <v>111</v>
      </c>
      <c r="AC310">
        <v>6</v>
      </c>
      <c r="AD310" t="s">
        <v>83</v>
      </c>
      <c r="AE310" t="s">
        <v>111</v>
      </c>
      <c r="AG310">
        <v>1</v>
      </c>
      <c r="AH310" t="s">
        <v>83</v>
      </c>
      <c r="AI310" t="s">
        <v>111</v>
      </c>
      <c r="AK310">
        <v>1</v>
      </c>
      <c r="AL310" t="s">
        <v>84</v>
      </c>
      <c r="AM310" t="s">
        <v>111</v>
      </c>
      <c r="AO310" s="244" t="s">
        <v>388</v>
      </c>
      <c r="AP310" t="s">
        <v>100</v>
      </c>
      <c r="AQ310" t="s">
        <v>188</v>
      </c>
      <c r="AS310" s="244">
        <v>3</v>
      </c>
      <c r="AT310" t="s">
        <v>100</v>
      </c>
      <c r="AU310" s="248" t="s">
        <v>188</v>
      </c>
      <c r="AW310">
        <v>8</v>
      </c>
      <c r="AX310" t="s">
        <v>99</v>
      </c>
      <c r="AY310" t="s">
        <v>188</v>
      </c>
      <c r="BA310">
        <v>2</v>
      </c>
      <c r="BB310" t="s">
        <v>83</v>
      </c>
      <c r="BC310" t="s">
        <v>111</v>
      </c>
      <c r="BE310">
        <v>4</v>
      </c>
      <c r="BF310" t="s">
        <v>83</v>
      </c>
      <c r="BG310" t="s">
        <v>111</v>
      </c>
      <c r="BI310">
        <v>5</v>
      </c>
      <c r="BJ310" t="s">
        <v>84</v>
      </c>
      <c r="BK310" t="s">
        <v>111</v>
      </c>
      <c r="BM310" t="s">
        <v>114</v>
      </c>
      <c r="BN310" t="s">
        <v>84</v>
      </c>
      <c r="BO310" t="s">
        <v>111</v>
      </c>
      <c r="BQ310">
        <v>3</v>
      </c>
      <c r="BR310" t="s">
        <v>84</v>
      </c>
      <c r="BS310" t="s">
        <v>111</v>
      </c>
      <c r="BU310">
        <v>3</v>
      </c>
      <c r="BV310" t="s">
        <v>84</v>
      </c>
      <c r="BW310" t="s">
        <v>111</v>
      </c>
      <c r="BY310" t="s">
        <v>114</v>
      </c>
      <c r="BZ310" t="s">
        <v>84</v>
      </c>
      <c r="CA310" t="s">
        <v>111</v>
      </c>
      <c r="CC310">
        <v>10</v>
      </c>
      <c r="CD310" t="s">
        <v>84</v>
      </c>
      <c r="CE310" t="s">
        <v>111</v>
      </c>
      <c r="CG310">
        <v>3</v>
      </c>
      <c r="CH310" t="s">
        <v>84</v>
      </c>
      <c r="CI310" t="s">
        <v>111</v>
      </c>
      <c r="CK310" t="s">
        <v>1007</v>
      </c>
      <c r="CL310" t="s">
        <v>83</v>
      </c>
    </row>
    <row r="311" spans="1:90" ht="15" customHeight="1" x14ac:dyDescent="0.25">
      <c r="A311" t="s">
        <v>122</v>
      </c>
      <c r="B311" t="s">
        <v>83</v>
      </c>
      <c r="C311" t="s">
        <v>111</v>
      </c>
      <c r="E311">
        <v>1</v>
      </c>
      <c r="F311" t="s">
        <v>84</v>
      </c>
      <c r="G311" t="s">
        <v>111</v>
      </c>
      <c r="I311">
        <v>3</v>
      </c>
      <c r="J311" t="s">
        <v>83</v>
      </c>
      <c r="K311" t="s">
        <v>111</v>
      </c>
      <c r="M311">
        <v>4</v>
      </c>
      <c r="N311" t="s">
        <v>83</v>
      </c>
      <c r="O311" t="s">
        <v>111</v>
      </c>
      <c r="Q311" t="s">
        <v>113</v>
      </c>
      <c r="R311" t="s">
        <v>84</v>
      </c>
      <c r="S311" t="s">
        <v>111</v>
      </c>
      <c r="U311" t="s">
        <v>115</v>
      </c>
      <c r="V311" t="s">
        <v>84</v>
      </c>
      <c r="W311" t="s">
        <v>111</v>
      </c>
      <c r="Y311">
        <v>1</v>
      </c>
      <c r="Z311" t="s">
        <v>83</v>
      </c>
      <c r="AA311" t="s">
        <v>111</v>
      </c>
      <c r="AC311">
        <v>1</v>
      </c>
      <c r="AD311" t="s">
        <v>84</v>
      </c>
      <c r="AE311" t="s">
        <v>111</v>
      </c>
      <c r="AG311">
        <v>1</v>
      </c>
      <c r="AH311" t="s">
        <v>83</v>
      </c>
      <c r="AI311" t="s">
        <v>111</v>
      </c>
      <c r="AK311">
        <v>10</v>
      </c>
      <c r="AL311" t="s">
        <v>84</v>
      </c>
      <c r="AM311" t="s">
        <v>111</v>
      </c>
      <c r="AO311" s="244">
        <v>3</v>
      </c>
      <c r="AP311" t="s">
        <v>99</v>
      </c>
      <c r="AQ311" t="s">
        <v>188</v>
      </c>
      <c r="AS311" s="244">
        <v>9</v>
      </c>
      <c r="AT311" t="s">
        <v>100</v>
      </c>
      <c r="AU311" s="248" t="s">
        <v>188</v>
      </c>
      <c r="AW311">
        <v>10</v>
      </c>
      <c r="AX311" t="s">
        <v>99</v>
      </c>
      <c r="AY311" t="s">
        <v>188</v>
      </c>
      <c r="BA311" t="s">
        <v>131</v>
      </c>
      <c r="BB311" t="s">
        <v>84</v>
      </c>
      <c r="BC311" t="s">
        <v>111</v>
      </c>
      <c r="BE311">
        <v>3</v>
      </c>
      <c r="BF311" t="s">
        <v>83</v>
      </c>
      <c r="BG311" t="s">
        <v>111</v>
      </c>
      <c r="BI311">
        <v>3</v>
      </c>
      <c r="BJ311" t="s">
        <v>84</v>
      </c>
      <c r="BK311" t="s">
        <v>111</v>
      </c>
      <c r="BM311">
        <v>12</v>
      </c>
      <c r="BN311" t="s">
        <v>84</v>
      </c>
      <c r="BO311" t="s">
        <v>111</v>
      </c>
      <c r="BQ311">
        <v>3</v>
      </c>
      <c r="BR311" t="s">
        <v>84</v>
      </c>
      <c r="BS311" t="s">
        <v>111</v>
      </c>
      <c r="BU311">
        <v>2</v>
      </c>
      <c r="BV311" t="s">
        <v>83</v>
      </c>
      <c r="BW311" t="s">
        <v>111</v>
      </c>
      <c r="BY311">
        <v>11</v>
      </c>
      <c r="BZ311" t="s">
        <v>84</v>
      </c>
      <c r="CA311" t="s">
        <v>111</v>
      </c>
      <c r="CC311">
        <v>2</v>
      </c>
      <c r="CD311" t="s">
        <v>84</v>
      </c>
      <c r="CE311" t="s">
        <v>111</v>
      </c>
      <c r="CG311" t="s">
        <v>114</v>
      </c>
      <c r="CH311" t="s">
        <v>84</v>
      </c>
      <c r="CI311" t="s">
        <v>111</v>
      </c>
      <c r="CK311" t="s">
        <v>115</v>
      </c>
      <c r="CL311" t="s">
        <v>84</v>
      </c>
    </row>
    <row r="312" spans="1:90" ht="15" customHeight="1" x14ac:dyDescent="0.25">
      <c r="A312" t="s">
        <v>130</v>
      </c>
      <c r="B312" t="s">
        <v>83</v>
      </c>
      <c r="C312" t="s">
        <v>111</v>
      </c>
      <c r="E312">
        <v>3</v>
      </c>
      <c r="F312" t="s">
        <v>84</v>
      </c>
      <c r="G312" t="s">
        <v>111</v>
      </c>
      <c r="I312" t="s">
        <v>124</v>
      </c>
      <c r="J312" t="s">
        <v>84</v>
      </c>
      <c r="K312" t="s">
        <v>111</v>
      </c>
      <c r="M312">
        <v>6</v>
      </c>
      <c r="N312" t="s">
        <v>83</v>
      </c>
      <c r="O312" t="s">
        <v>111</v>
      </c>
      <c r="Q312" t="s">
        <v>219</v>
      </c>
      <c r="R312" t="s">
        <v>83</v>
      </c>
      <c r="S312" t="s">
        <v>111</v>
      </c>
      <c r="U312">
        <v>6</v>
      </c>
      <c r="V312" t="s">
        <v>83</v>
      </c>
      <c r="W312" t="s">
        <v>111</v>
      </c>
      <c r="Y312">
        <v>2</v>
      </c>
      <c r="Z312" t="s">
        <v>83</v>
      </c>
      <c r="AA312" t="s">
        <v>111</v>
      </c>
      <c r="AC312">
        <v>1</v>
      </c>
      <c r="AD312" t="s">
        <v>84</v>
      </c>
      <c r="AE312" t="s">
        <v>111</v>
      </c>
      <c r="AG312" t="s">
        <v>114</v>
      </c>
      <c r="AH312" t="s">
        <v>83</v>
      </c>
      <c r="AI312" t="s">
        <v>111</v>
      </c>
      <c r="AK312">
        <v>8</v>
      </c>
      <c r="AL312" t="s">
        <v>83</v>
      </c>
      <c r="AM312" t="s">
        <v>111</v>
      </c>
      <c r="AO312" s="244">
        <v>1</v>
      </c>
      <c r="AP312" t="s">
        <v>99</v>
      </c>
      <c r="AQ312" t="s">
        <v>188</v>
      </c>
      <c r="AS312" s="244">
        <v>2</v>
      </c>
      <c r="AT312" t="s">
        <v>99</v>
      </c>
      <c r="AU312" s="248" t="s">
        <v>188</v>
      </c>
      <c r="AW312" t="s">
        <v>563</v>
      </c>
      <c r="AX312" t="s">
        <v>100</v>
      </c>
      <c r="AY312" t="s">
        <v>188</v>
      </c>
      <c r="BA312">
        <v>1</v>
      </c>
      <c r="BB312" t="s">
        <v>84</v>
      </c>
      <c r="BC312" t="s">
        <v>111</v>
      </c>
      <c r="BE312">
        <v>5</v>
      </c>
      <c r="BF312" t="s">
        <v>84</v>
      </c>
      <c r="BG312" t="s">
        <v>111</v>
      </c>
      <c r="BI312">
        <v>1</v>
      </c>
      <c r="BJ312" t="s">
        <v>83</v>
      </c>
      <c r="BK312" t="s">
        <v>111</v>
      </c>
      <c r="BM312">
        <v>1</v>
      </c>
      <c r="BN312" t="s">
        <v>84</v>
      </c>
      <c r="BO312" t="s">
        <v>111</v>
      </c>
      <c r="BQ312" t="s">
        <v>112</v>
      </c>
      <c r="BR312" t="s">
        <v>83</v>
      </c>
      <c r="BS312" t="s">
        <v>111</v>
      </c>
      <c r="BU312">
        <v>4</v>
      </c>
      <c r="BV312" t="s">
        <v>84</v>
      </c>
      <c r="BW312" t="s">
        <v>111</v>
      </c>
      <c r="BY312" t="s">
        <v>861</v>
      </c>
      <c r="BZ312" t="s">
        <v>83</v>
      </c>
      <c r="CA312" t="s">
        <v>111</v>
      </c>
      <c r="CC312">
        <v>5</v>
      </c>
      <c r="CD312" t="s">
        <v>83</v>
      </c>
      <c r="CE312" t="s">
        <v>111</v>
      </c>
      <c r="CG312">
        <v>6</v>
      </c>
      <c r="CH312" t="s">
        <v>83</v>
      </c>
      <c r="CI312" t="s">
        <v>111</v>
      </c>
      <c r="CK312">
        <v>4</v>
      </c>
      <c r="CL312" t="s">
        <v>84</v>
      </c>
    </row>
    <row r="313" spans="1:90" ht="15" customHeight="1" x14ac:dyDescent="0.25">
      <c r="A313" t="s">
        <v>152</v>
      </c>
      <c r="B313" t="s">
        <v>84</v>
      </c>
      <c r="C313" t="s">
        <v>111</v>
      </c>
      <c r="E313">
        <v>3</v>
      </c>
      <c r="F313" t="s">
        <v>83</v>
      </c>
      <c r="G313" t="s">
        <v>111</v>
      </c>
      <c r="I313">
        <v>3</v>
      </c>
      <c r="J313" t="s">
        <v>83</v>
      </c>
      <c r="K313" t="s">
        <v>111</v>
      </c>
      <c r="M313" t="s">
        <v>114</v>
      </c>
      <c r="N313" t="s">
        <v>83</v>
      </c>
      <c r="O313" t="s">
        <v>111</v>
      </c>
      <c r="Q313">
        <v>3</v>
      </c>
      <c r="R313" t="s">
        <v>84</v>
      </c>
      <c r="S313" t="s">
        <v>111</v>
      </c>
      <c r="U313">
        <v>3</v>
      </c>
      <c r="V313" t="s">
        <v>84</v>
      </c>
      <c r="W313" t="s">
        <v>111</v>
      </c>
      <c r="Y313">
        <v>2</v>
      </c>
      <c r="Z313" t="s">
        <v>84</v>
      </c>
      <c r="AA313" t="s">
        <v>111</v>
      </c>
      <c r="AC313">
        <v>8</v>
      </c>
      <c r="AD313" t="s">
        <v>84</v>
      </c>
      <c r="AE313" t="s">
        <v>111</v>
      </c>
      <c r="AG313">
        <v>8</v>
      </c>
      <c r="AH313" t="s">
        <v>84</v>
      </c>
      <c r="AI313" t="s">
        <v>111</v>
      </c>
      <c r="AK313">
        <v>1</v>
      </c>
      <c r="AL313" t="s">
        <v>83</v>
      </c>
      <c r="AM313" t="s">
        <v>111</v>
      </c>
      <c r="AO313" s="244">
        <v>1</v>
      </c>
      <c r="AP313" t="s">
        <v>99</v>
      </c>
      <c r="AQ313" t="s">
        <v>188</v>
      </c>
      <c r="AS313" s="244">
        <v>20</v>
      </c>
      <c r="AT313" t="s">
        <v>100</v>
      </c>
      <c r="AU313" s="248" t="s">
        <v>38</v>
      </c>
      <c r="AW313">
        <v>8</v>
      </c>
      <c r="AX313" t="s">
        <v>99</v>
      </c>
      <c r="AY313" t="s">
        <v>188</v>
      </c>
      <c r="BA313">
        <v>4</v>
      </c>
      <c r="BB313" t="s">
        <v>84</v>
      </c>
      <c r="BC313" t="s">
        <v>111</v>
      </c>
      <c r="BE313">
        <v>5</v>
      </c>
      <c r="BF313" t="s">
        <v>84</v>
      </c>
      <c r="BG313" t="s">
        <v>111</v>
      </c>
      <c r="BI313">
        <v>6</v>
      </c>
      <c r="BJ313" t="s">
        <v>84</v>
      </c>
      <c r="BK313" t="s">
        <v>111</v>
      </c>
      <c r="BM313">
        <v>8</v>
      </c>
      <c r="BN313" t="s">
        <v>83</v>
      </c>
      <c r="BO313" t="s">
        <v>111</v>
      </c>
      <c r="BQ313">
        <v>10</v>
      </c>
      <c r="BR313" t="s">
        <v>83</v>
      </c>
      <c r="BS313" t="s">
        <v>111</v>
      </c>
      <c r="BU313">
        <v>4</v>
      </c>
      <c r="BV313" t="s">
        <v>84</v>
      </c>
      <c r="BW313" t="s">
        <v>111</v>
      </c>
      <c r="BY313">
        <v>6</v>
      </c>
      <c r="BZ313" t="s">
        <v>84</v>
      </c>
      <c r="CA313" t="s">
        <v>111</v>
      </c>
      <c r="CC313">
        <v>4</v>
      </c>
      <c r="CD313" t="s">
        <v>84</v>
      </c>
      <c r="CE313" t="s">
        <v>111</v>
      </c>
      <c r="CG313" t="s">
        <v>124</v>
      </c>
      <c r="CH313" t="s">
        <v>83</v>
      </c>
      <c r="CI313" t="s">
        <v>111</v>
      </c>
      <c r="CK313">
        <v>3</v>
      </c>
      <c r="CL313" t="s">
        <v>84</v>
      </c>
    </row>
    <row r="314" spans="1:90" ht="15" customHeight="1" x14ac:dyDescent="0.25">
      <c r="A314" t="s">
        <v>113</v>
      </c>
      <c r="B314" t="s">
        <v>84</v>
      </c>
      <c r="C314" t="s">
        <v>111</v>
      </c>
      <c r="E314">
        <v>1</v>
      </c>
      <c r="F314" t="s">
        <v>83</v>
      </c>
      <c r="G314" t="s">
        <v>111</v>
      </c>
      <c r="I314">
        <v>1</v>
      </c>
      <c r="J314" t="s">
        <v>84</v>
      </c>
      <c r="K314" t="s">
        <v>111</v>
      </c>
      <c r="U314">
        <v>4</v>
      </c>
      <c r="V314" t="s">
        <v>83</v>
      </c>
      <c r="W314" t="s">
        <v>111</v>
      </c>
      <c r="Y314">
        <v>3</v>
      </c>
      <c r="Z314" t="s">
        <v>83</v>
      </c>
      <c r="AA314" t="s">
        <v>111</v>
      </c>
      <c r="AC314">
        <v>10</v>
      </c>
      <c r="AD314" t="s">
        <v>84</v>
      </c>
      <c r="AE314" t="s">
        <v>111</v>
      </c>
      <c r="AG314">
        <v>5</v>
      </c>
      <c r="AH314" t="s">
        <v>83</v>
      </c>
      <c r="AI314" t="s">
        <v>111</v>
      </c>
      <c r="AK314">
        <v>8</v>
      </c>
      <c r="AL314" t="s">
        <v>83</v>
      </c>
      <c r="AM314" t="s">
        <v>111</v>
      </c>
      <c r="AO314" s="244">
        <v>1</v>
      </c>
      <c r="AP314" t="s">
        <v>99</v>
      </c>
      <c r="AQ314" t="s">
        <v>188</v>
      </c>
      <c r="AS314" s="244">
        <v>29</v>
      </c>
      <c r="AT314" t="s">
        <v>100</v>
      </c>
      <c r="AU314" s="248" t="s">
        <v>38</v>
      </c>
      <c r="AW314" t="s">
        <v>387</v>
      </c>
      <c r="AX314" t="s">
        <v>99</v>
      </c>
      <c r="AY314" t="s">
        <v>188</v>
      </c>
      <c r="BA314">
        <v>12</v>
      </c>
      <c r="BB314" t="s">
        <v>83</v>
      </c>
      <c r="BC314" t="s">
        <v>111</v>
      </c>
      <c r="BE314">
        <v>1</v>
      </c>
      <c r="BF314" t="s">
        <v>83</v>
      </c>
      <c r="BG314" t="s">
        <v>111</v>
      </c>
      <c r="BI314">
        <v>1</v>
      </c>
      <c r="BJ314" t="s">
        <v>84</v>
      </c>
      <c r="BK314" t="s">
        <v>111</v>
      </c>
      <c r="BM314">
        <v>5</v>
      </c>
      <c r="BN314" t="s">
        <v>83</v>
      </c>
      <c r="BO314" t="s">
        <v>111</v>
      </c>
      <c r="BQ314">
        <v>3</v>
      </c>
      <c r="BR314" t="s">
        <v>84</v>
      </c>
      <c r="BS314" t="s">
        <v>111</v>
      </c>
      <c r="BU314">
        <v>6</v>
      </c>
      <c r="BV314" t="s">
        <v>84</v>
      </c>
      <c r="BW314" t="s">
        <v>111</v>
      </c>
      <c r="BY314">
        <v>1</v>
      </c>
      <c r="BZ314" t="s">
        <v>83</v>
      </c>
      <c r="CA314" t="s">
        <v>111</v>
      </c>
      <c r="CC314">
        <v>4</v>
      </c>
      <c r="CD314" t="s">
        <v>84</v>
      </c>
      <c r="CE314" t="s">
        <v>111</v>
      </c>
      <c r="CG314">
        <v>9</v>
      </c>
      <c r="CH314" t="s">
        <v>83</v>
      </c>
      <c r="CI314" t="s">
        <v>111</v>
      </c>
      <c r="CK314">
        <v>1</v>
      </c>
      <c r="CL314" t="s">
        <v>83</v>
      </c>
    </row>
    <row r="315" spans="1:90" ht="15" customHeight="1" x14ac:dyDescent="0.25">
      <c r="A315" t="s">
        <v>113</v>
      </c>
      <c r="B315" t="s">
        <v>84</v>
      </c>
      <c r="C315" t="s">
        <v>111</v>
      </c>
      <c r="E315">
        <v>2</v>
      </c>
      <c r="F315" t="s">
        <v>83</v>
      </c>
      <c r="G315" t="s">
        <v>111</v>
      </c>
      <c r="I315">
        <v>2</v>
      </c>
      <c r="J315" t="s">
        <v>83</v>
      </c>
      <c r="K315" t="s">
        <v>111</v>
      </c>
      <c r="U315" t="s">
        <v>124</v>
      </c>
      <c r="V315" t="s">
        <v>83</v>
      </c>
      <c r="W315" t="s">
        <v>111</v>
      </c>
      <c r="Y315">
        <v>2</v>
      </c>
      <c r="Z315" t="s">
        <v>84</v>
      </c>
      <c r="AA315" t="s">
        <v>111</v>
      </c>
      <c r="AC315">
        <v>3</v>
      </c>
      <c r="AD315" t="s">
        <v>84</v>
      </c>
      <c r="AE315" t="s">
        <v>111</v>
      </c>
      <c r="AG315">
        <v>9</v>
      </c>
      <c r="AH315" t="s">
        <v>84</v>
      </c>
      <c r="AI315" t="s">
        <v>111</v>
      </c>
      <c r="AK315">
        <v>11</v>
      </c>
      <c r="AL315" t="s">
        <v>83</v>
      </c>
      <c r="AM315" t="s">
        <v>111</v>
      </c>
      <c r="AO315" s="244">
        <v>3</v>
      </c>
      <c r="AP315" t="s">
        <v>99</v>
      </c>
      <c r="AQ315" t="s">
        <v>188</v>
      </c>
      <c r="AS315" s="244">
        <v>33</v>
      </c>
      <c r="AT315" t="s">
        <v>100</v>
      </c>
      <c r="AU315" s="248" t="s">
        <v>38</v>
      </c>
      <c r="AW315">
        <v>11</v>
      </c>
      <c r="AX315" t="s">
        <v>99</v>
      </c>
      <c r="AY315" t="s">
        <v>188</v>
      </c>
      <c r="BA315">
        <v>1</v>
      </c>
      <c r="BB315" t="s">
        <v>84</v>
      </c>
      <c r="BC315" t="s">
        <v>111</v>
      </c>
      <c r="BE315" t="s">
        <v>115</v>
      </c>
      <c r="BF315" t="s">
        <v>84</v>
      </c>
      <c r="BG315" t="s">
        <v>111</v>
      </c>
      <c r="BI315">
        <v>10</v>
      </c>
      <c r="BJ315" t="s">
        <v>83</v>
      </c>
      <c r="BK315" t="s">
        <v>111</v>
      </c>
      <c r="BM315">
        <v>3</v>
      </c>
      <c r="BN315" t="s">
        <v>83</v>
      </c>
      <c r="BO315" t="s">
        <v>111</v>
      </c>
      <c r="BQ315">
        <v>2</v>
      </c>
      <c r="BR315" t="s">
        <v>83</v>
      </c>
      <c r="BS315" t="s">
        <v>111</v>
      </c>
      <c r="BU315" t="s">
        <v>123</v>
      </c>
      <c r="BV315" t="s">
        <v>83</v>
      </c>
      <c r="BW315" t="s">
        <v>111</v>
      </c>
      <c r="BY315">
        <v>4</v>
      </c>
      <c r="BZ315" t="s">
        <v>84</v>
      </c>
      <c r="CA315" t="s">
        <v>111</v>
      </c>
      <c r="CC315">
        <v>1</v>
      </c>
      <c r="CD315" t="s">
        <v>83</v>
      </c>
      <c r="CE315" t="s">
        <v>111</v>
      </c>
      <c r="CG315">
        <v>3</v>
      </c>
      <c r="CH315" t="s">
        <v>83</v>
      </c>
      <c r="CI315" t="s">
        <v>111</v>
      </c>
      <c r="CK315">
        <v>4</v>
      </c>
      <c r="CL315" t="s">
        <v>84</v>
      </c>
    </row>
    <row r="316" spans="1:90" ht="15" customHeight="1" x14ac:dyDescent="0.25">
      <c r="A316" t="s">
        <v>114</v>
      </c>
      <c r="B316" t="s">
        <v>83</v>
      </c>
      <c r="C316" t="s">
        <v>111</v>
      </c>
      <c r="E316">
        <v>7</v>
      </c>
      <c r="F316" t="s">
        <v>84</v>
      </c>
      <c r="G316" t="s">
        <v>111</v>
      </c>
      <c r="I316">
        <v>4</v>
      </c>
      <c r="J316" t="s">
        <v>83</v>
      </c>
      <c r="K316" t="s">
        <v>111</v>
      </c>
      <c r="U316">
        <v>3</v>
      </c>
      <c r="V316" t="s">
        <v>84</v>
      </c>
      <c r="W316" t="s">
        <v>111</v>
      </c>
      <c r="Y316">
        <v>6</v>
      </c>
      <c r="Z316" t="s">
        <v>84</v>
      </c>
      <c r="AA316" t="s">
        <v>111</v>
      </c>
      <c r="AC316">
        <v>4</v>
      </c>
      <c r="AD316" t="s">
        <v>84</v>
      </c>
      <c r="AE316" t="s">
        <v>111</v>
      </c>
      <c r="AG316">
        <v>3</v>
      </c>
      <c r="AH316" t="s">
        <v>84</v>
      </c>
      <c r="AI316" t="s">
        <v>111</v>
      </c>
      <c r="AK316">
        <v>2</v>
      </c>
      <c r="AL316" t="s">
        <v>84</v>
      </c>
      <c r="AM316" t="s">
        <v>111</v>
      </c>
      <c r="AO316" s="244">
        <v>2</v>
      </c>
      <c r="AP316" t="s">
        <v>99</v>
      </c>
      <c r="AQ316" t="s">
        <v>188</v>
      </c>
      <c r="AS316" s="244">
        <v>25</v>
      </c>
      <c r="AT316" t="s">
        <v>100</v>
      </c>
      <c r="AU316" s="248" t="s">
        <v>38</v>
      </c>
      <c r="AW316">
        <v>1</v>
      </c>
      <c r="AX316" t="s">
        <v>100</v>
      </c>
      <c r="AY316" t="s">
        <v>188</v>
      </c>
      <c r="BA316">
        <v>2</v>
      </c>
      <c r="BB316" t="s">
        <v>83</v>
      </c>
      <c r="BC316" t="s">
        <v>111</v>
      </c>
      <c r="BE316">
        <v>1</v>
      </c>
      <c r="BF316" t="s">
        <v>83</v>
      </c>
      <c r="BG316" t="s">
        <v>111</v>
      </c>
      <c r="BI316">
        <v>10</v>
      </c>
      <c r="BJ316" t="s">
        <v>83</v>
      </c>
      <c r="BK316" t="s">
        <v>111</v>
      </c>
      <c r="BM316" t="s">
        <v>114</v>
      </c>
      <c r="BN316" t="s">
        <v>84</v>
      </c>
      <c r="BO316" t="s">
        <v>111</v>
      </c>
      <c r="BQ316">
        <v>2</v>
      </c>
      <c r="BR316" t="s">
        <v>83</v>
      </c>
      <c r="BS316" t="s">
        <v>111</v>
      </c>
      <c r="BU316">
        <v>3</v>
      </c>
      <c r="BV316" t="s">
        <v>83</v>
      </c>
      <c r="BW316" t="s">
        <v>111</v>
      </c>
      <c r="BY316">
        <v>3</v>
      </c>
      <c r="BZ316" t="s">
        <v>84</v>
      </c>
      <c r="CA316" t="s">
        <v>111</v>
      </c>
      <c r="CC316">
        <v>2</v>
      </c>
      <c r="CD316" t="s">
        <v>83</v>
      </c>
      <c r="CE316" t="s">
        <v>111</v>
      </c>
      <c r="CG316">
        <v>6</v>
      </c>
      <c r="CH316" t="s">
        <v>84</v>
      </c>
      <c r="CI316" t="s">
        <v>111</v>
      </c>
      <c r="CK316">
        <v>2</v>
      </c>
      <c r="CL316" t="s">
        <v>84</v>
      </c>
    </row>
    <row r="317" spans="1:90" ht="15" customHeight="1" x14ac:dyDescent="0.25">
      <c r="A317" t="s">
        <v>126</v>
      </c>
      <c r="B317" t="s">
        <v>84</v>
      </c>
      <c r="C317" t="s">
        <v>111</v>
      </c>
      <c r="E317">
        <v>5</v>
      </c>
      <c r="F317" t="s">
        <v>84</v>
      </c>
      <c r="G317" t="s">
        <v>111</v>
      </c>
      <c r="I317" t="s">
        <v>114</v>
      </c>
      <c r="J317" t="s">
        <v>84</v>
      </c>
      <c r="K317" t="s">
        <v>111</v>
      </c>
      <c r="U317">
        <v>2</v>
      </c>
      <c r="V317" t="s">
        <v>84</v>
      </c>
      <c r="W317" t="s">
        <v>111</v>
      </c>
      <c r="Y317">
        <v>6</v>
      </c>
      <c r="Z317" t="s">
        <v>84</v>
      </c>
      <c r="AA317" t="s">
        <v>111</v>
      </c>
      <c r="AC317">
        <v>7</v>
      </c>
      <c r="AD317" t="s">
        <v>84</v>
      </c>
      <c r="AE317" t="s">
        <v>111</v>
      </c>
      <c r="AG317">
        <v>1</v>
      </c>
      <c r="AH317" t="s">
        <v>83</v>
      </c>
      <c r="AI317" t="s">
        <v>111</v>
      </c>
      <c r="AK317">
        <v>1</v>
      </c>
      <c r="AL317" t="s">
        <v>83</v>
      </c>
      <c r="AM317" t="s">
        <v>111</v>
      </c>
      <c r="AO317" s="244">
        <v>5</v>
      </c>
      <c r="AP317" t="s">
        <v>100</v>
      </c>
      <c r="AQ317" t="s">
        <v>188</v>
      </c>
      <c r="AS317" s="244">
        <v>23</v>
      </c>
      <c r="AT317" t="s">
        <v>100</v>
      </c>
      <c r="AU317" s="248" t="s">
        <v>38</v>
      </c>
      <c r="AW317">
        <v>7</v>
      </c>
      <c r="AX317" t="s">
        <v>99</v>
      </c>
      <c r="AY317" t="s">
        <v>188</v>
      </c>
      <c r="BA317" t="s">
        <v>115</v>
      </c>
      <c r="BB317" t="s">
        <v>84</v>
      </c>
      <c r="BC317" t="s">
        <v>111</v>
      </c>
      <c r="BE317">
        <v>1</v>
      </c>
      <c r="BF317" t="s">
        <v>84</v>
      </c>
      <c r="BG317" t="s">
        <v>111</v>
      </c>
      <c r="BI317">
        <v>3</v>
      </c>
      <c r="BJ317" t="s">
        <v>84</v>
      </c>
      <c r="BK317" t="s">
        <v>111</v>
      </c>
      <c r="BM317">
        <v>6</v>
      </c>
      <c r="BN317" t="s">
        <v>83</v>
      </c>
      <c r="BO317" t="s">
        <v>111</v>
      </c>
      <c r="BQ317">
        <v>1</v>
      </c>
      <c r="BR317" t="s">
        <v>84</v>
      </c>
      <c r="BS317" t="s">
        <v>111</v>
      </c>
      <c r="BU317">
        <v>1</v>
      </c>
      <c r="BV317" t="s">
        <v>83</v>
      </c>
      <c r="BW317" t="s">
        <v>111</v>
      </c>
      <c r="BY317">
        <v>2</v>
      </c>
      <c r="BZ317" t="s">
        <v>84</v>
      </c>
      <c r="CA317" t="s">
        <v>111</v>
      </c>
      <c r="CC317">
        <v>10</v>
      </c>
      <c r="CD317" t="s">
        <v>84</v>
      </c>
      <c r="CE317" t="s">
        <v>111</v>
      </c>
      <c r="CG317">
        <v>3</v>
      </c>
      <c r="CH317" t="s">
        <v>84</v>
      </c>
      <c r="CI317" t="s">
        <v>111</v>
      </c>
      <c r="CK317">
        <v>5</v>
      </c>
      <c r="CL317" t="s">
        <v>83</v>
      </c>
    </row>
    <row r="318" spans="1:90" ht="15" customHeight="1" x14ac:dyDescent="0.25">
      <c r="A318" t="s">
        <v>126</v>
      </c>
      <c r="B318" t="s">
        <v>83</v>
      </c>
      <c r="C318" t="s">
        <v>111</v>
      </c>
      <c r="E318">
        <v>2</v>
      </c>
      <c r="F318" t="s">
        <v>84</v>
      </c>
      <c r="G318" t="s">
        <v>111</v>
      </c>
      <c r="I318">
        <v>1</v>
      </c>
      <c r="J318" t="s">
        <v>83</v>
      </c>
      <c r="K318" t="s">
        <v>111</v>
      </c>
      <c r="U318">
        <v>8</v>
      </c>
      <c r="V318" t="s">
        <v>83</v>
      </c>
      <c r="W318" t="s">
        <v>111</v>
      </c>
      <c r="Y318">
        <v>1</v>
      </c>
      <c r="Z318" t="s">
        <v>84</v>
      </c>
      <c r="AA318" t="s">
        <v>111</v>
      </c>
      <c r="AC318">
        <v>3</v>
      </c>
      <c r="AD318" t="s">
        <v>84</v>
      </c>
      <c r="AE318" t="s">
        <v>111</v>
      </c>
      <c r="AG318">
        <v>6</v>
      </c>
      <c r="AH318" t="s">
        <v>84</v>
      </c>
      <c r="AI318" t="s">
        <v>111</v>
      </c>
      <c r="AK318" t="s">
        <v>124</v>
      </c>
      <c r="AL318" t="s">
        <v>84</v>
      </c>
      <c r="AM318" t="s">
        <v>111</v>
      </c>
      <c r="AO318" s="244">
        <v>1</v>
      </c>
      <c r="AP318" t="s">
        <v>99</v>
      </c>
      <c r="AQ318" t="s">
        <v>188</v>
      </c>
      <c r="AS318" s="244">
        <v>25</v>
      </c>
      <c r="AT318" t="s">
        <v>100</v>
      </c>
      <c r="AU318" s="248" t="s">
        <v>38</v>
      </c>
      <c r="AW318">
        <v>10</v>
      </c>
      <c r="AX318" t="s">
        <v>99</v>
      </c>
      <c r="AY318" t="s">
        <v>188</v>
      </c>
      <c r="BA318">
        <v>8</v>
      </c>
      <c r="BB318" t="s">
        <v>83</v>
      </c>
      <c r="BC318" t="s">
        <v>111</v>
      </c>
      <c r="BE318">
        <v>5</v>
      </c>
      <c r="BF318" t="s">
        <v>83</v>
      </c>
      <c r="BG318" t="s">
        <v>111</v>
      </c>
      <c r="BI318">
        <v>1</v>
      </c>
      <c r="BJ318" t="s">
        <v>84</v>
      </c>
      <c r="BK318" t="s">
        <v>111</v>
      </c>
      <c r="BM318" t="s">
        <v>149</v>
      </c>
      <c r="BN318" t="s">
        <v>84</v>
      </c>
      <c r="BO318" t="s">
        <v>111</v>
      </c>
      <c r="BQ318">
        <v>3</v>
      </c>
      <c r="BR318" t="s">
        <v>84</v>
      </c>
      <c r="BS318" t="s">
        <v>111</v>
      </c>
      <c r="BU318">
        <v>3</v>
      </c>
      <c r="BV318" t="s">
        <v>84</v>
      </c>
      <c r="BW318" t="s">
        <v>111</v>
      </c>
      <c r="BY318">
        <v>4</v>
      </c>
      <c r="BZ318" t="s">
        <v>83</v>
      </c>
      <c r="CA318" t="s">
        <v>111</v>
      </c>
      <c r="CC318">
        <v>7</v>
      </c>
      <c r="CD318" t="s">
        <v>83</v>
      </c>
      <c r="CE318" t="s">
        <v>111</v>
      </c>
      <c r="CG318" t="s">
        <v>190</v>
      </c>
      <c r="CH318" t="s">
        <v>83</v>
      </c>
      <c r="CI318" t="s">
        <v>111</v>
      </c>
      <c r="CK318">
        <v>1</v>
      </c>
      <c r="CL318" t="s">
        <v>84</v>
      </c>
    </row>
    <row r="319" spans="1:90" ht="15" customHeight="1" x14ac:dyDescent="0.25">
      <c r="A319" t="s">
        <v>127</v>
      </c>
      <c r="B319" t="s">
        <v>84</v>
      </c>
      <c r="C319" t="s">
        <v>111</v>
      </c>
      <c r="E319" t="s">
        <v>151</v>
      </c>
      <c r="F319" t="s">
        <v>84</v>
      </c>
      <c r="G319" t="s">
        <v>111</v>
      </c>
      <c r="I319">
        <v>7</v>
      </c>
      <c r="J319" t="s">
        <v>83</v>
      </c>
      <c r="K319" t="s">
        <v>111</v>
      </c>
      <c r="U319">
        <v>11</v>
      </c>
      <c r="V319" t="s">
        <v>84</v>
      </c>
      <c r="W319" t="s">
        <v>111</v>
      </c>
      <c r="Y319">
        <v>1</v>
      </c>
      <c r="Z319" t="s">
        <v>84</v>
      </c>
      <c r="AA319" t="s">
        <v>111</v>
      </c>
      <c r="AC319">
        <v>3</v>
      </c>
      <c r="AD319" t="s">
        <v>83</v>
      </c>
      <c r="AE319" t="s">
        <v>111</v>
      </c>
      <c r="AG319">
        <v>6</v>
      </c>
      <c r="AH319" t="s">
        <v>83</v>
      </c>
      <c r="AI319" t="s">
        <v>111</v>
      </c>
      <c r="AK319">
        <v>9</v>
      </c>
      <c r="AL319" t="s">
        <v>84</v>
      </c>
      <c r="AM319" t="s">
        <v>111</v>
      </c>
      <c r="AO319" s="244">
        <v>9</v>
      </c>
      <c r="AP319" t="s">
        <v>99</v>
      </c>
      <c r="AQ319" t="s">
        <v>188</v>
      </c>
      <c r="AS319" s="244">
        <v>34</v>
      </c>
      <c r="AT319" t="s">
        <v>100</v>
      </c>
      <c r="AU319" s="248" t="s">
        <v>38</v>
      </c>
      <c r="AW319">
        <v>1</v>
      </c>
      <c r="AX319" t="s">
        <v>99</v>
      </c>
      <c r="AY319" t="s">
        <v>188</v>
      </c>
      <c r="BA319">
        <v>1</v>
      </c>
      <c r="BB319" t="s">
        <v>83</v>
      </c>
      <c r="BC319" t="s">
        <v>111</v>
      </c>
      <c r="BE319">
        <v>5</v>
      </c>
      <c r="BF319" t="s">
        <v>84</v>
      </c>
      <c r="BG319" t="s">
        <v>111</v>
      </c>
      <c r="BI319">
        <v>6</v>
      </c>
      <c r="BJ319" t="s">
        <v>83</v>
      </c>
      <c r="BK319" t="s">
        <v>111</v>
      </c>
      <c r="BM319">
        <v>3</v>
      </c>
      <c r="BN319" t="s">
        <v>84</v>
      </c>
      <c r="BO319" t="s">
        <v>111</v>
      </c>
      <c r="BQ319">
        <v>3</v>
      </c>
      <c r="BR319" t="s">
        <v>83</v>
      </c>
      <c r="BS319" t="s">
        <v>111</v>
      </c>
      <c r="BU319">
        <v>7</v>
      </c>
      <c r="BV319" t="s">
        <v>84</v>
      </c>
      <c r="BW319" t="s">
        <v>111</v>
      </c>
      <c r="BY319">
        <v>2</v>
      </c>
      <c r="BZ319" t="s">
        <v>83</v>
      </c>
      <c r="CA319" t="s">
        <v>111</v>
      </c>
      <c r="CC319">
        <v>9</v>
      </c>
      <c r="CD319" t="s">
        <v>83</v>
      </c>
      <c r="CE319" t="s">
        <v>111</v>
      </c>
      <c r="CG319">
        <v>6</v>
      </c>
      <c r="CH319" t="s">
        <v>84</v>
      </c>
      <c r="CI319" t="s">
        <v>111</v>
      </c>
      <c r="CK319" t="s">
        <v>1008</v>
      </c>
      <c r="CL319" t="s">
        <v>84</v>
      </c>
    </row>
    <row r="320" spans="1:90" ht="15" customHeight="1" x14ac:dyDescent="0.25">
      <c r="A320" t="s">
        <v>120</v>
      </c>
      <c r="B320" t="s">
        <v>83</v>
      </c>
      <c r="C320" t="s">
        <v>111</v>
      </c>
      <c r="E320">
        <v>3</v>
      </c>
      <c r="F320" t="s">
        <v>83</v>
      </c>
      <c r="G320" t="s">
        <v>111</v>
      </c>
      <c r="I320">
        <v>6</v>
      </c>
      <c r="J320" t="s">
        <v>83</v>
      </c>
      <c r="K320" t="s">
        <v>111</v>
      </c>
      <c r="U320">
        <v>4</v>
      </c>
      <c r="V320" t="s">
        <v>84</v>
      </c>
      <c r="W320" t="s">
        <v>111</v>
      </c>
      <c r="Y320">
        <v>1</v>
      </c>
      <c r="Z320" t="s">
        <v>83</v>
      </c>
      <c r="AA320" t="s">
        <v>111</v>
      </c>
      <c r="AC320">
        <v>2</v>
      </c>
      <c r="AD320" t="s">
        <v>83</v>
      </c>
      <c r="AE320" t="s">
        <v>111</v>
      </c>
      <c r="AG320">
        <v>7</v>
      </c>
      <c r="AH320" t="s">
        <v>84</v>
      </c>
      <c r="AI320" t="s">
        <v>111</v>
      </c>
      <c r="AK320">
        <v>10</v>
      </c>
      <c r="AL320" t="s">
        <v>84</v>
      </c>
      <c r="AM320" t="s">
        <v>111</v>
      </c>
      <c r="AO320" s="244">
        <v>1</v>
      </c>
      <c r="AP320" t="s">
        <v>99</v>
      </c>
      <c r="AQ320" t="s">
        <v>188</v>
      </c>
      <c r="AS320" s="244">
        <v>21</v>
      </c>
      <c r="AT320" t="s">
        <v>100</v>
      </c>
      <c r="AU320" s="248" t="s">
        <v>38</v>
      </c>
      <c r="AW320">
        <v>2</v>
      </c>
      <c r="AX320" t="s">
        <v>100</v>
      </c>
      <c r="AY320" t="s">
        <v>188</v>
      </c>
      <c r="BA320" t="s">
        <v>115</v>
      </c>
      <c r="BB320" t="s">
        <v>84</v>
      </c>
      <c r="BC320" t="s">
        <v>111</v>
      </c>
      <c r="BE320">
        <v>4</v>
      </c>
      <c r="BF320" t="s">
        <v>84</v>
      </c>
      <c r="BG320" t="s">
        <v>111</v>
      </c>
      <c r="BI320" t="s">
        <v>115</v>
      </c>
      <c r="BJ320" t="s">
        <v>84</v>
      </c>
      <c r="BK320" t="s">
        <v>111</v>
      </c>
      <c r="BM320">
        <v>2</v>
      </c>
      <c r="BN320" t="s">
        <v>84</v>
      </c>
      <c r="BO320" t="s">
        <v>111</v>
      </c>
      <c r="BQ320">
        <v>5</v>
      </c>
      <c r="BR320" t="s">
        <v>84</v>
      </c>
      <c r="BS320" t="s">
        <v>111</v>
      </c>
      <c r="BU320">
        <v>6</v>
      </c>
      <c r="BV320" t="s">
        <v>84</v>
      </c>
      <c r="BW320" t="s">
        <v>111</v>
      </c>
      <c r="BY320">
        <v>5</v>
      </c>
      <c r="BZ320" t="s">
        <v>83</v>
      </c>
      <c r="CA320" t="s">
        <v>111</v>
      </c>
      <c r="CC320">
        <v>2</v>
      </c>
      <c r="CD320" t="s">
        <v>83</v>
      </c>
      <c r="CE320" t="s">
        <v>111</v>
      </c>
      <c r="CG320">
        <v>9</v>
      </c>
      <c r="CH320" t="s">
        <v>83</v>
      </c>
      <c r="CI320" t="s">
        <v>111</v>
      </c>
      <c r="CK320">
        <v>1</v>
      </c>
      <c r="CL320" t="s">
        <v>83</v>
      </c>
    </row>
    <row r="321" spans="1:90" ht="15" customHeight="1" x14ac:dyDescent="0.25">
      <c r="A321" t="s">
        <v>125</v>
      </c>
      <c r="B321" t="s">
        <v>84</v>
      </c>
      <c r="C321" t="s">
        <v>111</v>
      </c>
      <c r="E321">
        <v>2</v>
      </c>
      <c r="F321" t="s">
        <v>84</v>
      </c>
      <c r="G321" t="s">
        <v>111</v>
      </c>
      <c r="I321">
        <v>3</v>
      </c>
      <c r="J321" t="s">
        <v>83</v>
      </c>
      <c r="K321" t="s">
        <v>111</v>
      </c>
      <c r="U321">
        <v>12</v>
      </c>
      <c r="V321" t="s">
        <v>84</v>
      </c>
      <c r="W321" t="s">
        <v>111</v>
      </c>
      <c r="Y321" t="s">
        <v>115</v>
      </c>
      <c r="Z321" t="s">
        <v>83</v>
      </c>
      <c r="AA321" t="s">
        <v>111</v>
      </c>
      <c r="AC321">
        <v>3</v>
      </c>
      <c r="AD321" t="s">
        <v>84</v>
      </c>
      <c r="AE321" t="s">
        <v>111</v>
      </c>
      <c r="AG321">
        <v>2</v>
      </c>
      <c r="AH321" t="s">
        <v>83</v>
      </c>
      <c r="AI321" t="s">
        <v>111</v>
      </c>
      <c r="AK321">
        <v>2</v>
      </c>
      <c r="AL321" t="s">
        <v>84</v>
      </c>
      <c r="AM321" t="s">
        <v>111</v>
      </c>
      <c r="AO321" s="244">
        <v>2</v>
      </c>
      <c r="AP321" t="s">
        <v>99</v>
      </c>
      <c r="AQ321" t="s">
        <v>188</v>
      </c>
      <c r="AS321" s="244">
        <v>22</v>
      </c>
      <c r="AT321" t="s">
        <v>100</v>
      </c>
      <c r="AU321" s="248" t="s">
        <v>38</v>
      </c>
      <c r="AW321">
        <v>1</v>
      </c>
      <c r="AX321" t="s">
        <v>100</v>
      </c>
      <c r="AY321" t="s">
        <v>188</v>
      </c>
      <c r="BA321" t="s">
        <v>131</v>
      </c>
      <c r="BB321" t="s">
        <v>84</v>
      </c>
      <c r="BC321" t="s">
        <v>111</v>
      </c>
      <c r="BE321">
        <v>1</v>
      </c>
      <c r="BF321" t="s">
        <v>84</v>
      </c>
      <c r="BG321" t="s">
        <v>111</v>
      </c>
      <c r="BI321">
        <v>3</v>
      </c>
      <c r="BJ321" t="s">
        <v>84</v>
      </c>
      <c r="BK321" t="s">
        <v>111</v>
      </c>
      <c r="BM321">
        <v>1</v>
      </c>
      <c r="BN321" t="s">
        <v>83</v>
      </c>
      <c r="BO321" t="s">
        <v>111</v>
      </c>
      <c r="BQ321">
        <v>3</v>
      </c>
      <c r="BR321" t="s">
        <v>83</v>
      </c>
      <c r="BS321" t="s">
        <v>111</v>
      </c>
      <c r="BU321">
        <v>2</v>
      </c>
      <c r="BV321" t="s">
        <v>84</v>
      </c>
      <c r="BW321" t="s">
        <v>111</v>
      </c>
      <c r="BY321">
        <v>2</v>
      </c>
      <c r="BZ321" t="s">
        <v>84</v>
      </c>
      <c r="CA321" t="s">
        <v>111</v>
      </c>
      <c r="CC321" t="s">
        <v>219</v>
      </c>
      <c r="CD321" t="s">
        <v>84</v>
      </c>
      <c r="CE321" t="s">
        <v>111</v>
      </c>
      <c r="CG321">
        <v>1</v>
      </c>
      <c r="CH321" t="s">
        <v>83</v>
      </c>
      <c r="CI321" t="s">
        <v>111</v>
      </c>
      <c r="CK321">
        <v>1</v>
      </c>
      <c r="CL321" t="s">
        <v>84</v>
      </c>
    </row>
    <row r="322" spans="1:90" ht="15" customHeight="1" x14ac:dyDescent="0.25">
      <c r="A322" t="s">
        <v>129</v>
      </c>
      <c r="B322" t="s">
        <v>84</v>
      </c>
      <c r="C322" t="s">
        <v>111</v>
      </c>
      <c r="E322">
        <v>5</v>
      </c>
      <c r="F322" t="s">
        <v>83</v>
      </c>
      <c r="G322" t="s">
        <v>111</v>
      </c>
      <c r="I322">
        <v>2</v>
      </c>
      <c r="J322" t="s">
        <v>83</v>
      </c>
      <c r="K322" t="s">
        <v>111</v>
      </c>
      <c r="U322" t="s">
        <v>117</v>
      </c>
      <c r="V322" t="s">
        <v>84</v>
      </c>
      <c r="W322" t="s">
        <v>111</v>
      </c>
      <c r="Y322">
        <v>1</v>
      </c>
      <c r="Z322" t="s">
        <v>83</v>
      </c>
      <c r="AA322" t="s">
        <v>111</v>
      </c>
      <c r="AC322">
        <v>1</v>
      </c>
      <c r="AD322" t="s">
        <v>84</v>
      </c>
      <c r="AE322" t="s">
        <v>111</v>
      </c>
      <c r="AG322">
        <v>11</v>
      </c>
      <c r="AH322" t="s">
        <v>84</v>
      </c>
      <c r="AI322" t="s">
        <v>111</v>
      </c>
      <c r="AK322" t="s">
        <v>117</v>
      </c>
      <c r="AL322" t="s">
        <v>84</v>
      </c>
      <c r="AM322" t="s">
        <v>111</v>
      </c>
      <c r="AO322" s="244">
        <v>1</v>
      </c>
      <c r="AP322" t="s">
        <v>99</v>
      </c>
      <c r="AQ322" t="s">
        <v>188</v>
      </c>
      <c r="AS322" s="244">
        <v>37</v>
      </c>
      <c r="AT322" t="s">
        <v>100</v>
      </c>
      <c r="AU322" s="248" t="s">
        <v>38</v>
      </c>
      <c r="AW322">
        <v>3</v>
      </c>
      <c r="AX322" t="s">
        <v>99</v>
      </c>
      <c r="AY322" t="s">
        <v>188</v>
      </c>
      <c r="BA322">
        <v>1</v>
      </c>
      <c r="BB322" t="s">
        <v>84</v>
      </c>
      <c r="BC322" t="s">
        <v>111</v>
      </c>
      <c r="BE322">
        <v>1</v>
      </c>
      <c r="BF322" t="s">
        <v>84</v>
      </c>
      <c r="BG322" t="s">
        <v>111</v>
      </c>
      <c r="BI322">
        <v>1</v>
      </c>
      <c r="BJ322" t="s">
        <v>83</v>
      </c>
      <c r="BK322" t="s">
        <v>111</v>
      </c>
      <c r="BM322">
        <v>3</v>
      </c>
      <c r="BN322" t="s">
        <v>83</v>
      </c>
      <c r="BO322" t="s">
        <v>111</v>
      </c>
      <c r="BQ322">
        <v>1</v>
      </c>
      <c r="BR322" t="s">
        <v>84</v>
      </c>
      <c r="BS322" t="s">
        <v>111</v>
      </c>
      <c r="BU322">
        <v>4</v>
      </c>
      <c r="BV322" t="s">
        <v>83</v>
      </c>
      <c r="BW322" t="s">
        <v>111</v>
      </c>
      <c r="BY322" t="s">
        <v>123</v>
      </c>
      <c r="BZ322" t="s">
        <v>84</v>
      </c>
      <c r="CA322" t="s">
        <v>111</v>
      </c>
      <c r="CC322">
        <v>5</v>
      </c>
      <c r="CD322" t="s">
        <v>83</v>
      </c>
      <c r="CE322" t="s">
        <v>111</v>
      </c>
      <c r="CG322">
        <v>1</v>
      </c>
      <c r="CH322" t="s">
        <v>84</v>
      </c>
      <c r="CI322" t="s">
        <v>111</v>
      </c>
      <c r="CK322">
        <v>3</v>
      </c>
      <c r="CL322" t="s">
        <v>84</v>
      </c>
    </row>
    <row r="323" spans="1:90" ht="15" customHeight="1" x14ac:dyDescent="0.25">
      <c r="A323" t="s">
        <v>122</v>
      </c>
      <c r="B323" t="s">
        <v>84</v>
      </c>
      <c r="C323" t="s">
        <v>111</v>
      </c>
      <c r="E323">
        <v>12</v>
      </c>
      <c r="F323" t="s">
        <v>84</v>
      </c>
      <c r="G323" t="s">
        <v>111</v>
      </c>
      <c r="I323">
        <v>6</v>
      </c>
      <c r="J323" t="s">
        <v>83</v>
      </c>
      <c r="K323" t="s">
        <v>111</v>
      </c>
      <c r="U323">
        <v>1</v>
      </c>
      <c r="V323" t="s">
        <v>84</v>
      </c>
      <c r="W323" t="s">
        <v>111</v>
      </c>
      <c r="Y323">
        <v>10</v>
      </c>
      <c r="Z323" t="s">
        <v>84</v>
      </c>
      <c r="AA323" t="s">
        <v>111</v>
      </c>
      <c r="AC323">
        <v>2</v>
      </c>
      <c r="AD323" t="s">
        <v>83</v>
      </c>
      <c r="AE323" t="s">
        <v>111</v>
      </c>
      <c r="AG323">
        <v>2</v>
      </c>
      <c r="AH323" t="s">
        <v>84</v>
      </c>
      <c r="AI323" t="s">
        <v>111</v>
      </c>
      <c r="AK323">
        <v>2</v>
      </c>
      <c r="AL323" t="s">
        <v>83</v>
      </c>
      <c r="AM323" t="s">
        <v>111</v>
      </c>
      <c r="AO323" s="244">
        <v>4</v>
      </c>
      <c r="AP323" t="s">
        <v>100</v>
      </c>
      <c r="AQ323" t="s">
        <v>188</v>
      </c>
      <c r="AS323" s="244">
        <v>32</v>
      </c>
      <c r="AT323" t="s">
        <v>100</v>
      </c>
      <c r="AU323" s="248" t="s">
        <v>38</v>
      </c>
      <c r="AW323">
        <v>1</v>
      </c>
      <c r="AX323" t="s">
        <v>99</v>
      </c>
      <c r="AY323" t="s">
        <v>188</v>
      </c>
      <c r="BA323" t="s">
        <v>123</v>
      </c>
      <c r="BB323" t="s">
        <v>83</v>
      </c>
      <c r="BC323" t="s">
        <v>111</v>
      </c>
      <c r="BE323">
        <v>1</v>
      </c>
      <c r="BF323" t="s">
        <v>84</v>
      </c>
      <c r="BG323" t="s">
        <v>111</v>
      </c>
      <c r="BI323">
        <v>2</v>
      </c>
      <c r="BJ323" t="s">
        <v>84</v>
      </c>
      <c r="BK323" t="s">
        <v>111</v>
      </c>
      <c r="BM323">
        <v>5</v>
      </c>
      <c r="BN323" t="s">
        <v>84</v>
      </c>
      <c r="BO323" t="s">
        <v>111</v>
      </c>
      <c r="BQ323">
        <v>1</v>
      </c>
      <c r="BR323" t="s">
        <v>83</v>
      </c>
      <c r="BS323" t="s">
        <v>111</v>
      </c>
      <c r="BU323">
        <v>1</v>
      </c>
      <c r="BV323" t="s">
        <v>84</v>
      </c>
      <c r="BW323" t="s">
        <v>111</v>
      </c>
      <c r="BY323" t="s">
        <v>882</v>
      </c>
      <c r="BZ323" t="s">
        <v>84</v>
      </c>
      <c r="CA323" t="s">
        <v>111</v>
      </c>
      <c r="CC323" t="s">
        <v>123</v>
      </c>
      <c r="CD323" t="s">
        <v>83</v>
      </c>
      <c r="CE323" t="s">
        <v>111</v>
      </c>
      <c r="CG323">
        <v>7</v>
      </c>
      <c r="CH323" t="s">
        <v>83</v>
      </c>
      <c r="CI323" t="s">
        <v>111</v>
      </c>
      <c r="CK323">
        <v>4</v>
      </c>
      <c r="CL323" t="s">
        <v>84</v>
      </c>
    </row>
    <row r="324" spans="1:90" ht="15" customHeight="1" x14ac:dyDescent="0.25">
      <c r="A324" t="s">
        <v>122</v>
      </c>
      <c r="B324" t="s">
        <v>84</v>
      </c>
      <c r="C324" t="s">
        <v>111</v>
      </c>
      <c r="E324">
        <v>8</v>
      </c>
      <c r="F324" t="s">
        <v>84</v>
      </c>
      <c r="G324" t="s">
        <v>111</v>
      </c>
      <c r="I324">
        <v>2</v>
      </c>
      <c r="J324" t="s">
        <v>84</v>
      </c>
      <c r="K324" t="s">
        <v>111</v>
      </c>
      <c r="U324">
        <v>2</v>
      </c>
      <c r="V324" t="s">
        <v>83</v>
      </c>
      <c r="W324" t="s">
        <v>111</v>
      </c>
      <c r="Y324">
        <v>1</v>
      </c>
      <c r="Z324" t="s">
        <v>84</v>
      </c>
      <c r="AA324" t="s">
        <v>111</v>
      </c>
      <c r="AC324" t="s">
        <v>114</v>
      </c>
      <c r="AD324" t="s">
        <v>84</v>
      </c>
      <c r="AE324" t="s">
        <v>111</v>
      </c>
      <c r="AG324">
        <v>1</v>
      </c>
      <c r="AH324" t="s">
        <v>84</v>
      </c>
      <c r="AI324" t="s">
        <v>111</v>
      </c>
      <c r="AK324">
        <v>11</v>
      </c>
      <c r="AL324" t="s">
        <v>83</v>
      </c>
      <c r="AM324" t="s">
        <v>111</v>
      </c>
      <c r="AO324" s="244">
        <v>2</v>
      </c>
      <c r="AP324" t="s">
        <v>99</v>
      </c>
      <c r="AQ324" t="s">
        <v>188</v>
      </c>
      <c r="AS324" s="244">
        <v>28</v>
      </c>
      <c r="AT324" t="s">
        <v>100</v>
      </c>
      <c r="AU324" s="248" t="s">
        <v>38</v>
      </c>
      <c r="AW324">
        <v>8</v>
      </c>
      <c r="AX324" t="s">
        <v>100</v>
      </c>
      <c r="AY324" t="s">
        <v>188</v>
      </c>
      <c r="BA324">
        <v>1</v>
      </c>
      <c r="BB324" t="s">
        <v>83</v>
      </c>
      <c r="BC324" t="s">
        <v>111</v>
      </c>
      <c r="BE324" t="s">
        <v>117</v>
      </c>
      <c r="BF324" t="s">
        <v>84</v>
      </c>
      <c r="BG324" t="s">
        <v>111</v>
      </c>
      <c r="BI324">
        <v>3</v>
      </c>
      <c r="BJ324" t="s">
        <v>84</v>
      </c>
      <c r="BK324" t="s">
        <v>111</v>
      </c>
      <c r="BM324">
        <v>4</v>
      </c>
      <c r="BN324" t="s">
        <v>84</v>
      </c>
      <c r="BO324" t="s">
        <v>111</v>
      </c>
      <c r="BQ324">
        <v>8</v>
      </c>
      <c r="BR324" t="s">
        <v>83</v>
      </c>
      <c r="BS324" t="s">
        <v>111</v>
      </c>
      <c r="BU324">
        <v>3</v>
      </c>
      <c r="BV324" t="s">
        <v>83</v>
      </c>
      <c r="BW324" t="s">
        <v>111</v>
      </c>
      <c r="BY324">
        <v>7</v>
      </c>
      <c r="BZ324" t="s">
        <v>84</v>
      </c>
      <c r="CA324" t="s">
        <v>111</v>
      </c>
      <c r="CC324">
        <v>7</v>
      </c>
      <c r="CD324" t="s">
        <v>84</v>
      </c>
      <c r="CE324" t="s">
        <v>111</v>
      </c>
      <c r="CG324" t="s">
        <v>123</v>
      </c>
      <c r="CH324" t="s">
        <v>83</v>
      </c>
      <c r="CI324" t="s">
        <v>111</v>
      </c>
      <c r="CK324">
        <v>3</v>
      </c>
      <c r="CL324" t="s">
        <v>83</v>
      </c>
    </row>
    <row r="325" spans="1:90" ht="15" customHeight="1" x14ac:dyDescent="0.25">
      <c r="A325" t="s">
        <v>114</v>
      </c>
      <c r="B325" t="s">
        <v>84</v>
      </c>
      <c r="C325" t="s">
        <v>111</v>
      </c>
      <c r="E325">
        <v>2</v>
      </c>
      <c r="F325" t="s">
        <v>83</v>
      </c>
      <c r="G325" t="s">
        <v>111</v>
      </c>
      <c r="I325">
        <v>5</v>
      </c>
      <c r="J325" t="s">
        <v>84</v>
      </c>
      <c r="K325" t="s">
        <v>111</v>
      </c>
      <c r="U325">
        <v>10</v>
      </c>
      <c r="V325" t="s">
        <v>83</v>
      </c>
      <c r="W325" t="s">
        <v>111</v>
      </c>
      <c r="Y325">
        <v>2</v>
      </c>
      <c r="Z325" t="s">
        <v>83</v>
      </c>
      <c r="AA325" t="s">
        <v>111</v>
      </c>
      <c r="AC325">
        <v>2</v>
      </c>
      <c r="AD325" t="s">
        <v>84</v>
      </c>
      <c r="AE325" t="s">
        <v>111</v>
      </c>
      <c r="AG325">
        <v>11</v>
      </c>
      <c r="AH325" t="s">
        <v>83</v>
      </c>
      <c r="AI325" t="s">
        <v>111</v>
      </c>
      <c r="AK325">
        <v>3</v>
      </c>
      <c r="AL325" t="s">
        <v>83</v>
      </c>
      <c r="AM325" t="s">
        <v>111</v>
      </c>
      <c r="AO325" s="244">
        <v>11</v>
      </c>
      <c r="AP325" t="s">
        <v>99</v>
      </c>
      <c r="AQ325" t="s">
        <v>188</v>
      </c>
      <c r="AS325" s="244">
        <v>20</v>
      </c>
      <c r="AT325" t="s">
        <v>100</v>
      </c>
      <c r="AU325" s="248" t="s">
        <v>38</v>
      </c>
      <c r="AW325">
        <v>7</v>
      </c>
      <c r="AX325" t="s">
        <v>100</v>
      </c>
      <c r="AY325" t="s">
        <v>188</v>
      </c>
      <c r="BA325" t="s">
        <v>131</v>
      </c>
      <c r="BB325" t="s">
        <v>84</v>
      </c>
      <c r="BC325" t="s">
        <v>111</v>
      </c>
      <c r="BE325">
        <v>1</v>
      </c>
      <c r="BF325" t="s">
        <v>84</v>
      </c>
      <c r="BG325" t="s">
        <v>111</v>
      </c>
      <c r="BI325">
        <v>6</v>
      </c>
      <c r="BJ325" t="s">
        <v>83</v>
      </c>
      <c r="BK325" t="s">
        <v>111</v>
      </c>
      <c r="BM325">
        <v>2</v>
      </c>
      <c r="BN325" t="s">
        <v>84</v>
      </c>
      <c r="BO325" t="s">
        <v>111</v>
      </c>
      <c r="BQ325">
        <v>1</v>
      </c>
      <c r="BR325" t="s">
        <v>84</v>
      </c>
      <c r="BS325" t="s">
        <v>111</v>
      </c>
      <c r="BU325">
        <v>1</v>
      </c>
      <c r="BV325" t="s">
        <v>84</v>
      </c>
      <c r="BW325" t="s">
        <v>111</v>
      </c>
      <c r="BY325">
        <v>1</v>
      </c>
      <c r="BZ325" t="s">
        <v>83</v>
      </c>
      <c r="CA325" t="s">
        <v>111</v>
      </c>
      <c r="CC325">
        <v>2</v>
      </c>
      <c r="CD325" t="s">
        <v>83</v>
      </c>
      <c r="CE325" t="s">
        <v>111</v>
      </c>
      <c r="CG325">
        <v>6</v>
      </c>
      <c r="CH325" t="s">
        <v>83</v>
      </c>
      <c r="CI325" t="s">
        <v>111</v>
      </c>
      <c r="CK325">
        <v>2</v>
      </c>
      <c r="CL325" t="s">
        <v>84</v>
      </c>
    </row>
    <row r="326" spans="1:90" ht="15" customHeight="1" x14ac:dyDescent="0.25">
      <c r="A326" t="s">
        <v>114</v>
      </c>
      <c r="B326" t="s">
        <v>84</v>
      </c>
      <c r="C326" t="s">
        <v>111</v>
      </c>
      <c r="E326">
        <v>2</v>
      </c>
      <c r="F326" t="s">
        <v>84</v>
      </c>
      <c r="G326" t="s">
        <v>111</v>
      </c>
      <c r="I326">
        <v>2</v>
      </c>
      <c r="J326" t="s">
        <v>83</v>
      </c>
      <c r="K326" t="s">
        <v>111</v>
      </c>
      <c r="U326">
        <v>11</v>
      </c>
      <c r="V326" t="s">
        <v>83</v>
      </c>
      <c r="W326" t="s">
        <v>111</v>
      </c>
      <c r="Y326" t="s">
        <v>115</v>
      </c>
      <c r="Z326" t="s">
        <v>84</v>
      </c>
      <c r="AA326" t="s">
        <v>111</v>
      </c>
      <c r="AC326">
        <v>2</v>
      </c>
      <c r="AD326" t="s">
        <v>84</v>
      </c>
      <c r="AE326" t="s">
        <v>111</v>
      </c>
      <c r="AG326">
        <v>11</v>
      </c>
      <c r="AH326" t="s">
        <v>83</v>
      </c>
      <c r="AI326" t="s">
        <v>111</v>
      </c>
      <c r="AK326">
        <v>4</v>
      </c>
      <c r="AL326" t="s">
        <v>84</v>
      </c>
      <c r="AM326" t="s">
        <v>111</v>
      </c>
      <c r="AO326" s="244">
        <v>2</v>
      </c>
      <c r="AP326" t="s">
        <v>100</v>
      </c>
      <c r="AQ326" t="s">
        <v>188</v>
      </c>
      <c r="AS326" s="244">
        <v>23</v>
      </c>
      <c r="AT326" t="s">
        <v>100</v>
      </c>
      <c r="AU326" s="248" t="s">
        <v>38</v>
      </c>
      <c r="AW326">
        <v>2</v>
      </c>
      <c r="AX326" t="s">
        <v>100</v>
      </c>
      <c r="AY326" t="s">
        <v>188</v>
      </c>
      <c r="BA326">
        <v>1</v>
      </c>
      <c r="BB326" t="s">
        <v>83</v>
      </c>
      <c r="BC326" t="s">
        <v>111</v>
      </c>
      <c r="BE326">
        <v>3</v>
      </c>
      <c r="BF326" t="s">
        <v>84</v>
      </c>
      <c r="BG326" t="s">
        <v>111</v>
      </c>
      <c r="BI326">
        <v>3</v>
      </c>
      <c r="BJ326" t="s">
        <v>84</v>
      </c>
      <c r="BK326" t="s">
        <v>111</v>
      </c>
      <c r="BM326" t="s">
        <v>113</v>
      </c>
      <c r="BN326" t="s">
        <v>83</v>
      </c>
      <c r="BO326" t="s">
        <v>111</v>
      </c>
      <c r="BQ326">
        <v>5</v>
      </c>
      <c r="BR326" t="s">
        <v>84</v>
      </c>
      <c r="BS326" t="s">
        <v>111</v>
      </c>
      <c r="BU326">
        <v>3</v>
      </c>
      <c r="BV326" t="s">
        <v>84</v>
      </c>
      <c r="BW326" t="s">
        <v>111</v>
      </c>
      <c r="BY326">
        <v>9</v>
      </c>
      <c r="BZ326" t="s">
        <v>84</v>
      </c>
      <c r="CA326" t="s">
        <v>111</v>
      </c>
      <c r="CC326">
        <v>6</v>
      </c>
      <c r="CD326" t="s">
        <v>84</v>
      </c>
      <c r="CE326" t="s">
        <v>111</v>
      </c>
      <c r="CG326" t="s">
        <v>115</v>
      </c>
      <c r="CH326" t="s">
        <v>83</v>
      </c>
      <c r="CI326" t="s">
        <v>111</v>
      </c>
      <c r="CK326" t="s">
        <v>1009</v>
      </c>
      <c r="CL326" t="s">
        <v>84</v>
      </c>
    </row>
    <row r="327" spans="1:90" ht="15" customHeight="1" x14ac:dyDescent="0.25">
      <c r="A327" t="s">
        <v>118</v>
      </c>
      <c r="B327" t="s">
        <v>84</v>
      </c>
      <c r="C327" t="s">
        <v>111</v>
      </c>
      <c r="E327">
        <v>6</v>
      </c>
      <c r="F327" t="s">
        <v>83</v>
      </c>
      <c r="G327" t="s">
        <v>111</v>
      </c>
      <c r="I327">
        <v>10</v>
      </c>
      <c r="J327" t="s">
        <v>84</v>
      </c>
      <c r="K327" t="s">
        <v>111</v>
      </c>
      <c r="U327" t="s">
        <v>114</v>
      </c>
      <c r="V327" t="s">
        <v>83</v>
      </c>
      <c r="W327" t="s">
        <v>111</v>
      </c>
      <c r="Y327">
        <v>1</v>
      </c>
      <c r="Z327" t="s">
        <v>83</v>
      </c>
      <c r="AA327" t="s">
        <v>111</v>
      </c>
      <c r="AC327">
        <v>5</v>
      </c>
      <c r="AD327" t="s">
        <v>84</v>
      </c>
      <c r="AE327" t="s">
        <v>111</v>
      </c>
      <c r="AG327" t="s">
        <v>123</v>
      </c>
      <c r="AH327" t="s">
        <v>84</v>
      </c>
      <c r="AI327" t="s">
        <v>111</v>
      </c>
      <c r="AK327">
        <v>2</v>
      </c>
      <c r="AL327" t="s">
        <v>84</v>
      </c>
      <c r="AM327" t="s">
        <v>111</v>
      </c>
      <c r="AO327" s="244">
        <v>11</v>
      </c>
      <c r="AP327" t="s">
        <v>100</v>
      </c>
      <c r="AQ327" t="s">
        <v>188</v>
      </c>
      <c r="AS327" s="244">
        <v>17</v>
      </c>
      <c r="AT327" t="s">
        <v>100</v>
      </c>
      <c r="AU327" s="248" t="s">
        <v>38</v>
      </c>
      <c r="AW327">
        <v>11</v>
      </c>
      <c r="AX327" t="s">
        <v>100</v>
      </c>
      <c r="AY327" t="s">
        <v>188</v>
      </c>
      <c r="BA327" t="s">
        <v>131</v>
      </c>
      <c r="BB327" t="s">
        <v>84</v>
      </c>
      <c r="BC327" t="s">
        <v>111</v>
      </c>
      <c r="BE327" t="s">
        <v>644</v>
      </c>
      <c r="BF327" t="s">
        <v>83</v>
      </c>
      <c r="BG327" t="s">
        <v>111</v>
      </c>
      <c r="BI327">
        <v>4</v>
      </c>
      <c r="BJ327" t="s">
        <v>84</v>
      </c>
      <c r="BK327" t="s">
        <v>111</v>
      </c>
      <c r="BM327" t="s">
        <v>113</v>
      </c>
      <c r="BN327" t="s">
        <v>84</v>
      </c>
      <c r="BO327" t="s">
        <v>111</v>
      </c>
      <c r="BQ327" t="s">
        <v>116</v>
      </c>
      <c r="BR327" t="s">
        <v>84</v>
      </c>
      <c r="BS327" t="s">
        <v>111</v>
      </c>
      <c r="BU327" t="s">
        <v>151</v>
      </c>
      <c r="BV327" t="s">
        <v>84</v>
      </c>
      <c r="BW327" t="s">
        <v>111</v>
      </c>
      <c r="BY327">
        <v>12</v>
      </c>
      <c r="BZ327" t="s">
        <v>83</v>
      </c>
      <c r="CA327" t="s">
        <v>111</v>
      </c>
      <c r="CC327">
        <v>1</v>
      </c>
      <c r="CD327" t="s">
        <v>83</v>
      </c>
      <c r="CE327" t="s">
        <v>111</v>
      </c>
      <c r="CG327">
        <v>10</v>
      </c>
      <c r="CH327" t="s">
        <v>83</v>
      </c>
      <c r="CI327" t="s">
        <v>111</v>
      </c>
      <c r="CK327">
        <v>11</v>
      </c>
      <c r="CL327" t="s">
        <v>84</v>
      </c>
    </row>
    <row r="328" spans="1:90" ht="15" customHeight="1" x14ac:dyDescent="0.25">
      <c r="A328" t="s">
        <v>122</v>
      </c>
      <c r="B328" t="s">
        <v>83</v>
      </c>
      <c r="C328" t="s">
        <v>111</v>
      </c>
      <c r="E328">
        <v>11</v>
      </c>
      <c r="F328" t="s">
        <v>83</v>
      </c>
      <c r="G328" t="s">
        <v>111</v>
      </c>
      <c r="I328">
        <v>1</v>
      </c>
      <c r="J328" t="s">
        <v>84</v>
      </c>
      <c r="K328" t="s">
        <v>111</v>
      </c>
      <c r="U328">
        <v>10</v>
      </c>
      <c r="V328" t="s">
        <v>84</v>
      </c>
      <c r="W328" t="s">
        <v>111</v>
      </c>
      <c r="Y328" t="s">
        <v>124</v>
      </c>
      <c r="Z328" t="s">
        <v>84</v>
      </c>
      <c r="AA328" t="s">
        <v>111</v>
      </c>
      <c r="AC328">
        <v>11</v>
      </c>
      <c r="AD328" t="s">
        <v>83</v>
      </c>
      <c r="AE328" t="s">
        <v>111</v>
      </c>
      <c r="AG328">
        <v>6</v>
      </c>
      <c r="AH328" t="s">
        <v>84</v>
      </c>
      <c r="AI328" t="s">
        <v>111</v>
      </c>
      <c r="AK328">
        <v>5</v>
      </c>
      <c r="AL328" t="s">
        <v>83</v>
      </c>
      <c r="AM328" t="s">
        <v>111</v>
      </c>
      <c r="AO328" s="244">
        <v>3</v>
      </c>
      <c r="AP328" t="s">
        <v>100</v>
      </c>
      <c r="AQ328" t="s">
        <v>188</v>
      </c>
      <c r="AS328" s="244">
        <v>36</v>
      </c>
      <c r="AT328" t="s">
        <v>100</v>
      </c>
      <c r="AU328" s="248" t="s">
        <v>38</v>
      </c>
      <c r="AW328">
        <v>3</v>
      </c>
      <c r="AX328" t="s">
        <v>99</v>
      </c>
      <c r="AY328" t="s">
        <v>188</v>
      </c>
      <c r="BA328">
        <v>9</v>
      </c>
      <c r="BB328" t="s">
        <v>84</v>
      </c>
      <c r="BC328" t="s">
        <v>111</v>
      </c>
      <c r="BE328">
        <v>2</v>
      </c>
      <c r="BF328" t="s">
        <v>84</v>
      </c>
      <c r="BG328" t="s">
        <v>111</v>
      </c>
      <c r="BI328">
        <v>6</v>
      </c>
      <c r="BJ328" t="s">
        <v>84</v>
      </c>
      <c r="BK328" t="s">
        <v>111</v>
      </c>
      <c r="BM328">
        <v>4</v>
      </c>
      <c r="BN328" t="s">
        <v>84</v>
      </c>
      <c r="BO328" t="s">
        <v>111</v>
      </c>
      <c r="BQ328">
        <v>1</v>
      </c>
      <c r="BR328" t="s">
        <v>84</v>
      </c>
      <c r="BS328" t="s">
        <v>111</v>
      </c>
      <c r="BU328">
        <v>11</v>
      </c>
      <c r="BV328" t="s">
        <v>83</v>
      </c>
      <c r="BW328" t="s">
        <v>111</v>
      </c>
      <c r="BY328" t="s">
        <v>117</v>
      </c>
      <c r="BZ328" t="s">
        <v>84</v>
      </c>
      <c r="CA328" t="s">
        <v>111</v>
      </c>
      <c r="CC328" t="s">
        <v>113</v>
      </c>
      <c r="CD328" t="s">
        <v>83</v>
      </c>
      <c r="CE328" t="s">
        <v>111</v>
      </c>
      <c r="CG328">
        <v>3</v>
      </c>
      <c r="CH328" t="s">
        <v>83</v>
      </c>
      <c r="CI328" t="s">
        <v>111</v>
      </c>
      <c r="CK328">
        <v>4</v>
      </c>
      <c r="CL328" t="s">
        <v>84</v>
      </c>
    </row>
    <row r="329" spans="1:90" ht="15" customHeight="1" x14ac:dyDescent="0.25">
      <c r="A329" t="s">
        <v>128</v>
      </c>
      <c r="B329" t="s">
        <v>84</v>
      </c>
      <c r="C329" t="s">
        <v>111</v>
      </c>
      <c r="E329">
        <v>2</v>
      </c>
      <c r="F329" t="s">
        <v>84</v>
      </c>
      <c r="G329" t="s">
        <v>111</v>
      </c>
      <c r="I329">
        <v>4</v>
      </c>
      <c r="J329" t="s">
        <v>84</v>
      </c>
      <c r="K329" t="s">
        <v>111</v>
      </c>
      <c r="Y329">
        <v>2</v>
      </c>
      <c r="Z329" t="s">
        <v>84</v>
      </c>
      <c r="AA329" t="s">
        <v>111</v>
      </c>
      <c r="AC329" t="s">
        <v>114</v>
      </c>
      <c r="AD329" t="s">
        <v>84</v>
      </c>
      <c r="AE329" t="s">
        <v>111</v>
      </c>
      <c r="AG329">
        <v>8</v>
      </c>
      <c r="AH329" t="s">
        <v>84</v>
      </c>
      <c r="AI329" t="s">
        <v>111</v>
      </c>
      <c r="AK329">
        <v>4</v>
      </c>
      <c r="AL329" t="s">
        <v>84</v>
      </c>
      <c r="AM329" t="s">
        <v>111</v>
      </c>
      <c r="AO329" s="244">
        <v>2</v>
      </c>
      <c r="AP329" t="s">
        <v>99</v>
      </c>
      <c r="AQ329" t="s">
        <v>188</v>
      </c>
      <c r="AS329" s="244">
        <v>35</v>
      </c>
      <c r="AT329" t="s">
        <v>100</v>
      </c>
      <c r="AU329" s="248" t="s">
        <v>38</v>
      </c>
      <c r="AW329">
        <v>1</v>
      </c>
      <c r="AX329" t="s">
        <v>99</v>
      </c>
      <c r="AY329" t="s">
        <v>188</v>
      </c>
      <c r="BE329">
        <v>1</v>
      </c>
      <c r="BF329" t="s">
        <v>84</v>
      </c>
      <c r="BG329" t="s">
        <v>111</v>
      </c>
      <c r="BI329" t="s">
        <v>115</v>
      </c>
      <c r="BJ329" t="s">
        <v>83</v>
      </c>
      <c r="BK329" t="s">
        <v>111</v>
      </c>
      <c r="BM329">
        <v>9</v>
      </c>
      <c r="BN329" t="s">
        <v>84</v>
      </c>
      <c r="BO329" t="s">
        <v>111</v>
      </c>
      <c r="BQ329">
        <v>1</v>
      </c>
      <c r="BR329" t="s">
        <v>83</v>
      </c>
      <c r="BS329" t="s">
        <v>111</v>
      </c>
      <c r="BU329">
        <v>7</v>
      </c>
      <c r="BV329" t="s">
        <v>84</v>
      </c>
      <c r="BW329" t="s">
        <v>111</v>
      </c>
      <c r="BY329" t="s">
        <v>151</v>
      </c>
      <c r="BZ329" t="s">
        <v>83</v>
      </c>
      <c r="CA329" t="s">
        <v>111</v>
      </c>
      <c r="CC329">
        <v>2</v>
      </c>
      <c r="CD329" t="s">
        <v>84</v>
      </c>
      <c r="CE329" t="s">
        <v>111</v>
      </c>
      <c r="CG329">
        <v>3</v>
      </c>
      <c r="CH329" t="s">
        <v>84</v>
      </c>
      <c r="CI329" t="s">
        <v>111</v>
      </c>
      <c r="CK329">
        <v>2</v>
      </c>
      <c r="CL329" t="s">
        <v>84</v>
      </c>
    </row>
    <row r="330" spans="1:90" ht="15" customHeight="1" x14ac:dyDescent="0.25">
      <c r="A330" t="s">
        <v>121</v>
      </c>
      <c r="B330" t="s">
        <v>83</v>
      </c>
      <c r="C330" t="s">
        <v>111</v>
      </c>
      <c r="E330">
        <v>9</v>
      </c>
      <c r="F330" t="s">
        <v>83</v>
      </c>
      <c r="G330" t="s">
        <v>111</v>
      </c>
      <c r="I330">
        <v>1</v>
      </c>
      <c r="J330" t="s">
        <v>83</v>
      </c>
      <c r="K330" t="s">
        <v>111</v>
      </c>
      <c r="Y330">
        <v>7</v>
      </c>
      <c r="Z330" t="s">
        <v>84</v>
      </c>
      <c r="AA330" t="s">
        <v>111</v>
      </c>
      <c r="AC330">
        <v>7</v>
      </c>
      <c r="AD330" t="s">
        <v>83</v>
      </c>
      <c r="AE330" t="s">
        <v>111</v>
      </c>
      <c r="AG330">
        <v>11</v>
      </c>
      <c r="AH330" t="s">
        <v>84</v>
      </c>
      <c r="AI330" t="s">
        <v>111</v>
      </c>
      <c r="AK330" t="s">
        <v>124</v>
      </c>
      <c r="AL330" t="s">
        <v>84</v>
      </c>
      <c r="AM330" t="s">
        <v>111</v>
      </c>
      <c r="AO330" s="244" t="s">
        <v>389</v>
      </c>
      <c r="AP330" t="s">
        <v>100</v>
      </c>
      <c r="AQ330" t="s">
        <v>188</v>
      </c>
      <c r="AS330" s="244">
        <v>20</v>
      </c>
      <c r="AT330" t="s">
        <v>100</v>
      </c>
      <c r="AU330" s="248" t="s">
        <v>38</v>
      </c>
      <c r="AW330">
        <v>1</v>
      </c>
      <c r="AX330" t="s">
        <v>100</v>
      </c>
      <c r="AY330" t="s">
        <v>188</v>
      </c>
      <c r="BE330">
        <v>6</v>
      </c>
      <c r="BF330" t="s">
        <v>83</v>
      </c>
      <c r="BG330" t="s">
        <v>111</v>
      </c>
      <c r="BI330">
        <v>3</v>
      </c>
      <c r="BJ330" t="s">
        <v>83</v>
      </c>
      <c r="BK330" t="s">
        <v>111</v>
      </c>
      <c r="BM330">
        <v>12</v>
      </c>
      <c r="BN330" t="s">
        <v>83</v>
      </c>
      <c r="BO330" t="s">
        <v>111</v>
      </c>
      <c r="BQ330">
        <v>1</v>
      </c>
      <c r="BR330" t="s">
        <v>83</v>
      </c>
      <c r="BS330" t="s">
        <v>111</v>
      </c>
      <c r="BU330">
        <v>11</v>
      </c>
      <c r="BV330" t="s">
        <v>83</v>
      </c>
      <c r="BW330" t="s">
        <v>111</v>
      </c>
      <c r="BY330">
        <v>6</v>
      </c>
      <c r="BZ330" t="s">
        <v>83</v>
      </c>
      <c r="CA330" t="s">
        <v>111</v>
      </c>
      <c r="CC330">
        <v>2</v>
      </c>
      <c r="CD330" t="s">
        <v>83</v>
      </c>
      <c r="CE330" t="s">
        <v>111</v>
      </c>
      <c r="CG330">
        <v>8</v>
      </c>
      <c r="CH330" t="s">
        <v>84</v>
      </c>
      <c r="CI330" t="s">
        <v>111</v>
      </c>
      <c r="CK330">
        <v>2</v>
      </c>
      <c r="CL330" t="s">
        <v>84</v>
      </c>
    </row>
    <row r="331" spans="1:90" ht="15" customHeight="1" x14ac:dyDescent="0.25">
      <c r="A331" t="s">
        <v>121</v>
      </c>
      <c r="B331" t="s">
        <v>84</v>
      </c>
      <c r="C331" t="s">
        <v>111</v>
      </c>
      <c r="E331">
        <v>10</v>
      </c>
      <c r="F331" t="s">
        <v>83</v>
      </c>
      <c r="G331" t="s">
        <v>111</v>
      </c>
      <c r="I331" t="s">
        <v>120</v>
      </c>
      <c r="J331" t="s">
        <v>84</v>
      </c>
      <c r="K331" t="s">
        <v>111</v>
      </c>
      <c r="Y331">
        <v>2</v>
      </c>
      <c r="Z331" t="s">
        <v>83</v>
      </c>
      <c r="AA331" t="s">
        <v>111</v>
      </c>
      <c r="AC331">
        <v>7</v>
      </c>
      <c r="AD331" t="s">
        <v>83</v>
      </c>
      <c r="AE331" t="s">
        <v>111</v>
      </c>
      <c r="AG331">
        <v>9</v>
      </c>
      <c r="AH331" t="s">
        <v>84</v>
      </c>
      <c r="AI331" t="s">
        <v>111</v>
      </c>
      <c r="AK331" t="s">
        <v>131</v>
      </c>
      <c r="AL331" t="s">
        <v>84</v>
      </c>
      <c r="AM331" t="s">
        <v>111</v>
      </c>
      <c r="AO331" s="244" t="s">
        <v>390</v>
      </c>
      <c r="AP331" t="s">
        <v>100</v>
      </c>
      <c r="AQ331" t="s">
        <v>188</v>
      </c>
      <c r="AS331" s="244">
        <v>43</v>
      </c>
      <c r="AT331" t="s">
        <v>100</v>
      </c>
      <c r="AU331" s="248" t="s">
        <v>38</v>
      </c>
      <c r="AW331">
        <v>3</v>
      </c>
      <c r="AX331" t="s">
        <v>99</v>
      </c>
      <c r="AY331" t="s">
        <v>188</v>
      </c>
      <c r="BE331">
        <v>2</v>
      </c>
      <c r="BF331" t="s">
        <v>83</v>
      </c>
      <c r="BG331" t="s">
        <v>111</v>
      </c>
      <c r="BI331">
        <v>10</v>
      </c>
      <c r="BJ331" t="s">
        <v>83</v>
      </c>
      <c r="BK331" t="s">
        <v>111</v>
      </c>
      <c r="BM331">
        <v>6</v>
      </c>
      <c r="BN331" t="s">
        <v>84</v>
      </c>
      <c r="BO331" t="s">
        <v>111</v>
      </c>
      <c r="BQ331">
        <v>1</v>
      </c>
      <c r="BR331" t="s">
        <v>84</v>
      </c>
      <c r="BS331" t="s">
        <v>111</v>
      </c>
      <c r="BU331">
        <v>3</v>
      </c>
      <c r="BV331" t="s">
        <v>84</v>
      </c>
      <c r="BW331" t="s">
        <v>111</v>
      </c>
      <c r="BY331">
        <v>4</v>
      </c>
      <c r="BZ331" t="s">
        <v>84</v>
      </c>
      <c r="CA331" t="s">
        <v>111</v>
      </c>
      <c r="CC331">
        <v>5</v>
      </c>
      <c r="CD331" t="s">
        <v>84</v>
      </c>
      <c r="CE331" t="s">
        <v>111</v>
      </c>
      <c r="CG331">
        <v>4</v>
      </c>
      <c r="CH331" t="s">
        <v>83</v>
      </c>
      <c r="CI331" t="s">
        <v>111</v>
      </c>
      <c r="CK331">
        <v>10</v>
      </c>
      <c r="CL331" t="s">
        <v>84</v>
      </c>
    </row>
    <row r="332" spans="1:90" ht="15" customHeight="1" x14ac:dyDescent="0.25">
      <c r="A332" t="s">
        <v>126</v>
      </c>
      <c r="B332" t="s">
        <v>84</v>
      </c>
      <c r="C332" t="s">
        <v>111</v>
      </c>
      <c r="E332" t="s">
        <v>173</v>
      </c>
      <c r="F332" t="s">
        <v>84</v>
      </c>
      <c r="G332" t="s">
        <v>111</v>
      </c>
      <c r="I332">
        <v>2</v>
      </c>
      <c r="J332" t="s">
        <v>83</v>
      </c>
      <c r="K332" t="s">
        <v>111</v>
      </c>
      <c r="AC332">
        <v>4</v>
      </c>
      <c r="AD332" t="s">
        <v>83</v>
      </c>
      <c r="AE332" t="s">
        <v>111</v>
      </c>
      <c r="AG332">
        <v>1</v>
      </c>
      <c r="AH332" t="s">
        <v>83</v>
      </c>
      <c r="AI332" t="s">
        <v>111</v>
      </c>
      <c r="AK332">
        <v>7</v>
      </c>
      <c r="AL332" t="s">
        <v>83</v>
      </c>
      <c r="AM332" t="s">
        <v>111</v>
      </c>
      <c r="AO332" s="244">
        <v>2</v>
      </c>
      <c r="AP332" t="s">
        <v>100</v>
      </c>
      <c r="AQ332" t="s">
        <v>188</v>
      </c>
      <c r="AS332" s="244">
        <v>17</v>
      </c>
      <c r="AT332" t="s">
        <v>100</v>
      </c>
      <c r="AU332" s="248" t="s">
        <v>38</v>
      </c>
      <c r="AW332">
        <v>3</v>
      </c>
      <c r="AX332" t="s">
        <v>99</v>
      </c>
      <c r="AY332" t="s">
        <v>188</v>
      </c>
      <c r="BE332" t="s">
        <v>114</v>
      </c>
      <c r="BF332" t="s">
        <v>84</v>
      </c>
      <c r="BG332" t="s">
        <v>111</v>
      </c>
      <c r="BI332">
        <v>2</v>
      </c>
      <c r="BJ332" t="s">
        <v>84</v>
      </c>
      <c r="BK332" t="s">
        <v>111</v>
      </c>
      <c r="BM332">
        <v>12</v>
      </c>
      <c r="BN332" t="s">
        <v>83</v>
      </c>
      <c r="BO332" t="s">
        <v>111</v>
      </c>
      <c r="BQ332">
        <v>2</v>
      </c>
      <c r="BR332" t="s">
        <v>84</v>
      </c>
      <c r="BS332" t="s">
        <v>111</v>
      </c>
      <c r="BU332">
        <v>2</v>
      </c>
      <c r="BV332" t="s">
        <v>84</v>
      </c>
      <c r="BW332" t="s">
        <v>111</v>
      </c>
      <c r="BY332">
        <v>6</v>
      </c>
      <c r="BZ332" t="s">
        <v>84</v>
      </c>
      <c r="CA332" t="s">
        <v>111</v>
      </c>
      <c r="CC332">
        <v>2</v>
      </c>
      <c r="CD332" t="s">
        <v>84</v>
      </c>
      <c r="CE332" t="s">
        <v>111</v>
      </c>
      <c r="CG332">
        <v>2</v>
      </c>
      <c r="CH332" t="s">
        <v>84</v>
      </c>
      <c r="CI332" t="s">
        <v>111</v>
      </c>
      <c r="CK332">
        <v>9</v>
      </c>
      <c r="CL332" t="s">
        <v>83</v>
      </c>
    </row>
    <row r="333" spans="1:90" ht="15" customHeight="1" x14ac:dyDescent="0.25">
      <c r="A333" t="s">
        <v>126</v>
      </c>
      <c r="B333" t="s">
        <v>84</v>
      </c>
      <c r="C333" t="s">
        <v>111</v>
      </c>
      <c r="E333">
        <v>4</v>
      </c>
      <c r="F333" t="s">
        <v>84</v>
      </c>
      <c r="G333" t="s">
        <v>111</v>
      </c>
      <c r="I333">
        <v>6</v>
      </c>
      <c r="J333" t="s">
        <v>83</v>
      </c>
      <c r="K333" t="s">
        <v>111</v>
      </c>
      <c r="AC333" t="s">
        <v>120</v>
      </c>
      <c r="AD333" t="s">
        <v>83</v>
      </c>
      <c r="AE333" t="s">
        <v>111</v>
      </c>
      <c r="AG333">
        <v>2</v>
      </c>
      <c r="AH333" t="s">
        <v>83</v>
      </c>
      <c r="AI333" t="s">
        <v>111</v>
      </c>
      <c r="AK333">
        <v>2</v>
      </c>
      <c r="AL333" t="s">
        <v>83</v>
      </c>
      <c r="AM333" t="s">
        <v>111</v>
      </c>
      <c r="AO333" s="244" t="s">
        <v>391</v>
      </c>
      <c r="AP333" t="s">
        <v>99</v>
      </c>
      <c r="AQ333" t="s">
        <v>188</v>
      </c>
      <c r="AS333" s="244">
        <v>18</v>
      </c>
      <c r="AT333" t="s">
        <v>100</v>
      </c>
      <c r="AU333" s="248" t="s">
        <v>38</v>
      </c>
      <c r="AW333">
        <v>9</v>
      </c>
      <c r="AX333" t="s">
        <v>99</v>
      </c>
      <c r="AY333" t="s">
        <v>188</v>
      </c>
      <c r="BE333">
        <v>11</v>
      </c>
      <c r="BF333" t="s">
        <v>83</v>
      </c>
      <c r="BG333" t="s">
        <v>111</v>
      </c>
      <c r="BI333">
        <v>2</v>
      </c>
      <c r="BJ333" t="s">
        <v>84</v>
      </c>
      <c r="BK333" t="s">
        <v>111</v>
      </c>
      <c r="BM333">
        <v>4</v>
      </c>
      <c r="BN333" t="s">
        <v>84</v>
      </c>
      <c r="BO333" t="s">
        <v>111</v>
      </c>
      <c r="BQ333">
        <v>1</v>
      </c>
      <c r="BR333" t="s">
        <v>83</v>
      </c>
      <c r="BS333" t="s">
        <v>111</v>
      </c>
      <c r="BU333">
        <v>1</v>
      </c>
      <c r="BV333" t="s">
        <v>84</v>
      </c>
      <c r="BW333" t="s">
        <v>111</v>
      </c>
      <c r="BY333">
        <v>3</v>
      </c>
      <c r="BZ333" t="s">
        <v>84</v>
      </c>
      <c r="CA333" t="s">
        <v>111</v>
      </c>
      <c r="CC333" t="s">
        <v>113</v>
      </c>
      <c r="CD333" t="s">
        <v>83</v>
      </c>
      <c r="CE333" t="s">
        <v>111</v>
      </c>
      <c r="CG333" t="s">
        <v>151</v>
      </c>
      <c r="CH333" t="s">
        <v>84</v>
      </c>
      <c r="CI333" t="s">
        <v>111</v>
      </c>
      <c r="CK333">
        <v>3</v>
      </c>
      <c r="CL333" t="s">
        <v>84</v>
      </c>
    </row>
    <row r="334" spans="1:90" ht="15" customHeight="1" x14ac:dyDescent="0.25">
      <c r="A334" t="s">
        <v>152</v>
      </c>
      <c r="B334" t="s">
        <v>84</v>
      </c>
      <c r="C334" t="s">
        <v>111</v>
      </c>
      <c r="E334">
        <v>1</v>
      </c>
      <c r="F334" t="s">
        <v>84</v>
      </c>
      <c r="G334" t="s">
        <v>111</v>
      </c>
      <c r="I334">
        <v>4</v>
      </c>
      <c r="J334" t="s">
        <v>83</v>
      </c>
      <c r="K334" t="s">
        <v>111</v>
      </c>
      <c r="AC334">
        <v>1</v>
      </c>
      <c r="AD334" t="s">
        <v>84</v>
      </c>
      <c r="AE334" t="s">
        <v>111</v>
      </c>
      <c r="AG334">
        <v>2</v>
      </c>
      <c r="AH334" t="s">
        <v>84</v>
      </c>
      <c r="AI334" t="s">
        <v>111</v>
      </c>
      <c r="AK334">
        <v>2</v>
      </c>
      <c r="AL334" t="s">
        <v>84</v>
      </c>
      <c r="AM334" t="s">
        <v>111</v>
      </c>
      <c r="AO334" s="244">
        <v>6</v>
      </c>
      <c r="AP334" t="s">
        <v>99</v>
      </c>
      <c r="AQ334" t="s">
        <v>188</v>
      </c>
      <c r="AS334" s="244">
        <v>35</v>
      </c>
      <c r="AT334" t="s">
        <v>100</v>
      </c>
      <c r="AU334" s="248" t="s">
        <v>38</v>
      </c>
      <c r="AW334">
        <v>10</v>
      </c>
      <c r="AX334" t="s">
        <v>100</v>
      </c>
      <c r="AY334" t="s">
        <v>188</v>
      </c>
      <c r="BE334">
        <v>4</v>
      </c>
      <c r="BF334" t="s">
        <v>84</v>
      </c>
      <c r="BG334" t="s">
        <v>111</v>
      </c>
      <c r="BM334">
        <v>7</v>
      </c>
      <c r="BN334" t="s">
        <v>83</v>
      </c>
      <c r="BO334" t="s">
        <v>111</v>
      </c>
      <c r="BQ334">
        <v>1</v>
      </c>
      <c r="BR334" t="s">
        <v>84</v>
      </c>
      <c r="BS334" t="s">
        <v>111</v>
      </c>
      <c r="BU334">
        <v>2</v>
      </c>
      <c r="BV334" t="s">
        <v>84</v>
      </c>
      <c r="BW334" t="s">
        <v>111</v>
      </c>
      <c r="BY334">
        <v>9</v>
      </c>
      <c r="BZ334" t="s">
        <v>84</v>
      </c>
      <c r="CA334" t="s">
        <v>111</v>
      </c>
      <c r="CC334">
        <v>2</v>
      </c>
      <c r="CD334" t="s">
        <v>84</v>
      </c>
      <c r="CE334" t="s">
        <v>111</v>
      </c>
      <c r="CG334" t="s">
        <v>116</v>
      </c>
      <c r="CH334" t="s">
        <v>84</v>
      </c>
      <c r="CI334" t="s">
        <v>111</v>
      </c>
      <c r="CK334">
        <v>1</v>
      </c>
      <c r="CL334" t="s">
        <v>84</v>
      </c>
    </row>
    <row r="335" spans="1:90" ht="15" customHeight="1" x14ac:dyDescent="0.25">
      <c r="A335" t="s">
        <v>114</v>
      </c>
      <c r="B335" t="s">
        <v>84</v>
      </c>
      <c r="C335" t="s">
        <v>111</v>
      </c>
      <c r="E335">
        <v>1</v>
      </c>
      <c r="F335" t="s">
        <v>84</v>
      </c>
      <c r="G335" t="s">
        <v>111</v>
      </c>
      <c r="I335">
        <v>6</v>
      </c>
      <c r="J335" t="s">
        <v>83</v>
      </c>
      <c r="K335" t="s">
        <v>111</v>
      </c>
      <c r="AC335">
        <v>1</v>
      </c>
      <c r="AD335" t="s">
        <v>83</v>
      </c>
      <c r="AE335" t="s">
        <v>111</v>
      </c>
      <c r="AG335">
        <v>3</v>
      </c>
      <c r="AH335" t="s">
        <v>84</v>
      </c>
      <c r="AI335" t="s">
        <v>111</v>
      </c>
      <c r="AK335">
        <v>2</v>
      </c>
      <c r="AL335" t="s">
        <v>84</v>
      </c>
      <c r="AM335" t="s">
        <v>111</v>
      </c>
      <c r="AO335" s="244">
        <v>1</v>
      </c>
      <c r="AP335" t="s">
        <v>100</v>
      </c>
      <c r="AQ335" t="s">
        <v>188</v>
      </c>
      <c r="AS335" s="244">
        <v>28</v>
      </c>
      <c r="AT335" t="s">
        <v>100</v>
      </c>
      <c r="AU335" s="248" t="s">
        <v>38</v>
      </c>
      <c r="AW335">
        <v>11</v>
      </c>
      <c r="AX335" t="s">
        <v>99</v>
      </c>
      <c r="AY335" t="s">
        <v>188</v>
      </c>
      <c r="BE335">
        <v>1</v>
      </c>
      <c r="BF335" t="s">
        <v>83</v>
      </c>
      <c r="BG335" t="s">
        <v>111</v>
      </c>
      <c r="BM335">
        <v>2</v>
      </c>
      <c r="BN335" t="s">
        <v>84</v>
      </c>
      <c r="BO335" t="s">
        <v>111</v>
      </c>
      <c r="BQ335">
        <v>7</v>
      </c>
      <c r="BR335" t="s">
        <v>83</v>
      </c>
      <c r="BS335" t="s">
        <v>111</v>
      </c>
      <c r="BU335">
        <v>3</v>
      </c>
      <c r="BV335" t="s">
        <v>84</v>
      </c>
      <c r="BW335" t="s">
        <v>111</v>
      </c>
      <c r="BY335">
        <v>6</v>
      </c>
      <c r="BZ335" t="s">
        <v>84</v>
      </c>
      <c r="CA335" t="s">
        <v>111</v>
      </c>
      <c r="CC335" t="s">
        <v>117</v>
      </c>
      <c r="CD335" t="s">
        <v>84</v>
      </c>
      <c r="CE335" t="s">
        <v>111</v>
      </c>
      <c r="CG335">
        <v>5</v>
      </c>
      <c r="CH335" t="s">
        <v>83</v>
      </c>
      <c r="CI335" t="s">
        <v>111</v>
      </c>
      <c r="CK335">
        <v>3</v>
      </c>
      <c r="CL335" t="s">
        <v>84</v>
      </c>
    </row>
    <row r="336" spans="1:90" ht="15" customHeight="1" x14ac:dyDescent="0.25">
      <c r="A336" t="s">
        <v>122</v>
      </c>
      <c r="B336" t="s">
        <v>84</v>
      </c>
      <c r="C336" t="s">
        <v>111</v>
      </c>
      <c r="E336">
        <v>12</v>
      </c>
      <c r="F336" t="s">
        <v>84</v>
      </c>
      <c r="G336" t="s">
        <v>111</v>
      </c>
      <c r="I336">
        <v>6</v>
      </c>
      <c r="J336" t="s">
        <v>83</v>
      </c>
      <c r="K336" t="s">
        <v>111</v>
      </c>
      <c r="AC336">
        <v>4</v>
      </c>
      <c r="AD336" t="s">
        <v>84</v>
      </c>
      <c r="AE336" t="s">
        <v>111</v>
      </c>
      <c r="AG336">
        <v>6</v>
      </c>
      <c r="AH336" t="s">
        <v>83</v>
      </c>
      <c r="AI336" t="s">
        <v>111</v>
      </c>
      <c r="AK336" t="s">
        <v>124</v>
      </c>
      <c r="AL336" t="s">
        <v>83</v>
      </c>
      <c r="AM336" t="s">
        <v>111</v>
      </c>
      <c r="AO336" s="244">
        <v>5</v>
      </c>
      <c r="AP336" t="s">
        <v>99</v>
      </c>
      <c r="AQ336" t="s">
        <v>188</v>
      </c>
      <c r="AS336" s="244">
        <v>32</v>
      </c>
      <c r="AT336" t="s">
        <v>100</v>
      </c>
      <c r="AU336" s="248" t="s">
        <v>38</v>
      </c>
      <c r="AW336">
        <v>3</v>
      </c>
      <c r="AX336" t="s">
        <v>99</v>
      </c>
      <c r="AY336" t="s">
        <v>188</v>
      </c>
      <c r="BE336">
        <v>3</v>
      </c>
      <c r="BF336" t="s">
        <v>84</v>
      </c>
      <c r="BG336" t="s">
        <v>111</v>
      </c>
      <c r="BM336">
        <v>3</v>
      </c>
      <c r="BN336" t="s">
        <v>84</v>
      </c>
      <c r="BO336" t="s">
        <v>111</v>
      </c>
      <c r="BQ336">
        <v>6</v>
      </c>
      <c r="BR336" t="s">
        <v>83</v>
      </c>
      <c r="BS336" t="s">
        <v>111</v>
      </c>
      <c r="BU336">
        <v>2</v>
      </c>
      <c r="BV336" t="s">
        <v>84</v>
      </c>
      <c r="BW336" t="s">
        <v>111</v>
      </c>
      <c r="BY336">
        <v>7</v>
      </c>
      <c r="BZ336" t="s">
        <v>83</v>
      </c>
      <c r="CA336" t="s">
        <v>111</v>
      </c>
      <c r="CC336">
        <v>1</v>
      </c>
      <c r="CD336" t="s">
        <v>83</v>
      </c>
      <c r="CE336" t="s">
        <v>111</v>
      </c>
      <c r="CG336">
        <v>1</v>
      </c>
      <c r="CH336" t="s">
        <v>84</v>
      </c>
      <c r="CI336" t="s">
        <v>111</v>
      </c>
      <c r="CK336">
        <v>5</v>
      </c>
      <c r="CL336" t="s">
        <v>83</v>
      </c>
    </row>
    <row r="337" spans="1:90" ht="15" customHeight="1" x14ac:dyDescent="0.25">
      <c r="A337" t="s">
        <v>121</v>
      </c>
      <c r="B337" t="s">
        <v>84</v>
      </c>
      <c r="C337" t="s">
        <v>111</v>
      </c>
      <c r="E337" t="s">
        <v>117</v>
      </c>
      <c r="F337" t="s">
        <v>83</v>
      </c>
      <c r="G337" t="s">
        <v>111</v>
      </c>
      <c r="I337" t="s">
        <v>115</v>
      </c>
      <c r="J337" t="s">
        <v>84</v>
      </c>
      <c r="K337" t="s">
        <v>111</v>
      </c>
      <c r="AC337">
        <v>5</v>
      </c>
      <c r="AD337" t="s">
        <v>84</v>
      </c>
      <c r="AE337" t="s">
        <v>111</v>
      </c>
      <c r="AG337">
        <v>2</v>
      </c>
      <c r="AH337" t="s">
        <v>84</v>
      </c>
      <c r="AI337" t="s">
        <v>111</v>
      </c>
      <c r="AK337">
        <v>1</v>
      </c>
      <c r="AL337" t="s">
        <v>83</v>
      </c>
      <c r="AM337" t="s">
        <v>111</v>
      </c>
      <c r="AO337" s="244">
        <v>7</v>
      </c>
      <c r="AP337" t="s">
        <v>100</v>
      </c>
      <c r="AQ337" t="s">
        <v>188</v>
      </c>
      <c r="AS337" s="244">
        <v>21</v>
      </c>
      <c r="AT337" t="s">
        <v>100</v>
      </c>
      <c r="AU337" s="248" t="s">
        <v>38</v>
      </c>
      <c r="AW337" t="s">
        <v>391</v>
      </c>
      <c r="AX337" t="s">
        <v>99</v>
      </c>
      <c r="AY337" t="s">
        <v>188</v>
      </c>
      <c r="BE337">
        <v>11</v>
      </c>
      <c r="BF337" t="s">
        <v>84</v>
      </c>
      <c r="BG337" t="s">
        <v>111</v>
      </c>
      <c r="BM337">
        <v>8</v>
      </c>
      <c r="BN337" t="s">
        <v>84</v>
      </c>
      <c r="BO337" t="s">
        <v>111</v>
      </c>
      <c r="BQ337">
        <v>4</v>
      </c>
      <c r="BR337" t="s">
        <v>84</v>
      </c>
      <c r="BS337" t="s">
        <v>111</v>
      </c>
      <c r="BU337">
        <v>1</v>
      </c>
      <c r="BV337" t="s">
        <v>84</v>
      </c>
      <c r="BW337" t="s">
        <v>111</v>
      </c>
      <c r="BY337">
        <v>6</v>
      </c>
      <c r="BZ337" t="s">
        <v>83</v>
      </c>
      <c r="CA337" t="s">
        <v>111</v>
      </c>
      <c r="CC337">
        <v>3</v>
      </c>
      <c r="CD337" t="s">
        <v>84</v>
      </c>
      <c r="CE337" t="s">
        <v>111</v>
      </c>
      <c r="CG337">
        <v>6</v>
      </c>
      <c r="CH337" t="s">
        <v>84</v>
      </c>
      <c r="CI337" t="s">
        <v>111</v>
      </c>
      <c r="CK337">
        <v>2</v>
      </c>
      <c r="CL337" t="s">
        <v>84</v>
      </c>
    </row>
    <row r="338" spans="1:90" ht="15" customHeight="1" x14ac:dyDescent="0.25">
      <c r="A338" t="s">
        <v>130</v>
      </c>
      <c r="B338" t="s">
        <v>83</v>
      </c>
      <c r="C338" t="s">
        <v>111</v>
      </c>
      <c r="E338">
        <v>2</v>
      </c>
      <c r="F338" t="s">
        <v>83</v>
      </c>
      <c r="G338" t="s">
        <v>111</v>
      </c>
      <c r="I338">
        <v>1</v>
      </c>
      <c r="J338" t="s">
        <v>84</v>
      </c>
      <c r="K338" t="s">
        <v>111</v>
      </c>
      <c r="AC338">
        <v>9</v>
      </c>
      <c r="AD338" t="s">
        <v>84</v>
      </c>
      <c r="AE338" t="s">
        <v>111</v>
      </c>
      <c r="AG338">
        <v>1</v>
      </c>
      <c r="AH338" t="s">
        <v>84</v>
      </c>
      <c r="AI338" t="s">
        <v>111</v>
      </c>
      <c r="AK338">
        <v>2</v>
      </c>
      <c r="AL338" t="s">
        <v>83</v>
      </c>
      <c r="AM338" t="s">
        <v>111</v>
      </c>
      <c r="AO338" s="244">
        <v>11</v>
      </c>
      <c r="AP338" t="s">
        <v>100</v>
      </c>
      <c r="AQ338" t="s">
        <v>188</v>
      </c>
      <c r="AS338" s="244">
        <v>42</v>
      </c>
      <c r="AT338" t="s">
        <v>100</v>
      </c>
      <c r="AU338" s="248" t="s">
        <v>38</v>
      </c>
      <c r="AW338">
        <v>3</v>
      </c>
      <c r="AX338" t="s">
        <v>99</v>
      </c>
      <c r="AY338" t="s">
        <v>188</v>
      </c>
      <c r="BE338" t="s">
        <v>175</v>
      </c>
      <c r="BF338" t="s">
        <v>84</v>
      </c>
      <c r="BG338" t="s">
        <v>111</v>
      </c>
      <c r="BM338">
        <v>8</v>
      </c>
      <c r="BN338" t="s">
        <v>84</v>
      </c>
      <c r="BO338" t="s">
        <v>111</v>
      </c>
      <c r="BQ338">
        <v>4</v>
      </c>
      <c r="BR338" t="s">
        <v>84</v>
      </c>
      <c r="BS338" t="s">
        <v>111</v>
      </c>
      <c r="BU338" t="s">
        <v>123</v>
      </c>
      <c r="BV338" t="s">
        <v>84</v>
      </c>
      <c r="BW338" t="s">
        <v>111</v>
      </c>
      <c r="BY338">
        <v>3</v>
      </c>
      <c r="BZ338" t="s">
        <v>83</v>
      </c>
      <c r="CA338" t="s">
        <v>111</v>
      </c>
      <c r="CC338" t="s">
        <v>131</v>
      </c>
      <c r="CD338" t="s">
        <v>84</v>
      </c>
      <c r="CE338" t="s">
        <v>111</v>
      </c>
      <c r="CG338">
        <v>12</v>
      </c>
      <c r="CH338" t="s">
        <v>83</v>
      </c>
      <c r="CI338" t="s">
        <v>111</v>
      </c>
      <c r="CK338" t="s">
        <v>1010</v>
      </c>
      <c r="CL338" t="s">
        <v>84</v>
      </c>
    </row>
    <row r="339" spans="1:90" ht="15" customHeight="1" x14ac:dyDescent="0.25">
      <c r="A339" t="s">
        <v>125</v>
      </c>
      <c r="B339" t="s">
        <v>84</v>
      </c>
      <c r="C339" t="s">
        <v>111</v>
      </c>
      <c r="E339">
        <v>4</v>
      </c>
      <c r="F339" t="s">
        <v>83</v>
      </c>
      <c r="G339" t="s">
        <v>111</v>
      </c>
      <c r="I339">
        <v>1</v>
      </c>
      <c r="J339" t="s">
        <v>83</v>
      </c>
      <c r="K339" t="s">
        <v>111</v>
      </c>
      <c r="AC339">
        <v>1</v>
      </c>
      <c r="AD339" t="s">
        <v>83</v>
      </c>
      <c r="AE339" t="s">
        <v>111</v>
      </c>
      <c r="AG339">
        <v>2</v>
      </c>
      <c r="AH339" t="s">
        <v>84</v>
      </c>
      <c r="AI339" t="s">
        <v>111</v>
      </c>
      <c r="AK339">
        <v>6</v>
      </c>
      <c r="AL339" t="s">
        <v>83</v>
      </c>
      <c r="AM339" t="s">
        <v>111</v>
      </c>
      <c r="AO339" s="244">
        <v>7</v>
      </c>
      <c r="AP339" t="s">
        <v>99</v>
      </c>
      <c r="AQ339" t="s">
        <v>188</v>
      </c>
      <c r="AS339" s="244">
        <v>33</v>
      </c>
      <c r="AT339" t="s">
        <v>100</v>
      </c>
      <c r="AU339" s="248" t="s">
        <v>38</v>
      </c>
      <c r="AW339">
        <v>8</v>
      </c>
      <c r="AX339" t="s">
        <v>100</v>
      </c>
      <c r="AY339" t="s">
        <v>188</v>
      </c>
      <c r="BE339">
        <v>5</v>
      </c>
      <c r="BF339" t="s">
        <v>84</v>
      </c>
      <c r="BG339" t="s">
        <v>111</v>
      </c>
      <c r="BM339">
        <v>3</v>
      </c>
      <c r="BN339" t="s">
        <v>84</v>
      </c>
      <c r="BO339" t="s">
        <v>111</v>
      </c>
      <c r="BQ339">
        <v>2</v>
      </c>
      <c r="BR339" t="s">
        <v>83</v>
      </c>
      <c r="BS339" t="s">
        <v>111</v>
      </c>
      <c r="BU339">
        <v>1</v>
      </c>
      <c r="BV339" t="s">
        <v>83</v>
      </c>
      <c r="BW339" t="s">
        <v>111</v>
      </c>
      <c r="BY339">
        <v>2</v>
      </c>
      <c r="BZ339" t="s">
        <v>84</v>
      </c>
      <c r="CA339" t="s">
        <v>111</v>
      </c>
      <c r="CC339">
        <v>3</v>
      </c>
      <c r="CD339" t="s">
        <v>84</v>
      </c>
      <c r="CE339" t="s">
        <v>111</v>
      </c>
      <c r="CG339">
        <v>12</v>
      </c>
      <c r="CH339" t="s">
        <v>84</v>
      </c>
      <c r="CI339" t="s">
        <v>111</v>
      </c>
      <c r="CK339" t="s">
        <v>1009</v>
      </c>
      <c r="CL339" t="s">
        <v>84</v>
      </c>
    </row>
    <row r="340" spans="1:90" ht="15" customHeight="1" x14ac:dyDescent="0.25">
      <c r="A340" t="s">
        <v>121</v>
      </c>
      <c r="B340" t="s">
        <v>83</v>
      </c>
      <c r="C340" t="s">
        <v>111</v>
      </c>
      <c r="E340">
        <v>1</v>
      </c>
      <c r="F340" t="s">
        <v>84</v>
      </c>
      <c r="G340" t="s">
        <v>111</v>
      </c>
      <c r="I340" t="s">
        <v>115</v>
      </c>
      <c r="J340" t="s">
        <v>84</v>
      </c>
      <c r="K340" t="s">
        <v>111</v>
      </c>
      <c r="AC340" t="s">
        <v>120</v>
      </c>
      <c r="AD340" t="s">
        <v>84</v>
      </c>
      <c r="AE340" t="s">
        <v>111</v>
      </c>
      <c r="AG340">
        <v>4</v>
      </c>
      <c r="AH340" t="s">
        <v>84</v>
      </c>
      <c r="AI340" t="s">
        <v>111</v>
      </c>
      <c r="AK340">
        <v>4</v>
      </c>
      <c r="AL340" t="s">
        <v>84</v>
      </c>
      <c r="AM340" t="s">
        <v>111</v>
      </c>
      <c r="AO340" s="244">
        <v>1</v>
      </c>
      <c r="AP340" t="s">
        <v>100</v>
      </c>
      <c r="AQ340" t="s">
        <v>188</v>
      </c>
      <c r="AS340" s="244">
        <v>22</v>
      </c>
      <c r="AT340" t="s">
        <v>100</v>
      </c>
      <c r="AU340" s="248" t="s">
        <v>38</v>
      </c>
      <c r="AW340">
        <v>2</v>
      </c>
      <c r="AX340" t="s">
        <v>99</v>
      </c>
      <c r="AY340" t="s">
        <v>188</v>
      </c>
      <c r="BE340" t="s">
        <v>114</v>
      </c>
      <c r="BF340" t="s">
        <v>83</v>
      </c>
      <c r="BG340" t="s">
        <v>111</v>
      </c>
      <c r="BM340">
        <v>11</v>
      </c>
      <c r="BN340" t="s">
        <v>83</v>
      </c>
      <c r="BO340" t="s">
        <v>111</v>
      </c>
      <c r="BQ340">
        <v>6</v>
      </c>
      <c r="BR340" t="s">
        <v>84</v>
      </c>
      <c r="BS340" t="s">
        <v>111</v>
      </c>
      <c r="BU340">
        <v>11</v>
      </c>
      <c r="BV340" t="s">
        <v>83</v>
      </c>
      <c r="BW340" t="s">
        <v>111</v>
      </c>
      <c r="BY340" t="s">
        <v>219</v>
      </c>
      <c r="BZ340" t="s">
        <v>83</v>
      </c>
      <c r="CA340" t="s">
        <v>111</v>
      </c>
      <c r="CC340">
        <v>6</v>
      </c>
      <c r="CD340" t="s">
        <v>84</v>
      </c>
      <c r="CE340" t="s">
        <v>111</v>
      </c>
      <c r="CG340">
        <v>11</v>
      </c>
      <c r="CH340" t="s">
        <v>84</v>
      </c>
      <c r="CI340" t="s">
        <v>111</v>
      </c>
      <c r="CK340">
        <v>6</v>
      </c>
      <c r="CL340" t="s">
        <v>83</v>
      </c>
    </row>
    <row r="341" spans="1:90" ht="15" customHeight="1" x14ac:dyDescent="0.25">
      <c r="A341" t="s">
        <v>121</v>
      </c>
      <c r="B341" t="s">
        <v>83</v>
      </c>
      <c r="C341" t="s">
        <v>111</v>
      </c>
      <c r="E341">
        <v>1</v>
      </c>
      <c r="F341" t="s">
        <v>84</v>
      </c>
      <c r="G341" t="s">
        <v>111</v>
      </c>
      <c r="I341">
        <v>10</v>
      </c>
      <c r="J341" t="s">
        <v>83</v>
      </c>
      <c r="K341" t="s">
        <v>111</v>
      </c>
      <c r="AC341" t="s">
        <v>173</v>
      </c>
      <c r="AD341" t="s">
        <v>84</v>
      </c>
      <c r="AE341" t="s">
        <v>111</v>
      </c>
      <c r="AG341">
        <v>1</v>
      </c>
      <c r="AH341" t="s">
        <v>83</v>
      </c>
      <c r="AI341" t="s">
        <v>111</v>
      </c>
      <c r="AK341" t="s">
        <v>115</v>
      </c>
      <c r="AL341" t="s">
        <v>84</v>
      </c>
      <c r="AM341" t="s">
        <v>111</v>
      </c>
      <c r="AO341" s="244">
        <v>2</v>
      </c>
      <c r="AP341" t="s">
        <v>99</v>
      </c>
      <c r="AQ341" t="s">
        <v>188</v>
      </c>
      <c r="AS341" s="244">
        <v>20</v>
      </c>
      <c r="AT341" t="s">
        <v>100</v>
      </c>
      <c r="AU341" s="248" t="s">
        <v>38</v>
      </c>
      <c r="AW341" t="s">
        <v>391</v>
      </c>
      <c r="AX341" t="s">
        <v>99</v>
      </c>
      <c r="AY341" t="s">
        <v>188</v>
      </c>
      <c r="BE341">
        <v>3</v>
      </c>
      <c r="BF341" t="s">
        <v>84</v>
      </c>
      <c r="BG341" t="s">
        <v>111</v>
      </c>
      <c r="BM341">
        <v>2</v>
      </c>
      <c r="BN341" t="s">
        <v>84</v>
      </c>
      <c r="BO341" t="s">
        <v>111</v>
      </c>
      <c r="BQ341">
        <v>1</v>
      </c>
      <c r="BR341" t="s">
        <v>84</v>
      </c>
      <c r="BS341" t="s">
        <v>111</v>
      </c>
      <c r="BU341" t="s">
        <v>131</v>
      </c>
      <c r="BV341" t="s">
        <v>83</v>
      </c>
      <c r="BW341" t="s">
        <v>111</v>
      </c>
      <c r="BY341">
        <v>7</v>
      </c>
      <c r="BZ341" t="s">
        <v>83</v>
      </c>
      <c r="CA341" t="s">
        <v>111</v>
      </c>
      <c r="CC341">
        <v>12</v>
      </c>
      <c r="CD341" t="s">
        <v>84</v>
      </c>
      <c r="CE341" t="s">
        <v>111</v>
      </c>
      <c r="CG341" t="s">
        <v>115</v>
      </c>
      <c r="CH341" t="s">
        <v>84</v>
      </c>
      <c r="CI341" t="s">
        <v>111</v>
      </c>
      <c r="CK341">
        <v>8</v>
      </c>
      <c r="CL341" t="s">
        <v>84</v>
      </c>
    </row>
    <row r="342" spans="1:90" ht="15" customHeight="1" x14ac:dyDescent="0.25">
      <c r="A342" t="s">
        <v>130</v>
      </c>
      <c r="B342" t="s">
        <v>83</v>
      </c>
      <c r="C342" t="s">
        <v>111</v>
      </c>
      <c r="E342">
        <v>2</v>
      </c>
      <c r="F342" t="s">
        <v>84</v>
      </c>
      <c r="G342" t="s">
        <v>111</v>
      </c>
      <c r="I342">
        <v>7</v>
      </c>
      <c r="J342" t="s">
        <v>83</v>
      </c>
      <c r="K342" t="s">
        <v>111</v>
      </c>
      <c r="AC342">
        <v>3</v>
      </c>
      <c r="AD342" t="s">
        <v>84</v>
      </c>
      <c r="AE342" t="s">
        <v>111</v>
      </c>
      <c r="AG342">
        <v>4</v>
      </c>
      <c r="AH342" t="s">
        <v>83</v>
      </c>
      <c r="AI342" t="s">
        <v>111</v>
      </c>
      <c r="AK342">
        <v>1</v>
      </c>
      <c r="AL342" t="s">
        <v>84</v>
      </c>
      <c r="AM342" t="s">
        <v>111</v>
      </c>
      <c r="AO342" s="244">
        <v>1</v>
      </c>
      <c r="AP342" t="s">
        <v>99</v>
      </c>
      <c r="AQ342" t="s">
        <v>188</v>
      </c>
      <c r="AS342" s="244">
        <v>21</v>
      </c>
      <c r="AT342" t="s">
        <v>100</v>
      </c>
      <c r="AU342" s="248" t="s">
        <v>38</v>
      </c>
      <c r="AW342">
        <v>1</v>
      </c>
      <c r="AX342" t="s">
        <v>99</v>
      </c>
      <c r="AY342" t="s">
        <v>188</v>
      </c>
      <c r="BE342" t="s">
        <v>644</v>
      </c>
      <c r="BF342" t="s">
        <v>83</v>
      </c>
      <c r="BG342" t="s">
        <v>111</v>
      </c>
      <c r="BM342">
        <v>3</v>
      </c>
      <c r="BN342" t="s">
        <v>83</v>
      </c>
      <c r="BO342" t="s">
        <v>111</v>
      </c>
      <c r="BQ342">
        <v>4</v>
      </c>
      <c r="BR342" t="s">
        <v>84</v>
      </c>
      <c r="BS342" t="s">
        <v>111</v>
      </c>
      <c r="BU342" t="s">
        <v>115</v>
      </c>
      <c r="BV342" t="s">
        <v>84</v>
      </c>
      <c r="BW342" t="s">
        <v>111</v>
      </c>
      <c r="BY342">
        <v>7</v>
      </c>
      <c r="BZ342" t="s">
        <v>83</v>
      </c>
      <c r="CA342" t="s">
        <v>111</v>
      </c>
      <c r="CC342" t="s">
        <v>124</v>
      </c>
      <c r="CD342" t="s">
        <v>84</v>
      </c>
      <c r="CE342" t="s">
        <v>111</v>
      </c>
      <c r="CG342">
        <v>1</v>
      </c>
      <c r="CH342" t="s">
        <v>83</v>
      </c>
      <c r="CI342" t="s">
        <v>111</v>
      </c>
      <c r="CK342">
        <v>1</v>
      </c>
      <c r="CL342" t="s">
        <v>83</v>
      </c>
    </row>
    <row r="343" spans="1:90" ht="15" customHeight="1" x14ac:dyDescent="0.25">
      <c r="A343">
        <v>1</v>
      </c>
      <c r="B343" t="s">
        <v>83</v>
      </c>
      <c r="C343" t="s">
        <v>111</v>
      </c>
      <c r="E343">
        <v>3</v>
      </c>
      <c r="F343" t="s">
        <v>83</v>
      </c>
      <c r="G343" t="s">
        <v>111</v>
      </c>
      <c r="I343">
        <v>5</v>
      </c>
      <c r="J343" t="s">
        <v>83</v>
      </c>
      <c r="K343" t="s">
        <v>111</v>
      </c>
      <c r="AC343">
        <v>11</v>
      </c>
      <c r="AD343" t="s">
        <v>83</v>
      </c>
      <c r="AE343" t="s">
        <v>111</v>
      </c>
      <c r="AG343">
        <v>10</v>
      </c>
      <c r="AH343" t="s">
        <v>83</v>
      </c>
      <c r="AI343" t="s">
        <v>111</v>
      </c>
      <c r="AK343">
        <v>7</v>
      </c>
      <c r="AL343" t="s">
        <v>83</v>
      </c>
      <c r="AM343" t="s">
        <v>111</v>
      </c>
      <c r="AO343" s="244">
        <v>11</v>
      </c>
      <c r="AP343" t="s">
        <v>100</v>
      </c>
      <c r="AQ343" t="s">
        <v>188</v>
      </c>
      <c r="AS343" s="244">
        <v>31</v>
      </c>
      <c r="AT343" t="s">
        <v>100</v>
      </c>
      <c r="AU343" s="248" t="s">
        <v>38</v>
      </c>
      <c r="AW343">
        <v>6</v>
      </c>
      <c r="AX343" t="s">
        <v>100</v>
      </c>
      <c r="AY343" t="s">
        <v>188</v>
      </c>
      <c r="BE343">
        <v>2</v>
      </c>
      <c r="BF343" t="s">
        <v>84</v>
      </c>
      <c r="BG343" t="s">
        <v>111</v>
      </c>
      <c r="BM343">
        <v>1</v>
      </c>
      <c r="BN343" t="s">
        <v>84</v>
      </c>
      <c r="BO343" t="s">
        <v>111</v>
      </c>
      <c r="BQ343" t="s">
        <v>131</v>
      </c>
      <c r="BR343" t="s">
        <v>84</v>
      </c>
      <c r="BS343" t="s">
        <v>111</v>
      </c>
      <c r="BU343">
        <v>1</v>
      </c>
      <c r="BV343" t="s">
        <v>83</v>
      </c>
      <c r="BW343" t="s">
        <v>111</v>
      </c>
      <c r="BY343">
        <v>5</v>
      </c>
      <c r="BZ343" t="s">
        <v>83</v>
      </c>
      <c r="CA343" t="s">
        <v>111</v>
      </c>
      <c r="CC343">
        <v>1</v>
      </c>
      <c r="CD343" t="s">
        <v>84</v>
      </c>
      <c r="CE343" t="s">
        <v>111</v>
      </c>
      <c r="CG343" t="s">
        <v>115</v>
      </c>
      <c r="CH343" t="s">
        <v>83</v>
      </c>
      <c r="CI343" t="s">
        <v>111</v>
      </c>
      <c r="CK343" t="s">
        <v>1009</v>
      </c>
      <c r="CL343" t="s">
        <v>83</v>
      </c>
    </row>
    <row r="344" spans="1:90" ht="15" customHeight="1" x14ac:dyDescent="0.25">
      <c r="A344" t="s">
        <v>117</v>
      </c>
      <c r="B344" t="s">
        <v>83</v>
      </c>
      <c r="C344" t="s">
        <v>111</v>
      </c>
      <c r="E344">
        <v>1</v>
      </c>
      <c r="F344" t="s">
        <v>84</v>
      </c>
      <c r="G344" t="s">
        <v>111</v>
      </c>
      <c r="I344" t="s">
        <v>131</v>
      </c>
      <c r="J344" t="s">
        <v>83</v>
      </c>
      <c r="K344" t="s">
        <v>111</v>
      </c>
      <c r="AC344">
        <v>1</v>
      </c>
      <c r="AD344" t="s">
        <v>83</v>
      </c>
      <c r="AE344" t="s">
        <v>111</v>
      </c>
      <c r="AG344">
        <v>4</v>
      </c>
      <c r="AI344" t="s">
        <v>111</v>
      </c>
      <c r="AK344">
        <v>5</v>
      </c>
      <c r="AL344" t="s">
        <v>83</v>
      </c>
      <c r="AM344" t="s">
        <v>111</v>
      </c>
      <c r="AO344" s="244">
        <v>3</v>
      </c>
      <c r="AP344" t="s">
        <v>100</v>
      </c>
      <c r="AQ344" t="s">
        <v>188</v>
      </c>
      <c r="AS344" s="244">
        <v>40</v>
      </c>
      <c r="AT344" t="s">
        <v>100</v>
      </c>
      <c r="AU344" s="248" t="s">
        <v>38</v>
      </c>
      <c r="AW344" t="s">
        <v>563</v>
      </c>
      <c r="AX344" t="s">
        <v>99</v>
      </c>
      <c r="AY344" t="s">
        <v>188</v>
      </c>
      <c r="BE344" t="s">
        <v>114</v>
      </c>
      <c r="BF344" t="s">
        <v>84</v>
      </c>
      <c r="BG344" t="s">
        <v>111</v>
      </c>
      <c r="BM344">
        <v>4</v>
      </c>
      <c r="BN344" t="s">
        <v>83</v>
      </c>
      <c r="BO344" t="s">
        <v>111</v>
      </c>
      <c r="BQ344">
        <v>1</v>
      </c>
      <c r="BR344" t="s">
        <v>83</v>
      </c>
      <c r="BS344" t="s">
        <v>111</v>
      </c>
      <c r="BU344">
        <v>5</v>
      </c>
      <c r="BV344" t="s">
        <v>83</v>
      </c>
      <c r="BW344" t="s">
        <v>111</v>
      </c>
      <c r="BY344">
        <v>2</v>
      </c>
      <c r="BZ344" t="s">
        <v>84</v>
      </c>
      <c r="CA344" t="s">
        <v>111</v>
      </c>
      <c r="CC344">
        <v>7</v>
      </c>
      <c r="CD344" t="s">
        <v>83</v>
      </c>
      <c r="CE344" t="s">
        <v>111</v>
      </c>
      <c r="CG344">
        <v>2</v>
      </c>
      <c r="CH344" t="s">
        <v>83</v>
      </c>
      <c r="CI344" t="s">
        <v>111</v>
      </c>
      <c r="CK344" t="s">
        <v>1011</v>
      </c>
      <c r="CL344" t="s">
        <v>83</v>
      </c>
    </row>
    <row r="345" spans="1:90" ht="15" customHeight="1" x14ac:dyDescent="0.25">
      <c r="A345">
        <v>4</v>
      </c>
      <c r="B345" t="s">
        <v>84</v>
      </c>
      <c r="C345" t="s">
        <v>111</v>
      </c>
      <c r="E345" t="s">
        <v>120</v>
      </c>
      <c r="F345" t="s">
        <v>83</v>
      </c>
      <c r="G345" t="s">
        <v>111</v>
      </c>
      <c r="I345">
        <v>1</v>
      </c>
      <c r="J345" t="s">
        <v>83</v>
      </c>
      <c r="K345" t="s">
        <v>111</v>
      </c>
      <c r="AC345">
        <v>1</v>
      </c>
      <c r="AD345" t="s">
        <v>84</v>
      </c>
      <c r="AE345" t="s">
        <v>111</v>
      </c>
      <c r="AG345">
        <v>5</v>
      </c>
      <c r="AH345" t="s">
        <v>83</v>
      </c>
      <c r="AI345" t="s">
        <v>111</v>
      </c>
      <c r="AK345">
        <v>2</v>
      </c>
      <c r="AL345" t="s">
        <v>83</v>
      </c>
      <c r="AM345" t="s">
        <v>111</v>
      </c>
      <c r="AO345" s="244">
        <v>3</v>
      </c>
      <c r="AP345" t="s">
        <v>99</v>
      </c>
      <c r="AQ345" t="s">
        <v>188</v>
      </c>
      <c r="AS345" s="244">
        <v>26</v>
      </c>
      <c r="AT345" t="s">
        <v>100</v>
      </c>
      <c r="AU345" s="248" t="s">
        <v>38</v>
      </c>
      <c r="BE345">
        <v>7</v>
      </c>
      <c r="BF345" t="s">
        <v>83</v>
      </c>
      <c r="BG345" t="s">
        <v>111</v>
      </c>
      <c r="BM345">
        <v>6</v>
      </c>
      <c r="BN345" t="s">
        <v>84</v>
      </c>
      <c r="BO345" t="s">
        <v>111</v>
      </c>
      <c r="BQ345">
        <v>1</v>
      </c>
      <c r="BR345" t="s">
        <v>83</v>
      </c>
      <c r="BS345" t="s">
        <v>111</v>
      </c>
      <c r="BU345">
        <v>9</v>
      </c>
      <c r="BV345" t="s">
        <v>84</v>
      </c>
      <c r="BW345" t="s">
        <v>111</v>
      </c>
      <c r="BY345">
        <v>1</v>
      </c>
      <c r="BZ345" t="s">
        <v>84</v>
      </c>
      <c r="CA345" t="s">
        <v>111</v>
      </c>
      <c r="CC345" t="s">
        <v>113</v>
      </c>
      <c r="CD345" t="s">
        <v>84</v>
      </c>
      <c r="CE345" t="s">
        <v>111</v>
      </c>
      <c r="CG345">
        <v>1</v>
      </c>
      <c r="CH345" t="s">
        <v>84</v>
      </c>
      <c r="CI345" t="s">
        <v>111</v>
      </c>
      <c r="CK345">
        <v>1</v>
      </c>
      <c r="CL345" t="s">
        <v>84</v>
      </c>
    </row>
    <row r="346" spans="1:90" ht="15" customHeight="1" x14ac:dyDescent="0.25">
      <c r="A346">
        <v>12</v>
      </c>
      <c r="B346" t="s">
        <v>84</v>
      </c>
      <c r="C346" t="s">
        <v>111</v>
      </c>
      <c r="E346">
        <v>3</v>
      </c>
      <c r="F346" t="s">
        <v>84</v>
      </c>
      <c r="G346" t="s">
        <v>111</v>
      </c>
      <c r="I346">
        <v>11</v>
      </c>
      <c r="J346" t="s">
        <v>84</v>
      </c>
      <c r="K346" t="s">
        <v>111</v>
      </c>
      <c r="AC346">
        <v>8</v>
      </c>
      <c r="AD346" t="s">
        <v>83</v>
      </c>
      <c r="AE346" t="s">
        <v>111</v>
      </c>
      <c r="AG346">
        <v>1</v>
      </c>
      <c r="AH346" t="s">
        <v>84</v>
      </c>
      <c r="AI346" t="s">
        <v>111</v>
      </c>
      <c r="AK346">
        <v>1</v>
      </c>
      <c r="AL346" t="s">
        <v>84</v>
      </c>
      <c r="AM346" t="s">
        <v>111</v>
      </c>
      <c r="AO346" s="244" t="s">
        <v>389</v>
      </c>
      <c r="AP346" t="s">
        <v>99</v>
      </c>
      <c r="AQ346" t="s">
        <v>188</v>
      </c>
      <c r="AS346" s="244">
        <v>18</v>
      </c>
      <c r="AT346" t="s">
        <v>100</v>
      </c>
      <c r="AU346" s="248" t="s">
        <v>38</v>
      </c>
      <c r="BM346">
        <v>10</v>
      </c>
      <c r="BN346" t="s">
        <v>83</v>
      </c>
      <c r="BO346" t="s">
        <v>111</v>
      </c>
      <c r="BQ346">
        <v>12</v>
      </c>
      <c r="BR346" t="s">
        <v>84</v>
      </c>
      <c r="BS346" t="s">
        <v>111</v>
      </c>
      <c r="BU346">
        <v>8</v>
      </c>
      <c r="BV346" t="s">
        <v>83</v>
      </c>
      <c r="BW346" t="s">
        <v>111</v>
      </c>
      <c r="BY346">
        <v>11</v>
      </c>
      <c r="BZ346" t="s">
        <v>84</v>
      </c>
      <c r="CA346" t="s">
        <v>111</v>
      </c>
      <c r="CC346">
        <v>1</v>
      </c>
      <c r="CD346" t="s">
        <v>84</v>
      </c>
      <c r="CE346" t="s">
        <v>111</v>
      </c>
      <c r="CG346">
        <v>1</v>
      </c>
      <c r="CH346" t="s">
        <v>84</v>
      </c>
      <c r="CI346" t="s">
        <v>111</v>
      </c>
      <c r="CK346">
        <v>4</v>
      </c>
      <c r="CL346" t="s">
        <v>83</v>
      </c>
    </row>
    <row r="347" spans="1:90" ht="15" customHeight="1" x14ac:dyDescent="0.25">
      <c r="A347" t="s">
        <v>120</v>
      </c>
      <c r="B347" t="s">
        <v>84</v>
      </c>
      <c r="C347" t="s">
        <v>111</v>
      </c>
      <c r="E347">
        <v>1</v>
      </c>
      <c r="F347" t="s">
        <v>83</v>
      </c>
      <c r="G347" t="s">
        <v>111</v>
      </c>
      <c r="I347">
        <v>2</v>
      </c>
      <c r="J347" t="s">
        <v>83</v>
      </c>
      <c r="K347" t="s">
        <v>111</v>
      </c>
      <c r="AC347">
        <v>2</v>
      </c>
      <c r="AD347" t="s">
        <v>83</v>
      </c>
      <c r="AE347" t="s">
        <v>111</v>
      </c>
      <c r="AG347">
        <v>9</v>
      </c>
      <c r="AH347" t="s">
        <v>84</v>
      </c>
      <c r="AI347" t="s">
        <v>111</v>
      </c>
      <c r="AK347">
        <v>1</v>
      </c>
      <c r="AL347" t="s">
        <v>84</v>
      </c>
      <c r="AM347" t="s">
        <v>111</v>
      </c>
      <c r="AO347" s="244">
        <v>1</v>
      </c>
      <c r="AP347" t="s">
        <v>100</v>
      </c>
      <c r="AQ347" t="s">
        <v>188</v>
      </c>
      <c r="AS347" s="244">
        <v>30</v>
      </c>
      <c r="AT347" t="s">
        <v>100</v>
      </c>
      <c r="AU347" s="248" t="s">
        <v>38</v>
      </c>
      <c r="BM347">
        <v>3</v>
      </c>
      <c r="BN347" t="s">
        <v>84</v>
      </c>
      <c r="BO347" t="s">
        <v>111</v>
      </c>
      <c r="BQ347">
        <v>10</v>
      </c>
      <c r="BR347" t="s">
        <v>84</v>
      </c>
      <c r="BS347" t="s">
        <v>111</v>
      </c>
      <c r="BU347">
        <v>2</v>
      </c>
      <c r="BV347" t="s">
        <v>84</v>
      </c>
      <c r="BW347" t="s">
        <v>111</v>
      </c>
      <c r="BY347">
        <v>1</v>
      </c>
      <c r="BZ347" t="s">
        <v>83</v>
      </c>
      <c r="CA347" t="s">
        <v>111</v>
      </c>
      <c r="CC347">
        <v>12</v>
      </c>
      <c r="CD347" t="s">
        <v>84</v>
      </c>
      <c r="CE347" t="s">
        <v>111</v>
      </c>
      <c r="CG347">
        <v>2</v>
      </c>
      <c r="CH347" t="s">
        <v>84</v>
      </c>
      <c r="CI347" t="s">
        <v>111</v>
      </c>
      <c r="CK347">
        <v>1</v>
      </c>
      <c r="CL347" t="s">
        <v>84</v>
      </c>
    </row>
    <row r="348" spans="1:90" ht="15" customHeight="1" x14ac:dyDescent="0.25">
      <c r="A348">
        <v>1</v>
      </c>
      <c r="B348" t="s">
        <v>84</v>
      </c>
      <c r="C348" t="s">
        <v>111</v>
      </c>
      <c r="E348">
        <v>1</v>
      </c>
      <c r="F348" t="s">
        <v>83</v>
      </c>
      <c r="G348" t="s">
        <v>111</v>
      </c>
      <c r="I348" t="s">
        <v>113</v>
      </c>
      <c r="J348" t="s">
        <v>84</v>
      </c>
      <c r="K348" t="s">
        <v>111</v>
      </c>
      <c r="AC348">
        <v>4</v>
      </c>
      <c r="AD348" t="s">
        <v>84</v>
      </c>
      <c r="AE348" t="s">
        <v>111</v>
      </c>
      <c r="AG348">
        <v>10</v>
      </c>
      <c r="AH348" t="s">
        <v>84</v>
      </c>
      <c r="AI348" t="s">
        <v>111</v>
      </c>
      <c r="AK348">
        <v>2</v>
      </c>
      <c r="AL348" t="s">
        <v>83</v>
      </c>
      <c r="AM348" t="s">
        <v>111</v>
      </c>
      <c r="AO348" s="244">
        <v>42</v>
      </c>
      <c r="AP348" t="s">
        <v>100</v>
      </c>
      <c r="AQ348" t="s">
        <v>38</v>
      </c>
      <c r="AS348" s="244">
        <v>33</v>
      </c>
      <c r="AT348" t="s">
        <v>100</v>
      </c>
      <c r="AU348" s="248" t="s">
        <v>38</v>
      </c>
      <c r="BM348">
        <v>2</v>
      </c>
      <c r="BN348" t="s">
        <v>84</v>
      </c>
      <c r="BO348" t="s">
        <v>111</v>
      </c>
      <c r="BQ348">
        <v>5</v>
      </c>
      <c r="BR348" t="s">
        <v>84</v>
      </c>
      <c r="BS348" t="s">
        <v>111</v>
      </c>
      <c r="BU348">
        <v>1</v>
      </c>
      <c r="BV348" t="s">
        <v>83</v>
      </c>
      <c r="BW348" t="s">
        <v>111</v>
      </c>
      <c r="BY348" t="s">
        <v>114</v>
      </c>
      <c r="BZ348" t="s">
        <v>84</v>
      </c>
      <c r="CA348" t="s">
        <v>111</v>
      </c>
      <c r="CC348">
        <v>2</v>
      </c>
      <c r="CD348" t="s">
        <v>84</v>
      </c>
      <c r="CE348" t="s">
        <v>111</v>
      </c>
      <c r="CG348">
        <v>5</v>
      </c>
      <c r="CH348" t="s">
        <v>84</v>
      </c>
      <c r="CI348" t="s">
        <v>111</v>
      </c>
      <c r="CK348">
        <v>2</v>
      </c>
      <c r="CL348" t="s">
        <v>84</v>
      </c>
    </row>
    <row r="349" spans="1:90" ht="15" customHeight="1" x14ac:dyDescent="0.25">
      <c r="A349" t="s">
        <v>118</v>
      </c>
      <c r="B349" t="s">
        <v>84</v>
      </c>
      <c r="C349" t="s">
        <v>111</v>
      </c>
      <c r="E349">
        <v>1</v>
      </c>
      <c r="F349" t="s">
        <v>84</v>
      </c>
      <c r="G349" t="s">
        <v>111</v>
      </c>
      <c r="I349" t="s">
        <v>114</v>
      </c>
      <c r="J349" t="s">
        <v>83</v>
      </c>
      <c r="K349" t="s">
        <v>111</v>
      </c>
      <c r="AC349">
        <v>1</v>
      </c>
      <c r="AD349" t="s">
        <v>84</v>
      </c>
      <c r="AE349" t="s">
        <v>111</v>
      </c>
      <c r="AG349" t="s">
        <v>151</v>
      </c>
      <c r="AH349" t="s">
        <v>83</v>
      </c>
      <c r="AI349" t="s">
        <v>111</v>
      </c>
      <c r="AK349">
        <v>2</v>
      </c>
      <c r="AL349" t="s">
        <v>84</v>
      </c>
      <c r="AM349" t="s">
        <v>111</v>
      </c>
      <c r="AO349" s="244">
        <v>40</v>
      </c>
      <c r="AP349" t="s">
        <v>100</v>
      </c>
      <c r="AQ349" t="s">
        <v>38</v>
      </c>
      <c r="AS349" s="244">
        <v>30</v>
      </c>
      <c r="AT349" t="s">
        <v>100</v>
      </c>
      <c r="AU349" s="248" t="s">
        <v>38</v>
      </c>
      <c r="BM349">
        <v>1</v>
      </c>
      <c r="BN349" t="s">
        <v>83</v>
      </c>
      <c r="BO349" t="s">
        <v>111</v>
      </c>
      <c r="BQ349">
        <v>7</v>
      </c>
      <c r="BR349" t="s">
        <v>84</v>
      </c>
      <c r="BS349" t="s">
        <v>111</v>
      </c>
      <c r="BU349" t="s">
        <v>123</v>
      </c>
      <c r="BV349" t="s">
        <v>84</v>
      </c>
      <c r="BW349" t="s">
        <v>111</v>
      </c>
      <c r="BY349">
        <v>2</v>
      </c>
      <c r="BZ349" t="s">
        <v>84</v>
      </c>
      <c r="CA349" t="s">
        <v>111</v>
      </c>
      <c r="CC349">
        <v>1</v>
      </c>
      <c r="CD349" t="s">
        <v>84</v>
      </c>
      <c r="CE349" t="s">
        <v>111</v>
      </c>
      <c r="CG349">
        <v>1</v>
      </c>
      <c r="CH349" t="s">
        <v>83</v>
      </c>
      <c r="CI349" t="s">
        <v>111</v>
      </c>
      <c r="CK349">
        <v>1</v>
      </c>
      <c r="CL349" t="s">
        <v>83</v>
      </c>
    </row>
    <row r="350" spans="1:90" ht="15" customHeight="1" x14ac:dyDescent="0.25">
      <c r="A350">
        <v>8</v>
      </c>
      <c r="B350" t="s">
        <v>84</v>
      </c>
      <c r="C350" t="s">
        <v>111</v>
      </c>
      <c r="E350">
        <v>4</v>
      </c>
      <c r="F350" t="s">
        <v>83</v>
      </c>
      <c r="G350" t="s">
        <v>111</v>
      </c>
      <c r="I350" t="s">
        <v>123</v>
      </c>
      <c r="J350" t="s">
        <v>83</v>
      </c>
      <c r="K350" t="s">
        <v>111</v>
      </c>
      <c r="AC350">
        <v>3</v>
      </c>
      <c r="AD350" t="s">
        <v>84</v>
      </c>
      <c r="AE350" t="s">
        <v>111</v>
      </c>
      <c r="AK350" t="s">
        <v>113</v>
      </c>
      <c r="AL350" t="s">
        <v>84</v>
      </c>
      <c r="AM350" t="s">
        <v>111</v>
      </c>
      <c r="AO350" s="244">
        <v>25</v>
      </c>
      <c r="AP350" t="s">
        <v>100</v>
      </c>
      <c r="AQ350" t="s">
        <v>38</v>
      </c>
      <c r="AS350" s="244">
        <v>33</v>
      </c>
      <c r="AT350" t="s">
        <v>100</v>
      </c>
      <c r="AU350" s="248" t="s">
        <v>38</v>
      </c>
      <c r="BM350">
        <v>5</v>
      </c>
      <c r="BN350" t="s">
        <v>84</v>
      </c>
      <c r="BO350" t="s">
        <v>111</v>
      </c>
      <c r="BQ350">
        <v>2</v>
      </c>
      <c r="BR350" t="s">
        <v>84</v>
      </c>
      <c r="BS350" t="s">
        <v>111</v>
      </c>
      <c r="BU350" t="s">
        <v>131</v>
      </c>
      <c r="BV350" t="s">
        <v>84</v>
      </c>
      <c r="BW350" t="s">
        <v>111</v>
      </c>
      <c r="BY350" t="s">
        <v>219</v>
      </c>
      <c r="BZ350" t="s">
        <v>84</v>
      </c>
      <c r="CA350" t="s">
        <v>111</v>
      </c>
      <c r="CC350">
        <v>11</v>
      </c>
      <c r="CD350" t="s">
        <v>84</v>
      </c>
      <c r="CE350" t="s">
        <v>111</v>
      </c>
      <c r="CG350">
        <v>1</v>
      </c>
      <c r="CH350" t="s">
        <v>83</v>
      </c>
      <c r="CI350" t="s">
        <v>111</v>
      </c>
      <c r="CK350" t="s">
        <v>1009</v>
      </c>
      <c r="CL350" t="s">
        <v>83</v>
      </c>
    </row>
    <row r="351" spans="1:90" ht="15" customHeight="1" x14ac:dyDescent="0.25">
      <c r="A351" t="s">
        <v>123</v>
      </c>
      <c r="B351" t="s">
        <v>84</v>
      </c>
      <c r="C351" t="s">
        <v>111</v>
      </c>
      <c r="E351">
        <v>8</v>
      </c>
      <c r="F351" t="s">
        <v>83</v>
      </c>
      <c r="G351" t="s">
        <v>111</v>
      </c>
      <c r="I351">
        <v>8</v>
      </c>
      <c r="J351" t="s">
        <v>83</v>
      </c>
      <c r="K351" t="s">
        <v>111</v>
      </c>
      <c r="AC351" t="s">
        <v>151</v>
      </c>
      <c r="AD351" t="s">
        <v>84</v>
      </c>
      <c r="AE351" t="s">
        <v>111</v>
      </c>
      <c r="AK351">
        <v>2</v>
      </c>
      <c r="AL351" t="s">
        <v>84</v>
      </c>
      <c r="AM351" t="s">
        <v>111</v>
      </c>
      <c r="AO351" s="244">
        <v>18</v>
      </c>
      <c r="AP351" t="s">
        <v>100</v>
      </c>
      <c r="AQ351" t="s">
        <v>38</v>
      </c>
      <c r="AS351" s="244">
        <v>33</v>
      </c>
      <c r="AT351" t="s">
        <v>100</v>
      </c>
      <c r="AU351" s="248" t="s">
        <v>38</v>
      </c>
      <c r="BM351">
        <v>1</v>
      </c>
      <c r="BN351" t="s">
        <v>83</v>
      </c>
      <c r="BO351" t="s">
        <v>111</v>
      </c>
      <c r="BQ351">
        <v>12</v>
      </c>
      <c r="BR351" t="s">
        <v>84</v>
      </c>
      <c r="BS351" t="s">
        <v>111</v>
      </c>
      <c r="BU351">
        <v>5</v>
      </c>
      <c r="BV351" t="s">
        <v>83</v>
      </c>
      <c r="BW351" t="s">
        <v>111</v>
      </c>
      <c r="BY351">
        <v>2</v>
      </c>
      <c r="BZ351" t="s">
        <v>83</v>
      </c>
      <c r="CA351" t="s">
        <v>111</v>
      </c>
      <c r="CC351">
        <v>3</v>
      </c>
      <c r="CD351" t="s">
        <v>84</v>
      </c>
      <c r="CE351" t="s">
        <v>111</v>
      </c>
      <c r="CG351">
        <v>1</v>
      </c>
      <c r="CH351" t="s">
        <v>84</v>
      </c>
      <c r="CI351" t="s">
        <v>111</v>
      </c>
      <c r="CK351">
        <v>5</v>
      </c>
      <c r="CL351" t="s">
        <v>83</v>
      </c>
    </row>
    <row r="352" spans="1:90" ht="15" customHeight="1" x14ac:dyDescent="0.25">
      <c r="A352" t="s">
        <v>124</v>
      </c>
      <c r="B352" t="s">
        <v>83</v>
      </c>
      <c r="C352" t="s">
        <v>111</v>
      </c>
      <c r="E352">
        <v>1</v>
      </c>
      <c r="F352" t="s">
        <v>84</v>
      </c>
      <c r="G352" t="s">
        <v>111</v>
      </c>
      <c r="I352">
        <v>9</v>
      </c>
      <c r="J352" t="s">
        <v>84</v>
      </c>
      <c r="K352" t="s">
        <v>111</v>
      </c>
      <c r="AC352" t="s">
        <v>293</v>
      </c>
      <c r="AD352" t="s">
        <v>84</v>
      </c>
      <c r="AE352" t="s">
        <v>111</v>
      </c>
      <c r="AK352">
        <v>12</v>
      </c>
      <c r="AL352" t="s">
        <v>83</v>
      </c>
      <c r="AM352" t="s">
        <v>111</v>
      </c>
      <c r="AO352" s="244">
        <v>26</v>
      </c>
      <c r="AP352" t="s">
        <v>100</v>
      </c>
      <c r="AQ352" t="s">
        <v>38</v>
      </c>
      <c r="AS352" s="244">
        <v>25</v>
      </c>
      <c r="AT352" t="s">
        <v>100</v>
      </c>
      <c r="AU352" s="248" t="s">
        <v>38</v>
      </c>
      <c r="BM352">
        <v>4</v>
      </c>
      <c r="BN352" t="s">
        <v>83</v>
      </c>
      <c r="BO352" t="s">
        <v>111</v>
      </c>
      <c r="BQ352">
        <v>1</v>
      </c>
      <c r="BR352" t="s">
        <v>83</v>
      </c>
      <c r="BS352" t="s">
        <v>111</v>
      </c>
      <c r="BU352">
        <v>2</v>
      </c>
      <c r="BV352" t="s">
        <v>84</v>
      </c>
      <c r="BW352" t="s">
        <v>111</v>
      </c>
      <c r="BY352">
        <v>3</v>
      </c>
      <c r="BZ352" t="s">
        <v>83</v>
      </c>
      <c r="CA352" t="s">
        <v>111</v>
      </c>
      <c r="CC352" t="s">
        <v>114</v>
      </c>
      <c r="CD352" t="s">
        <v>84</v>
      </c>
      <c r="CE352" t="s">
        <v>111</v>
      </c>
      <c r="CG352" t="s">
        <v>190</v>
      </c>
      <c r="CH352" t="s">
        <v>84</v>
      </c>
      <c r="CI352" t="s">
        <v>111</v>
      </c>
      <c r="CK352">
        <v>1</v>
      </c>
      <c r="CL352" t="s">
        <v>84</v>
      </c>
    </row>
    <row r="353" spans="1:90" ht="15" customHeight="1" x14ac:dyDescent="0.25">
      <c r="A353" t="s">
        <v>125</v>
      </c>
      <c r="B353" t="s">
        <v>83</v>
      </c>
      <c r="C353" t="s">
        <v>111</v>
      </c>
      <c r="E353" t="s">
        <v>124</v>
      </c>
      <c r="F353" t="s">
        <v>84</v>
      </c>
      <c r="G353" t="s">
        <v>111</v>
      </c>
      <c r="I353">
        <v>3</v>
      </c>
      <c r="J353" t="s">
        <v>84</v>
      </c>
      <c r="K353" t="s">
        <v>111</v>
      </c>
      <c r="AC353">
        <v>1</v>
      </c>
      <c r="AD353" t="s">
        <v>84</v>
      </c>
      <c r="AE353" t="s">
        <v>111</v>
      </c>
      <c r="AK353" t="s">
        <v>131</v>
      </c>
      <c r="AL353" t="s">
        <v>83</v>
      </c>
      <c r="AM353" t="s">
        <v>111</v>
      </c>
      <c r="AO353" s="244">
        <v>52</v>
      </c>
      <c r="AP353" t="s">
        <v>100</v>
      </c>
      <c r="AQ353" t="s">
        <v>38</v>
      </c>
      <c r="AS353" s="244">
        <v>32</v>
      </c>
      <c r="AT353" t="s">
        <v>100</v>
      </c>
      <c r="AU353" s="248" t="s">
        <v>38</v>
      </c>
      <c r="BM353">
        <v>1</v>
      </c>
      <c r="BN353" t="s">
        <v>84</v>
      </c>
      <c r="BO353" t="s">
        <v>111</v>
      </c>
      <c r="BQ353">
        <v>3</v>
      </c>
      <c r="BR353" t="s">
        <v>83</v>
      </c>
      <c r="BS353" t="s">
        <v>111</v>
      </c>
      <c r="BU353">
        <v>3</v>
      </c>
      <c r="BV353" t="s">
        <v>83</v>
      </c>
      <c r="BW353" t="s">
        <v>111</v>
      </c>
      <c r="BY353">
        <v>2</v>
      </c>
      <c r="BZ353" t="s">
        <v>84</v>
      </c>
      <c r="CA353" t="s">
        <v>111</v>
      </c>
      <c r="CC353">
        <v>2</v>
      </c>
      <c r="CD353" t="s">
        <v>83</v>
      </c>
      <c r="CE353" t="s">
        <v>111</v>
      </c>
      <c r="CG353">
        <v>1</v>
      </c>
      <c r="CH353" t="s">
        <v>84</v>
      </c>
      <c r="CI353" t="s">
        <v>111</v>
      </c>
      <c r="CK353" t="s">
        <v>1012</v>
      </c>
      <c r="CL353" t="s">
        <v>83</v>
      </c>
    </row>
    <row r="354" spans="1:90" ht="15" customHeight="1" x14ac:dyDescent="0.25">
      <c r="A354" t="s">
        <v>121</v>
      </c>
      <c r="B354" t="s">
        <v>84</v>
      </c>
      <c r="C354" t="s">
        <v>111</v>
      </c>
      <c r="E354">
        <v>1</v>
      </c>
      <c r="F354" t="s">
        <v>84</v>
      </c>
      <c r="G354" t="s">
        <v>111</v>
      </c>
      <c r="I354">
        <v>4</v>
      </c>
      <c r="J354" t="s">
        <v>83</v>
      </c>
      <c r="K354" t="s">
        <v>111</v>
      </c>
      <c r="AC354">
        <v>6</v>
      </c>
      <c r="AD354" t="s">
        <v>83</v>
      </c>
      <c r="AE354" t="s">
        <v>111</v>
      </c>
      <c r="AK354">
        <v>2</v>
      </c>
      <c r="AL354" t="s">
        <v>84</v>
      </c>
      <c r="AM354" t="s">
        <v>111</v>
      </c>
      <c r="AO354" s="244">
        <v>29</v>
      </c>
      <c r="AP354" t="s">
        <v>100</v>
      </c>
      <c r="AQ354" t="s">
        <v>38</v>
      </c>
      <c r="AS354" s="244">
        <v>20</v>
      </c>
      <c r="AT354" t="s">
        <v>100</v>
      </c>
      <c r="AU354" s="248" t="s">
        <v>38</v>
      </c>
      <c r="BM354">
        <v>2</v>
      </c>
      <c r="BN354" t="s">
        <v>83</v>
      </c>
      <c r="BO354" t="s">
        <v>111</v>
      </c>
      <c r="BQ354">
        <v>1</v>
      </c>
      <c r="BR354" t="s">
        <v>84</v>
      </c>
      <c r="BS354" t="s">
        <v>111</v>
      </c>
      <c r="BU354" t="s">
        <v>151</v>
      </c>
      <c r="BV354" t="s">
        <v>83</v>
      </c>
      <c r="BW354" t="s">
        <v>111</v>
      </c>
      <c r="BY354">
        <v>2</v>
      </c>
      <c r="BZ354" t="s">
        <v>83</v>
      </c>
      <c r="CA354" t="s">
        <v>111</v>
      </c>
      <c r="CC354">
        <v>9</v>
      </c>
      <c r="CD354" t="s">
        <v>84</v>
      </c>
      <c r="CE354" t="s">
        <v>111</v>
      </c>
      <c r="CG354">
        <v>1</v>
      </c>
      <c r="CH354" t="s">
        <v>84</v>
      </c>
      <c r="CI354" t="s">
        <v>111</v>
      </c>
      <c r="CK354">
        <v>8</v>
      </c>
      <c r="CL354" t="s">
        <v>84</v>
      </c>
    </row>
    <row r="355" spans="1:90" ht="15" customHeight="1" x14ac:dyDescent="0.25">
      <c r="A355" t="s">
        <v>122</v>
      </c>
      <c r="B355" t="s">
        <v>83</v>
      </c>
      <c r="C355" t="s">
        <v>111</v>
      </c>
      <c r="E355" t="s">
        <v>120</v>
      </c>
      <c r="F355" t="s">
        <v>83</v>
      </c>
      <c r="G355" t="s">
        <v>111</v>
      </c>
      <c r="I355">
        <v>5</v>
      </c>
      <c r="J355" t="s">
        <v>84</v>
      </c>
      <c r="K355" t="s">
        <v>111</v>
      </c>
      <c r="AC355">
        <v>3</v>
      </c>
      <c r="AD355" t="s">
        <v>84</v>
      </c>
      <c r="AE355" t="s">
        <v>111</v>
      </c>
      <c r="AK355">
        <v>2</v>
      </c>
      <c r="AL355" t="s">
        <v>84</v>
      </c>
      <c r="AM355" t="s">
        <v>111</v>
      </c>
      <c r="AO355" s="244">
        <v>21</v>
      </c>
      <c r="AP355" t="s">
        <v>100</v>
      </c>
      <c r="AQ355" t="s">
        <v>38</v>
      </c>
      <c r="AS355" s="244">
        <v>20</v>
      </c>
      <c r="AT355" t="s">
        <v>100</v>
      </c>
      <c r="AU355" s="248" t="s">
        <v>38</v>
      </c>
      <c r="BQ355">
        <v>5</v>
      </c>
      <c r="BR355" t="s">
        <v>84</v>
      </c>
      <c r="BS355" t="s">
        <v>111</v>
      </c>
      <c r="BU355">
        <v>1</v>
      </c>
      <c r="BV355" t="s">
        <v>84</v>
      </c>
      <c r="BW355" t="s">
        <v>111</v>
      </c>
      <c r="BY355">
        <v>7</v>
      </c>
      <c r="BZ355" t="s">
        <v>83</v>
      </c>
      <c r="CA355" t="s">
        <v>111</v>
      </c>
      <c r="CC355">
        <v>8</v>
      </c>
      <c r="CD355" t="s">
        <v>83</v>
      </c>
      <c r="CE355" t="s">
        <v>111</v>
      </c>
      <c r="CG355">
        <v>2</v>
      </c>
      <c r="CH355" t="s">
        <v>84</v>
      </c>
      <c r="CI355" t="s">
        <v>111</v>
      </c>
      <c r="CK355">
        <v>3</v>
      </c>
      <c r="CL355" t="s">
        <v>83</v>
      </c>
    </row>
    <row r="356" spans="1:90" ht="15" customHeight="1" x14ac:dyDescent="0.25">
      <c r="A356">
        <v>1</v>
      </c>
      <c r="B356" t="s">
        <v>84</v>
      </c>
      <c r="C356" t="s">
        <v>111</v>
      </c>
      <c r="E356">
        <v>6</v>
      </c>
      <c r="F356" t="s">
        <v>83</v>
      </c>
      <c r="G356" t="s">
        <v>111</v>
      </c>
      <c r="I356" t="s">
        <v>115</v>
      </c>
      <c r="J356" t="s">
        <v>84</v>
      </c>
      <c r="K356" t="s">
        <v>111</v>
      </c>
      <c r="AC356">
        <v>11</v>
      </c>
      <c r="AD356" t="s">
        <v>84</v>
      </c>
      <c r="AE356" t="s">
        <v>111</v>
      </c>
      <c r="AK356">
        <v>6</v>
      </c>
      <c r="AL356" t="s">
        <v>84</v>
      </c>
      <c r="AM356" t="s">
        <v>111</v>
      </c>
      <c r="AO356" s="244">
        <v>33</v>
      </c>
      <c r="AP356" t="s">
        <v>100</v>
      </c>
      <c r="AQ356" t="s">
        <v>38</v>
      </c>
      <c r="AS356" s="244">
        <v>48</v>
      </c>
      <c r="AT356" t="s">
        <v>100</v>
      </c>
      <c r="AU356" s="248" t="s">
        <v>38</v>
      </c>
      <c r="BQ356">
        <v>12</v>
      </c>
      <c r="BR356" t="s">
        <v>84</v>
      </c>
      <c r="BS356" t="s">
        <v>111</v>
      </c>
      <c r="BU356">
        <v>4</v>
      </c>
      <c r="BV356" t="s">
        <v>84</v>
      </c>
      <c r="BW356" t="s">
        <v>111</v>
      </c>
      <c r="BY356">
        <v>11</v>
      </c>
      <c r="BZ356" t="s">
        <v>84</v>
      </c>
      <c r="CA356" t="s">
        <v>111</v>
      </c>
      <c r="CC356">
        <v>1</v>
      </c>
      <c r="CD356" t="s">
        <v>83</v>
      </c>
      <c r="CE356" t="s">
        <v>111</v>
      </c>
      <c r="CG356">
        <v>6</v>
      </c>
      <c r="CH356" t="s">
        <v>83</v>
      </c>
      <c r="CI356" t="s">
        <v>111</v>
      </c>
      <c r="CK356">
        <v>1</v>
      </c>
      <c r="CL356" t="s">
        <v>83</v>
      </c>
    </row>
    <row r="357" spans="1:90" ht="15" customHeight="1" x14ac:dyDescent="0.25">
      <c r="A357" t="s">
        <v>126</v>
      </c>
      <c r="B357" t="s">
        <v>84</v>
      </c>
      <c r="C357" t="s">
        <v>111</v>
      </c>
      <c r="E357">
        <v>1</v>
      </c>
      <c r="F357" t="s">
        <v>84</v>
      </c>
      <c r="G357" t="s">
        <v>111</v>
      </c>
      <c r="I357">
        <v>11</v>
      </c>
      <c r="J357" t="s">
        <v>84</v>
      </c>
      <c r="K357" t="s">
        <v>111</v>
      </c>
      <c r="AC357">
        <v>7</v>
      </c>
      <c r="AD357" t="s">
        <v>83</v>
      </c>
      <c r="AE357" t="s">
        <v>111</v>
      </c>
      <c r="AK357">
        <v>5</v>
      </c>
      <c r="AL357" t="s">
        <v>83</v>
      </c>
      <c r="AM357" t="s">
        <v>111</v>
      </c>
      <c r="AO357" s="244">
        <v>30</v>
      </c>
      <c r="AP357" t="s">
        <v>100</v>
      </c>
      <c r="AQ357" t="s">
        <v>38</v>
      </c>
      <c r="AS357" s="244">
        <v>32</v>
      </c>
      <c r="AT357" t="s">
        <v>100</v>
      </c>
      <c r="AU357" s="248" t="s">
        <v>38</v>
      </c>
      <c r="BQ357">
        <v>2</v>
      </c>
      <c r="BR357" t="s">
        <v>83</v>
      </c>
      <c r="BS357" t="s">
        <v>111</v>
      </c>
      <c r="BU357">
        <v>9</v>
      </c>
      <c r="BV357" t="s">
        <v>84</v>
      </c>
      <c r="BW357" t="s">
        <v>111</v>
      </c>
      <c r="BY357">
        <v>11</v>
      </c>
      <c r="BZ357" t="s">
        <v>84</v>
      </c>
      <c r="CA357" t="s">
        <v>111</v>
      </c>
      <c r="CC357">
        <v>8</v>
      </c>
      <c r="CD357" t="s">
        <v>83</v>
      </c>
      <c r="CE357" t="s">
        <v>111</v>
      </c>
      <c r="CG357">
        <v>2</v>
      </c>
      <c r="CH357" t="s">
        <v>83</v>
      </c>
      <c r="CI357" t="s">
        <v>111</v>
      </c>
      <c r="CK357">
        <v>3</v>
      </c>
      <c r="CL357" t="s">
        <v>83</v>
      </c>
    </row>
    <row r="358" spans="1:90" ht="15" customHeight="1" x14ac:dyDescent="0.25">
      <c r="A358" t="s">
        <v>121</v>
      </c>
      <c r="B358" t="s">
        <v>84</v>
      </c>
      <c r="C358" t="s">
        <v>111</v>
      </c>
      <c r="E358">
        <v>2</v>
      </c>
      <c r="F358" t="s">
        <v>84</v>
      </c>
      <c r="G358" t="s">
        <v>111</v>
      </c>
      <c r="I358">
        <v>1</v>
      </c>
      <c r="J358" t="s">
        <v>83</v>
      </c>
      <c r="K358" t="s">
        <v>111</v>
      </c>
      <c r="AC358">
        <v>1</v>
      </c>
      <c r="AD358" t="s">
        <v>84</v>
      </c>
      <c r="AE358" t="s">
        <v>111</v>
      </c>
      <c r="AK358">
        <v>5</v>
      </c>
      <c r="AL358" t="s">
        <v>83</v>
      </c>
      <c r="AM358" t="s">
        <v>111</v>
      </c>
      <c r="AO358" s="244">
        <v>36</v>
      </c>
      <c r="AP358" t="s">
        <v>100</v>
      </c>
      <c r="AQ358" t="s">
        <v>38</v>
      </c>
      <c r="AS358" s="244">
        <v>28</v>
      </c>
      <c r="AT358" t="s">
        <v>100</v>
      </c>
      <c r="AU358" s="248" t="s">
        <v>38</v>
      </c>
      <c r="BQ358" t="s">
        <v>113</v>
      </c>
      <c r="BR358" t="s">
        <v>83</v>
      </c>
      <c r="BS358" t="s">
        <v>111</v>
      </c>
      <c r="BU358">
        <v>4</v>
      </c>
      <c r="BV358" t="s">
        <v>83</v>
      </c>
      <c r="BW358" t="s">
        <v>111</v>
      </c>
      <c r="BY358">
        <v>2</v>
      </c>
      <c r="BZ358" t="s">
        <v>84</v>
      </c>
      <c r="CA358" t="s">
        <v>111</v>
      </c>
      <c r="CC358">
        <v>7</v>
      </c>
      <c r="CD358" t="s">
        <v>84</v>
      </c>
      <c r="CE358" t="s">
        <v>111</v>
      </c>
      <c r="CG358">
        <v>4</v>
      </c>
      <c r="CH358" t="s">
        <v>84</v>
      </c>
      <c r="CI358" t="s">
        <v>111</v>
      </c>
      <c r="CK358">
        <v>5</v>
      </c>
      <c r="CL358" t="s">
        <v>83</v>
      </c>
    </row>
    <row r="359" spans="1:90" ht="15" customHeight="1" x14ac:dyDescent="0.25">
      <c r="A359" t="s">
        <v>126</v>
      </c>
      <c r="B359" t="s">
        <v>83</v>
      </c>
      <c r="C359" t="s">
        <v>111</v>
      </c>
      <c r="E359">
        <v>3</v>
      </c>
      <c r="F359" t="s">
        <v>84</v>
      </c>
      <c r="G359" t="s">
        <v>111</v>
      </c>
      <c r="I359">
        <v>3</v>
      </c>
      <c r="J359" t="s">
        <v>83</v>
      </c>
      <c r="K359" t="s">
        <v>111</v>
      </c>
      <c r="AC359">
        <v>4</v>
      </c>
      <c r="AD359" t="s">
        <v>83</v>
      </c>
      <c r="AE359" t="s">
        <v>111</v>
      </c>
      <c r="AK359">
        <v>1</v>
      </c>
      <c r="AL359" t="s">
        <v>84</v>
      </c>
      <c r="AM359" t="s">
        <v>111</v>
      </c>
      <c r="AO359" s="244">
        <v>37</v>
      </c>
      <c r="AP359" t="s">
        <v>100</v>
      </c>
      <c r="AQ359" t="s">
        <v>38</v>
      </c>
      <c r="AS359" s="244">
        <v>26</v>
      </c>
      <c r="AT359" t="s">
        <v>100</v>
      </c>
      <c r="AU359" s="248" t="s">
        <v>38</v>
      </c>
      <c r="BQ359">
        <v>2</v>
      </c>
      <c r="BR359" t="s">
        <v>84</v>
      </c>
      <c r="BS359" t="s">
        <v>111</v>
      </c>
      <c r="BU359">
        <v>11</v>
      </c>
      <c r="BV359" t="s">
        <v>84</v>
      </c>
      <c r="BW359" t="s">
        <v>111</v>
      </c>
      <c r="BY359">
        <v>3</v>
      </c>
      <c r="BZ359" t="s">
        <v>84</v>
      </c>
      <c r="CA359" t="s">
        <v>111</v>
      </c>
      <c r="CC359">
        <v>4</v>
      </c>
      <c r="CD359" t="s">
        <v>84</v>
      </c>
      <c r="CE359" t="s">
        <v>111</v>
      </c>
      <c r="CG359">
        <v>1</v>
      </c>
      <c r="CH359" t="s">
        <v>83</v>
      </c>
      <c r="CI359" t="s">
        <v>111</v>
      </c>
      <c r="CK359">
        <v>1</v>
      </c>
      <c r="CL359" t="s">
        <v>84</v>
      </c>
    </row>
    <row r="360" spans="1:90" ht="15" customHeight="1" x14ac:dyDescent="0.25">
      <c r="A360" t="s">
        <v>127</v>
      </c>
      <c r="B360" t="s">
        <v>83</v>
      </c>
      <c r="C360" t="s">
        <v>111</v>
      </c>
      <c r="E360">
        <v>2</v>
      </c>
      <c r="F360" t="s">
        <v>84</v>
      </c>
      <c r="G360" t="s">
        <v>111</v>
      </c>
      <c r="I360">
        <v>5</v>
      </c>
      <c r="J360" t="s">
        <v>84</v>
      </c>
      <c r="K360" t="s">
        <v>111</v>
      </c>
      <c r="AC360">
        <v>6</v>
      </c>
      <c r="AD360" t="s">
        <v>84</v>
      </c>
      <c r="AE360" t="s">
        <v>111</v>
      </c>
      <c r="AK360">
        <v>5</v>
      </c>
      <c r="AL360" t="s">
        <v>83</v>
      </c>
      <c r="AM360" t="s">
        <v>111</v>
      </c>
      <c r="AO360" s="244">
        <v>16</v>
      </c>
      <c r="AP360" t="s">
        <v>100</v>
      </c>
      <c r="AQ360" t="s">
        <v>38</v>
      </c>
      <c r="AS360" s="244">
        <v>19</v>
      </c>
      <c r="AT360" t="s">
        <v>100</v>
      </c>
      <c r="AU360" s="248" t="s">
        <v>38</v>
      </c>
      <c r="BQ360">
        <v>2</v>
      </c>
      <c r="BR360" t="s">
        <v>84</v>
      </c>
      <c r="BS360" t="s">
        <v>111</v>
      </c>
      <c r="BU360">
        <v>2</v>
      </c>
      <c r="BV360" t="s">
        <v>84</v>
      </c>
      <c r="BW360" t="s">
        <v>111</v>
      </c>
      <c r="BY360">
        <v>4</v>
      </c>
      <c r="BZ360" t="s">
        <v>84</v>
      </c>
      <c r="CA360" t="s">
        <v>111</v>
      </c>
      <c r="CC360">
        <v>8</v>
      </c>
      <c r="CD360" t="s">
        <v>84</v>
      </c>
      <c r="CE360" t="s">
        <v>111</v>
      </c>
      <c r="CG360">
        <v>9</v>
      </c>
      <c r="CH360" t="s">
        <v>84</v>
      </c>
      <c r="CI360" t="s">
        <v>111</v>
      </c>
      <c r="CK360">
        <v>3</v>
      </c>
      <c r="CL360" t="s">
        <v>83</v>
      </c>
    </row>
    <row r="361" spans="1:90" ht="15" customHeight="1" x14ac:dyDescent="0.25">
      <c r="A361" t="s">
        <v>122</v>
      </c>
      <c r="B361" t="s">
        <v>84</v>
      </c>
      <c r="C361" t="s">
        <v>111</v>
      </c>
      <c r="E361" t="s">
        <v>123</v>
      </c>
      <c r="F361" t="s">
        <v>83</v>
      </c>
      <c r="G361" t="s">
        <v>111</v>
      </c>
      <c r="I361">
        <v>3</v>
      </c>
      <c r="J361" t="s">
        <v>84</v>
      </c>
      <c r="K361" t="s">
        <v>111</v>
      </c>
      <c r="AK361">
        <v>5</v>
      </c>
      <c r="AL361" t="s">
        <v>84</v>
      </c>
      <c r="AM361" t="s">
        <v>111</v>
      </c>
      <c r="AO361" s="244">
        <v>30</v>
      </c>
      <c r="AP361" t="s">
        <v>100</v>
      </c>
      <c r="AQ361" t="s">
        <v>38</v>
      </c>
      <c r="AS361" s="244">
        <v>19</v>
      </c>
      <c r="AT361" t="s">
        <v>100</v>
      </c>
      <c r="AU361" s="248" t="s">
        <v>38</v>
      </c>
      <c r="BQ361">
        <v>3</v>
      </c>
      <c r="BR361" t="s">
        <v>84</v>
      </c>
      <c r="BS361" t="s">
        <v>111</v>
      </c>
      <c r="BU361" t="s">
        <v>115</v>
      </c>
      <c r="BV361" t="s">
        <v>84</v>
      </c>
      <c r="BW361" t="s">
        <v>111</v>
      </c>
      <c r="CC361">
        <v>2</v>
      </c>
      <c r="CD361" t="s">
        <v>83</v>
      </c>
      <c r="CE361" t="s">
        <v>111</v>
      </c>
      <c r="CG361">
        <v>8</v>
      </c>
      <c r="CH361" t="s">
        <v>84</v>
      </c>
      <c r="CI361" t="s">
        <v>111</v>
      </c>
      <c r="CK361">
        <v>4</v>
      </c>
      <c r="CL361" t="s">
        <v>83</v>
      </c>
    </row>
    <row r="362" spans="1:90" ht="15" customHeight="1" x14ac:dyDescent="0.25">
      <c r="A362" t="s">
        <v>128</v>
      </c>
      <c r="B362" t="s">
        <v>84</v>
      </c>
      <c r="C362" t="s">
        <v>111</v>
      </c>
      <c r="E362" t="s">
        <v>117</v>
      </c>
      <c r="F362" t="s">
        <v>83</v>
      </c>
      <c r="G362" t="s">
        <v>111</v>
      </c>
      <c r="I362">
        <v>1</v>
      </c>
      <c r="J362" t="s">
        <v>84</v>
      </c>
      <c r="K362" t="s">
        <v>111</v>
      </c>
      <c r="AK362">
        <v>3</v>
      </c>
      <c r="AL362" t="s">
        <v>84</v>
      </c>
      <c r="AM362" t="s">
        <v>111</v>
      </c>
      <c r="AO362" s="244">
        <v>24</v>
      </c>
      <c r="AP362" t="s">
        <v>100</v>
      </c>
      <c r="AQ362" t="s">
        <v>38</v>
      </c>
      <c r="AS362" s="244">
        <v>45</v>
      </c>
      <c r="AT362" t="s">
        <v>100</v>
      </c>
      <c r="AU362" s="248" t="s">
        <v>56</v>
      </c>
      <c r="BQ362">
        <v>1</v>
      </c>
      <c r="BR362" t="s">
        <v>84</v>
      </c>
      <c r="BS362" t="s">
        <v>111</v>
      </c>
      <c r="BU362">
        <v>1</v>
      </c>
      <c r="BV362" t="s">
        <v>84</v>
      </c>
      <c r="BW362" t="s">
        <v>111</v>
      </c>
      <c r="CC362">
        <v>11</v>
      </c>
      <c r="CD362" t="s">
        <v>84</v>
      </c>
      <c r="CE362" t="s">
        <v>111</v>
      </c>
      <c r="CG362">
        <v>10</v>
      </c>
      <c r="CH362" t="s">
        <v>84</v>
      </c>
      <c r="CI362" t="s">
        <v>111</v>
      </c>
      <c r="CK362" t="s">
        <v>1013</v>
      </c>
      <c r="CL362" t="s">
        <v>83</v>
      </c>
    </row>
    <row r="363" spans="1:90" ht="15" customHeight="1" x14ac:dyDescent="0.25">
      <c r="A363" t="s">
        <v>121</v>
      </c>
      <c r="B363" t="s">
        <v>84</v>
      </c>
      <c r="C363" t="s">
        <v>111</v>
      </c>
      <c r="E363">
        <v>4</v>
      </c>
      <c r="F363" t="s">
        <v>83</v>
      </c>
      <c r="G363" t="s">
        <v>111</v>
      </c>
      <c r="I363">
        <v>1</v>
      </c>
      <c r="J363" t="s">
        <v>83</v>
      </c>
      <c r="K363" t="s">
        <v>111</v>
      </c>
      <c r="AK363">
        <v>2</v>
      </c>
      <c r="AL363" t="s">
        <v>83</v>
      </c>
      <c r="AM363" t="s">
        <v>111</v>
      </c>
      <c r="AO363" s="244">
        <v>17</v>
      </c>
      <c r="AP363" t="s">
        <v>100</v>
      </c>
      <c r="AQ363" t="s">
        <v>38</v>
      </c>
      <c r="AS363" s="244">
        <v>16</v>
      </c>
      <c r="AT363" t="s">
        <v>100</v>
      </c>
      <c r="AU363" s="248" t="s">
        <v>56</v>
      </c>
      <c r="BQ363">
        <v>4</v>
      </c>
      <c r="BR363" t="s">
        <v>84</v>
      </c>
      <c r="BS363" t="s">
        <v>111</v>
      </c>
      <c r="BU363">
        <v>6</v>
      </c>
      <c r="BV363" t="s">
        <v>83</v>
      </c>
      <c r="BW363" t="s">
        <v>111</v>
      </c>
      <c r="CC363">
        <v>4</v>
      </c>
      <c r="CD363" t="s">
        <v>83</v>
      </c>
      <c r="CE363" t="s">
        <v>111</v>
      </c>
      <c r="CG363" t="s">
        <v>124</v>
      </c>
      <c r="CH363" t="s">
        <v>84</v>
      </c>
      <c r="CI363" t="s">
        <v>111</v>
      </c>
    </row>
    <row r="364" spans="1:90" ht="15" customHeight="1" x14ac:dyDescent="0.25">
      <c r="A364" t="s">
        <v>129</v>
      </c>
      <c r="B364" t="s">
        <v>84</v>
      </c>
      <c r="C364" t="s">
        <v>111</v>
      </c>
      <c r="E364">
        <v>5</v>
      </c>
      <c r="F364" t="s">
        <v>84</v>
      </c>
      <c r="G364" t="s">
        <v>111</v>
      </c>
      <c r="I364" t="s">
        <v>112</v>
      </c>
      <c r="J364" t="s">
        <v>84</v>
      </c>
      <c r="K364" t="s">
        <v>111</v>
      </c>
      <c r="AK364">
        <v>12</v>
      </c>
      <c r="AL364" t="s">
        <v>83</v>
      </c>
      <c r="AM364" t="s">
        <v>111</v>
      </c>
      <c r="AO364" s="244">
        <v>35</v>
      </c>
      <c r="AP364" t="s">
        <v>100</v>
      </c>
      <c r="AQ364" t="s">
        <v>38</v>
      </c>
      <c r="AS364" s="244">
        <v>38</v>
      </c>
      <c r="AT364" t="s">
        <v>100</v>
      </c>
      <c r="AU364" s="248" t="s">
        <v>56</v>
      </c>
      <c r="BQ364">
        <v>2</v>
      </c>
      <c r="BR364" t="s">
        <v>84</v>
      </c>
      <c r="BS364" t="s">
        <v>111</v>
      </c>
      <c r="BU364">
        <v>1</v>
      </c>
      <c r="BV364" t="s">
        <v>84</v>
      </c>
      <c r="BW364" t="s">
        <v>111</v>
      </c>
      <c r="CC364">
        <v>1</v>
      </c>
      <c r="CD364" t="s">
        <v>83</v>
      </c>
      <c r="CE364" t="s">
        <v>111</v>
      </c>
      <c r="CG364">
        <v>3</v>
      </c>
      <c r="CH364" t="s">
        <v>83</v>
      </c>
      <c r="CI364" t="s">
        <v>111</v>
      </c>
    </row>
    <row r="365" spans="1:90" ht="15" customHeight="1" x14ac:dyDescent="0.25">
      <c r="A365" t="s">
        <v>121</v>
      </c>
      <c r="B365" t="s">
        <v>84</v>
      </c>
      <c r="C365" t="s">
        <v>111</v>
      </c>
      <c r="E365">
        <v>5</v>
      </c>
      <c r="F365" t="s">
        <v>83</v>
      </c>
      <c r="G365" t="s">
        <v>111</v>
      </c>
      <c r="I365" t="s">
        <v>190</v>
      </c>
      <c r="J365" t="s">
        <v>83</v>
      </c>
      <c r="K365" t="s">
        <v>111</v>
      </c>
      <c r="AK365" t="s">
        <v>113</v>
      </c>
      <c r="AL365" t="s">
        <v>83</v>
      </c>
      <c r="AM365" t="s">
        <v>111</v>
      </c>
      <c r="AO365" s="244">
        <v>26</v>
      </c>
      <c r="AP365" t="s">
        <v>100</v>
      </c>
      <c r="AQ365" t="s">
        <v>38</v>
      </c>
      <c r="AS365" s="244">
        <v>19</v>
      </c>
      <c r="AT365" t="s">
        <v>100</v>
      </c>
      <c r="AU365" s="248" t="s">
        <v>56</v>
      </c>
      <c r="BQ365">
        <v>1</v>
      </c>
      <c r="BR365" t="s">
        <v>83</v>
      </c>
      <c r="BS365" t="s">
        <v>111</v>
      </c>
      <c r="BU365">
        <v>5</v>
      </c>
      <c r="BV365" t="s">
        <v>84</v>
      </c>
      <c r="BW365" t="s">
        <v>111</v>
      </c>
      <c r="CC365">
        <v>4</v>
      </c>
      <c r="CD365" t="s">
        <v>84</v>
      </c>
      <c r="CE365" t="s">
        <v>111</v>
      </c>
      <c r="CG365">
        <v>1</v>
      </c>
      <c r="CH365" t="s">
        <v>83</v>
      </c>
      <c r="CI365" t="s">
        <v>111</v>
      </c>
    </row>
    <row r="366" spans="1:90" ht="15" customHeight="1" x14ac:dyDescent="0.25">
      <c r="A366" t="s">
        <v>128</v>
      </c>
      <c r="B366" t="s">
        <v>83</v>
      </c>
      <c r="C366" t="s">
        <v>111</v>
      </c>
      <c r="E366">
        <v>10</v>
      </c>
      <c r="F366" t="s">
        <v>83</v>
      </c>
      <c r="G366" t="s">
        <v>111</v>
      </c>
      <c r="I366">
        <v>4</v>
      </c>
      <c r="J366" t="s">
        <v>84</v>
      </c>
      <c r="K366" t="s">
        <v>111</v>
      </c>
      <c r="AK366">
        <v>6</v>
      </c>
      <c r="AL366" t="s">
        <v>83</v>
      </c>
      <c r="AM366" t="s">
        <v>111</v>
      </c>
      <c r="AO366" s="244">
        <v>27</v>
      </c>
      <c r="AP366" t="s">
        <v>100</v>
      </c>
      <c r="AQ366" t="s">
        <v>38</v>
      </c>
      <c r="AS366" s="244">
        <v>32</v>
      </c>
      <c r="AT366" t="s">
        <v>100</v>
      </c>
      <c r="AU366" s="248" t="s">
        <v>56</v>
      </c>
      <c r="BQ366">
        <v>2</v>
      </c>
      <c r="BR366" t="s">
        <v>83</v>
      </c>
      <c r="BS366" t="s">
        <v>111</v>
      </c>
      <c r="BU366">
        <v>1</v>
      </c>
      <c r="BV366" t="s">
        <v>84</v>
      </c>
      <c r="BW366" t="s">
        <v>111</v>
      </c>
      <c r="CC366">
        <v>2</v>
      </c>
      <c r="CD366" t="s">
        <v>83</v>
      </c>
      <c r="CE366" t="s">
        <v>111</v>
      </c>
      <c r="CG366">
        <v>9</v>
      </c>
      <c r="CH366" t="s">
        <v>84</v>
      </c>
      <c r="CI366" t="s">
        <v>111</v>
      </c>
    </row>
    <row r="367" spans="1:90" ht="15" customHeight="1" x14ac:dyDescent="0.25">
      <c r="A367" t="s">
        <v>128</v>
      </c>
      <c r="B367" t="s">
        <v>84</v>
      </c>
      <c r="C367" t="s">
        <v>111</v>
      </c>
      <c r="E367">
        <v>2</v>
      </c>
      <c r="F367" t="s">
        <v>83</v>
      </c>
      <c r="G367" t="s">
        <v>111</v>
      </c>
      <c r="I367">
        <v>6</v>
      </c>
      <c r="J367" t="s">
        <v>84</v>
      </c>
      <c r="K367" t="s">
        <v>111</v>
      </c>
      <c r="AK367">
        <v>3</v>
      </c>
      <c r="AL367" t="s">
        <v>83</v>
      </c>
      <c r="AM367" t="s">
        <v>111</v>
      </c>
      <c r="AO367" s="244">
        <v>16</v>
      </c>
      <c r="AP367" t="s">
        <v>100</v>
      </c>
      <c r="AQ367" t="s">
        <v>38</v>
      </c>
      <c r="AS367" s="244">
        <v>19</v>
      </c>
      <c r="AT367" t="s">
        <v>100</v>
      </c>
      <c r="AU367" s="248" t="s">
        <v>56</v>
      </c>
      <c r="BQ367">
        <v>9</v>
      </c>
      <c r="BR367" t="s">
        <v>84</v>
      </c>
      <c r="BS367" t="s">
        <v>111</v>
      </c>
      <c r="BU367">
        <v>12</v>
      </c>
      <c r="BV367" t="s">
        <v>83</v>
      </c>
      <c r="BW367" t="s">
        <v>111</v>
      </c>
      <c r="CC367">
        <v>2</v>
      </c>
      <c r="CD367" t="s">
        <v>84</v>
      </c>
      <c r="CE367" t="s">
        <v>111</v>
      </c>
      <c r="CG367">
        <v>6</v>
      </c>
      <c r="CH367" t="s">
        <v>84</v>
      </c>
      <c r="CI367" t="s">
        <v>111</v>
      </c>
    </row>
    <row r="368" spans="1:90" ht="15" customHeight="1" x14ac:dyDescent="0.25">
      <c r="A368" t="s">
        <v>128</v>
      </c>
      <c r="B368" t="s">
        <v>83</v>
      </c>
      <c r="C368" t="s">
        <v>111</v>
      </c>
      <c r="E368">
        <v>5</v>
      </c>
      <c r="F368" t="s">
        <v>83</v>
      </c>
      <c r="G368" t="s">
        <v>111</v>
      </c>
      <c r="AK368">
        <v>2</v>
      </c>
      <c r="AL368" t="s">
        <v>83</v>
      </c>
      <c r="AM368" t="s">
        <v>111</v>
      </c>
      <c r="AO368" s="244">
        <v>24</v>
      </c>
      <c r="AP368" t="s">
        <v>100</v>
      </c>
      <c r="AQ368" t="s">
        <v>38</v>
      </c>
      <c r="AS368" s="244">
        <v>20</v>
      </c>
      <c r="AT368" t="s">
        <v>100</v>
      </c>
      <c r="AU368" s="248" t="s">
        <v>56</v>
      </c>
      <c r="BQ368">
        <v>3</v>
      </c>
      <c r="BR368" t="s">
        <v>84</v>
      </c>
      <c r="BS368" t="s">
        <v>111</v>
      </c>
      <c r="BU368" t="s">
        <v>113</v>
      </c>
      <c r="BV368" t="s">
        <v>83</v>
      </c>
      <c r="BW368" t="s">
        <v>111</v>
      </c>
      <c r="CC368">
        <v>1</v>
      </c>
      <c r="CD368" t="s">
        <v>84</v>
      </c>
      <c r="CE368" t="s">
        <v>111</v>
      </c>
      <c r="CG368">
        <v>3</v>
      </c>
      <c r="CH368" t="s">
        <v>84</v>
      </c>
      <c r="CI368" t="s">
        <v>111</v>
      </c>
    </row>
    <row r="369" spans="1:87" ht="15" customHeight="1" x14ac:dyDescent="0.25">
      <c r="A369" t="s">
        <v>114</v>
      </c>
      <c r="B369" t="s">
        <v>84</v>
      </c>
      <c r="C369" t="s">
        <v>111</v>
      </c>
      <c r="E369">
        <v>5</v>
      </c>
      <c r="F369" t="s">
        <v>83</v>
      </c>
      <c r="G369" t="s">
        <v>111</v>
      </c>
      <c r="AK369">
        <v>4</v>
      </c>
      <c r="AL369" t="s">
        <v>83</v>
      </c>
      <c r="AM369" t="s">
        <v>111</v>
      </c>
      <c r="AO369" s="244">
        <v>21</v>
      </c>
      <c r="AP369" t="s">
        <v>100</v>
      </c>
      <c r="AQ369" t="s">
        <v>38</v>
      </c>
      <c r="AS369" s="244">
        <v>27</v>
      </c>
      <c r="AT369" t="s">
        <v>100</v>
      </c>
      <c r="AU369" s="248" t="s">
        <v>56</v>
      </c>
      <c r="BQ369">
        <v>2</v>
      </c>
      <c r="BR369" t="s">
        <v>84</v>
      </c>
      <c r="BS369" t="s">
        <v>111</v>
      </c>
      <c r="BU369">
        <v>6</v>
      </c>
      <c r="BV369" t="s">
        <v>84</v>
      </c>
      <c r="BW369" t="s">
        <v>111</v>
      </c>
      <c r="CG369">
        <v>1</v>
      </c>
      <c r="CH369" t="s">
        <v>84</v>
      </c>
      <c r="CI369" t="s">
        <v>111</v>
      </c>
    </row>
    <row r="370" spans="1:87" ht="15" customHeight="1" x14ac:dyDescent="0.25">
      <c r="A370" t="s">
        <v>121</v>
      </c>
      <c r="B370" t="s">
        <v>83</v>
      </c>
      <c r="C370" t="s">
        <v>111</v>
      </c>
      <c r="E370">
        <v>7</v>
      </c>
      <c r="F370" t="s">
        <v>84</v>
      </c>
      <c r="G370" t="s">
        <v>111</v>
      </c>
      <c r="AK370">
        <v>8</v>
      </c>
      <c r="AL370" t="s">
        <v>83</v>
      </c>
      <c r="AM370" t="s">
        <v>111</v>
      </c>
      <c r="AO370" s="244">
        <v>19</v>
      </c>
      <c r="AP370" t="s">
        <v>100</v>
      </c>
      <c r="AQ370" t="s">
        <v>38</v>
      </c>
      <c r="AS370" s="244">
        <v>25</v>
      </c>
      <c r="AT370" t="s">
        <v>100</v>
      </c>
      <c r="AU370" s="248" t="s">
        <v>56</v>
      </c>
      <c r="BQ370">
        <v>2</v>
      </c>
      <c r="BR370" t="s">
        <v>84</v>
      </c>
      <c r="BS370" t="s">
        <v>111</v>
      </c>
      <c r="BU370">
        <v>8</v>
      </c>
      <c r="BV370" t="s">
        <v>84</v>
      </c>
      <c r="BW370" t="s">
        <v>111</v>
      </c>
      <c r="CG370">
        <v>1</v>
      </c>
      <c r="CH370" t="s">
        <v>84</v>
      </c>
      <c r="CI370" t="s">
        <v>111</v>
      </c>
    </row>
    <row r="371" spans="1:87" ht="15" customHeight="1" x14ac:dyDescent="0.25">
      <c r="A371" t="s">
        <v>129</v>
      </c>
      <c r="B371" t="s">
        <v>83</v>
      </c>
      <c r="C371" t="s">
        <v>111</v>
      </c>
      <c r="E371">
        <v>6</v>
      </c>
      <c r="F371" t="s">
        <v>84</v>
      </c>
      <c r="G371" t="s">
        <v>111</v>
      </c>
      <c r="AK371">
        <v>7</v>
      </c>
      <c r="AL371" t="s">
        <v>83</v>
      </c>
      <c r="AM371" t="s">
        <v>111</v>
      </c>
      <c r="AO371" s="244">
        <v>34</v>
      </c>
      <c r="AP371" t="s">
        <v>100</v>
      </c>
      <c r="AQ371" t="s">
        <v>38</v>
      </c>
      <c r="AS371" s="244">
        <v>29</v>
      </c>
      <c r="AT371" t="s">
        <v>100</v>
      </c>
      <c r="AU371" s="248" t="s">
        <v>56</v>
      </c>
      <c r="BQ371">
        <v>1</v>
      </c>
      <c r="BR371" t="s">
        <v>84</v>
      </c>
      <c r="BS371" t="s">
        <v>111</v>
      </c>
      <c r="BU371">
        <v>3</v>
      </c>
      <c r="BV371" t="s">
        <v>84</v>
      </c>
      <c r="BW371" t="s">
        <v>111</v>
      </c>
      <c r="CG371">
        <v>10</v>
      </c>
      <c r="CH371" t="s">
        <v>83</v>
      </c>
      <c r="CI371" t="s">
        <v>111</v>
      </c>
    </row>
    <row r="372" spans="1:87" ht="15" customHeight="1" x14ac:dyDescent="0.25">
      <c r="A372" t="s">
        <v>126</v>
      </c>
      <c r="B372" t="s">
        <v>83</v>
      </c>
      <c r="C372" t="s">
        <v>111</v>
      </c>
      <c r="E372" t="s">
        <v>123</v>
      </c>
      <c r="F372" t="s">
        <v>84</v>
      </c>
      <c r="G372" t="s">
        <v>111</v>
      </c>
      <c r="AK372">
        <v>7</v>
      </c>
      <c r="AL372" t="s">
        <v>83</v>
      </c>
      <c r="AM372" t="s">
        <v>111</v>
      </c>
      <c r="AO372" s="244">
        <v>19</v>
      </c>
      <c r="AP372" t="s">
        <v>100</v>
      </c>
      <c r="AQ372" t="s">
        <v>38</v>
      </c>
      <c r="AS372" s="244">
        <v>26</v>
      </c>
      <c r="AT372" t="s">
        <v>100</v>
      </c>
      <c r="AU372" s="248" t="s">
        <v>56</v>
      </c>
      <c r="BQ372">
        <v>8</v>
      </c>
      <c r="BR372" t="s">
        <v>84</v>
      </c>
      <c r="BS372" t="s">
        <v>111</v>
      </c>
      <c r="BU372">
        <v>4</v>
      </c>
      <c r="BV372" t="s">
        <v>84</v>
      </c>
      <c r="BW372" t="s">
        <v>111</v>
      </c>
      <c r="CG372">
        <v>7</v>
      </c>
      <c r="CH372" t="s">
        <v>84</v>
      </c>
      <c r="CI372" t="s">
        <v>111</v>
      </c>
    </row>
    <row r="373" spans="1:87" ht="15" customHeight="1" x14ac:dyDescent="0.25">
      <c r="A373" t="s">
        <v>126</v>
      </c>
      <c r="B373" t="s">
        <v>84</v>
      </c>
      <c r="C373" t="s">
        <v>111</v>
      </c>
      <c r="E373">
        <v>5</v>
      </c>
      <c r="F373" t="s">
        <v>84</v>
      </c>
      <c r="G373" t="s">
        <v>111</v>
      </c>
      <c r="AK373">
        <v>4</v>
      </c>
      <c r="AL373" t="s">
        <v>83</v>
      </c>
      <c r="AM373" t="s">
        <v>111</v>
      </c>
      <c r="AO373" s="244">
        <v>31</v>
      </c>
      <c r="AP373" t="s">
        <v>100</v>
      </c>
      <c r="AQ373" t="s">
        <v>38</v>
      </c>
      <c r="AS373" s="244">
        <v>33</v>
      </c>
      <c r="AT373" t="s">
        <v>100</v>
      </c>
      <c r="AU373" s="248" t="s">
        <v>56</v>
      </c>
      <c r="BU373">
        <v>10</v>
      </c>
      <c r="BV373" t="s">
        <v>84</v>
      </c>
      <c r="BW373" t="s">
        <v>111</v>
      </c>
      <c r="CG373">
        <v>3</v>
      </c>
      <c r="CH373" t="s">
        <v>84</v>
      </c>
      <c r="CI373" t="s">
        <v>111</v>
      </c>
    </row>
    <row r="374" spans="1:87" ht="15" customHeight="1" x14ac:dyDescent="0.25">
      <c r="A374" t="s">
        <v>118</v>
      </c>
      <c r="B374" t="s">
        <v>84</v>
      </c>
      <c r="C374" t="s">
        <v>111</v>
      </c>
      <c r="E374">
        <v>4</v>
      </c>
      <c r="F374" t="s">
        <v>83</v>
      </c>
      <c r="G374" t="s">
        <v>111</v>
      </c>
      <c r="AK374">
        <v>7</v>
      </c>
      <c r="AL374" t="s">
        <v>84</v>
      </c>
      <c r="AM374" t="s">
        <v>111</v>
      </c>
      <c r="AO374" s="244">
        <v>35</v>
      </c>
      <c r="AP374" t="s">
        <v>100</v>
      </c>
      <c r="AQ374" t="s">
        <v>38</v>
      </c>
      <c r="AS374" s="244">
        <v>27</v>
      </c>
      <c r="AT374" t="s">
        <v>100</v>
      </c>
      <c r="AU374" s="248" t="s">
        <v>56</v>
      </c>
      <c r="BU374" t="s">
        <v>151</v>
      </c>
      <c r="BV374" t="s">
        <v>83</v>
      </c>
      <c r="BW374" t="s">
        <v>111</v>
      </c>
      <c r="CG374" t="s">
        <v>114</v>
      </c>
      <c r="CH374" t="s">
        <v>83</v>
      </c>
      <c r="CI374" t="s">
        <v>111</v>
      </c>
    </row>
    <row r="375" spans="1:87" ht="15" customHeight="1" x14ac:dyDescent="0.25">
      <c r="A375" t="s">
        <v>122</v>
      </c>
      <c r="B375" t="s">
        <v>83</v>
      </c>
      <c r="C375" t="s">
        <v>111</v>
      </c>
      <c r="E375">
        <v>10</v>
      </c>
      <c r="F375" t="s">
        <v>84</v>
      </c>
      <c r="G375" t="s">
        <v>111</v>
      </c>
      <c r="AK375">
        <v>5</v>
      </c>
      <c r="AL375" t="s">
        <v>83</v>
      </c>
      <c r="AM375" t="s">
        <v>111</v>
      </c>
      <c r="AO375" s="244">
        <v>38</v>
      </c>
      <c r="AP375" t="s">
        <v>100</v>
      </c>
      <c r="AQ375" t="s">
        <v>38</v>
      </c>
      <c r="AS375" s="244">
        <v>37</v>
      </c>
      <c r="AT375" t="s">
        <v>100</v>
      </c>
      <c r="AU375" s="248" t="s">
        <v>56</v>
      </c>
      <c r="BU375">
        <v>3</v>
      </c>
      <c r="BV375" t="s">
        <v>83</v>
      </c>
      <c r="BW375" t="s">
        <v>111</v>
      </c>
      <c r="CG375">
        <v>7</v>
      </c>
      <c r="CH375" t="s">
        <v>84</v>
      </c>
      <c r="CI375" t="s">
        <v>111</v>
      </c>
    </row>
    <row r="376" spans="1:87" ht="15" customHeight="1" x14ac:dyDescent="0.25">
      <c r="A376" t="s">
        <v>114</v>
      </c>
      <c r="B376" t="s">
        <v>84</v>
      </c>
      <c r="C376" t="s">
        <v>111</v>
      </c>
      <c r="E376" t="s">
        <v>151</v>
      </c>
      <c r="F376" t="s">
        <v>83</v>
      </c>
      <c r="G376" t="s">
        <v>111</v>
      </c>
      <c r="AK376">
        <v>1</v>
      </c>
      <c r="AL376" t="s">
        <v>83</v>
      </c>
      <c r="AM376" t="s">
        <v>111</v>
      </c>
      <c r="AO376" s="244">
        <v>34</v>
      </c>
      <c r="AP376" t="s">
        <v>100</v>
      </c>
      <c r="AQ376" t="s">
        <v>38</v>
      </c>
      <c r="AS376" s="244">
        <v>29</v>
      </c>
      <c r="AT376" t="s">
        <v>100</v>
      </c>
      <c r="AU376" s="248" t="s">
        <v>56</v>
      </c>
      <c r="BU376" t="s">
        <v>151</v>
      </c>
      <c r="BV376" t="s">
        <v>84</v>
      </c>
      <c r="BW376" t="s">
        <v>111</v>
      </c>
      <c r="CG376" t="s">
        <v>123</v>
      </c>
      <c r="CH376" t="s">
        <v>83</v>
      </c>
      <c r="CI376" t="s">
        <v>111</v>
      </c>
    </row>
    <row r="377" spans="1:87" ht="15" customHeight="1" x14ac:dyDescent="0.25">
      <c r="A377" t="s">
        <v>129</v>
      </c>
      <c r="B377" t="s">
        <v>83</v>
      </c>
      <c r="C377" t="s">
        <v>111</v>
      </c>
      <c r="E377" t="s">
        <v>151</v>
      </c>
      <c r="F377" t="s">
        <v>84</v>
      </c>
      <c r="G377" t="s">
        <v>111</v>
      </c>
      <c r="AK377">
        <v>2</v>
      </c>
      <c r="AL377" t="s">
        <v>84</v>
      </c>
      <c r="AM377" t="s">
        <v>111</v>
      </c>
      <c r="AO377" s="244">
        <v>37</v>
      </c>
      <c r="AP377" t="s">
        <v>100</v>
      </c>
      <c r="AQ377" t="s">
        <v>38</v>
      </c>
      <c r="AS377" s="244">
        <v>34</v>
      </c>
      <c r="AT377" t="s">
        <v>100</v>
      </c>
      <c r="AU377" s="248" t="s">
        <v>56</v>
      </c>
      <c r="BU377" t="s">
        <v>120</v>
      </c>
      <c r="BV377" t="s">
        <v>84</v>
      </c>
      <c r="BW377" t="s">
        <v>111</v>
      </c>
      <c r="CG377" t="s">
        <v>123</v>
      </c>
      <c r="CH377" t="s">
        <v>84</v>
      </c>
      <c r="CI377" t="s">
        <v>111</v>
      </c>
    </row>
    <row r="378" spans="1:87" ht="15" customHeight="1" x14ac:dyDescent="0.25">
      <c r="A378" t="s">
        <v>130</v>
      </c>
      <c r="B378" t="s">
        <v>83</v>
      </c>
      <c r="C378" t="s">
        <v>111</v>
      </c>
      <c r="E378">
        <v>8</v>
      </c>
      <c r="F378" t="s">
        <v>84</v>
      </c>
      <c r="G378" t="s">
        <v>111</v>
      </c>
      <c r="AK378">
        <v>12</v>
      </c>
      <c r="AL378" t="s">
        <v>84</v>
      </c>
      <c r="AM378" t="s">
        <v>111</v>
      </c>
      <c r="AO378" s="244">
        <v>22</v>
      </c>
      <c r="AP378" t="s">
        <v>100</v>
      </c>
      <c r="AQ378" t="s">
        <v>38</v>
      </c>
      <c r="AS378" s="244">
        <v>33</v>
      </c>
      <c r="AT378" t="s">
        <v>100</v>
      </c>
      <c r="AU378" s="248" t="s">
        <v>56</v>
      </c>
      <c r="BU378">
        <v>8</v>
      </c>
      <c r="BV378" t="s">
        <v>83</v>
      </c>
      <c r="BW378" t="s">
        <v>111</v>
      </c>
      <c r="CG378">
        <v>5</v>
      </c>
      <c r="CH378" t="s">
        <v>83</v>
      </c>
      <c r="CI378" t="s">
        <v>111</v>
      </c>
    </row>
    <row r="379" spans="1:87" ht="15" customHeight="1" x14ac:dyDescent="0.25">
      <c r="A379">
        <v>8</v>
      </c>
      <c r="B379" t="s">
        <v>84</v>
      </c>
      <c r="C379" t="s">
        <v>111</v>
      </c>
      <c r="E379">
        <v>1</v>
      </c>
      <c r="F379" t="s">
        <v>84</v>
      </c>
      <c r="G379" t="s">
        <v>111</v>
      </c>
      <c r="AO379" s="244">
        <v>41</v>
      </c>
      <c r="AP379" t="s">
        <v>100</v>
      </c>
      <c r="AQ379" t="s">
        <v>38</v>
      </c>
      <c r="AS379" s="244">
        <v>20</v>
      </c>
      <c r="AT379" t="s">
        <v>100</v>
      </c>
      <c r="AU379" s="248" t="s">
        <v>56</v>
      </c>
      <c r="BU379">
        <v>1</v>
      </c>
      <c r="BV379" t="s">
        <v>84</v>
      </c>
      <c r="BW379" t="s">
        <v>111</v>
      </c>
      <c r="CG379">
        <v>1</v>
      </c>
      <c r="CH379" t="s">
        <v>83</v>
      </c>
      <c r="CI379" t="s">
        <v>111</v>
      </c>
    </row>
    <row r="380" spans="1:87" ht="15" customHeight="1" x14ac:dyDescent="0.25">
      <c r="A380" t="s">
        <v>132</v>
      </c>
      <c r="B380" t="s">
        <v>84</v>
      </c>
      <c r="C380" t="s">
        <v>111</v>
      </c>
      <c r="E380">
        <v>8</v>
      </c>
      <c r="F380" t="s">
        <v>83</v>
      </c>
      <c r="G380" t="s">
        <v>111</v>
      </c>
      <c r="AO380" s="244">
        <v>28</v>
      </c>
      <c r="AP380" t="s">
        <v>100</v>
      </c>
      <c r="AQ380" t="s">
        <v>38</v>
      </c>
      <c r="AS380" s="244">
        <v>18</v>
      </c>
      <c r="AT380" t="s">
        <v>100</v>
      </c>
      <c r="AU380" s="248" t="s">
        <v>56</v>
      </c>
      <c r="BU380">
        <v>1</v>
      </c>
      <c r="BV380" t="s">
        <v>83</v>
      </c>
      <c r="BW380" t="s">
        <v>111</v>
      </c>
      <c r="CG380">
        <v>1</v>
      </c>
      <c r="CH380" t="s">
        <v>84</v>
      </c>
      <c r="CI380" t="s">
        <v>111</v>
      </c>
    </row>
    <row r="381" spans="1:87" ht="15" customHeight="1" x14ac:dyDescent="0.25">
      <c r="A381" t="s">
        <v>131</v>
      </c>
      <c r="B381" t="s">
        <v>84</v>
      </c>
      <c r="C381" t="s">
        <v>111</v>
      </c>
      <c r="E381">
        <v>1</v>
      </c>
      <c r="F381" t="s">
        <v>83</v>
      </c>
      <c r="G381" t="s">
        <v>111</v>
      </c>
      <c r="AO381" s="244">
        <v>26</v>
      </c>
      <c r="AP381" t="s">
        <v>100</v>
      </c>
      <c r="AQ381" t="s">
        <v>38</v>
      </c>
      <c r="AS381" s="244">
        <v>28</v>
      </c>
      <c r="AT381" t="s">
        <v>100</v>
      </c>
      <c r="AU381" s="248" t="s">
        <v>56</v>
      </c>
      <c r="BU381">
        <v>5</v>
      </c>
      <c r="BV381" t="s">
        <v>83</v>
      </c>
      <c r="BW381" t="s">
        <v>111</v>
      </c>
      <c r="CG381" t="s">
        <v>112</v>
      </c>
      <c r="CH381" t="s">
        <v>83</v>
      </c>
      <c r="CI381" t="s">
        <v>111</v>
      </c>
    </row>
    <row r="382" spans="1:87" ht="15" customHeight="1" x14ac:dyDescent="0.25">
      <c r="A382" t="s">
        <v>126</v>
      </c>
      <c r="B382" t="s">
        <v>83</v>
      </c>
      <c r="C382" t="s">
        <v>111</v>
      </c>
      <c r="E382">
        <v>1</v>
      </c>
      <c r="F382" t="s">
        <v>84</v>
      </c>
      <c r="G382" t="s">
        <v>111</v>
      </c>
      <c r="AO382" s="244">
        <v>23</v>
      </c>
      <c r="AP382" t="s">
        <v>100</v>
      </c>
      <c r="AQ382" t="s">
        <v>38</v>
      </c>
      <c r="AS382" s="244">
        <v>21</v>
      </c>
      <c r="AT382" t="s">
        <v>100</v>
      </c>
      <c r="AU382" s="248" t="s">
        <v>56</v>
      </c>
      <c r="BU382">
        <v>4</v>
      </c>
      <c r="BV382" t="s">
        <v>83</v>
      </c>
      <c r="BW382" t="s">
        <v>111</v>
      </c>
      <c r="CG382">
        <v>7</v>
      </c>
      <c r="CH382" t="s">
        <v>84</v>
      </c>
      <c r="CI382" t="s">
        <v>111</v>
      </c>
    </row>
    <row r="383" spans="1:87" ht="15" customHeight="1" x14ac:dyDescent="0.25">
      <c r="A383" t="s">
        <v>130</v>
      </c>
      <c r="B383" t="s">
        <v>84</v>
      </c>
      <c r="C383" t="s">
        <v>111</v>
      </c>
      <c r="E383">
        <v>8</v>
      </c>
      <c r="F383" t="s">
        <v>83</v>
      </c>
      <c r="G383" t="s">
        <v>111</v>
      </c>
      <c r="AO383" s="244">
        <v>28</v>
      </c>
      <c r="AP383" t="s">
        <v>100</v>
      </c>
      <c r="AQ383" t="s">
        <v>38</v>
      </c>
      <c r="AS383" s="244">
        <v>22</v>
      </c>
      <c r="AT383" t="s">
        <v>100</v>
      </c>
      <c r="AU383" s="248" t="s">
        <v>56</v>
      </c>
      <c r="BU383">
        <v>1</v>
      </c>
      <c r="BV383" t="s">
        <v>84</v>
      </c>
      <c r="BW383" t="s">
        <v>111</v>
      </c>
      <c r="CG383">
        <v>4</v>
      </c>
      <c r="CH383" t="s">
        <v>83</v>
      </c>
      <c r="CI383" t="s">
        <v>111</v>
      </c>
    </row>
    <row r="384" spans="1:87" ht="15" customHeight="1" x14ac:dyDescent="0.25">
      <c r="A384" t="s">
        <v>129</v>
      </c>
      <c r="B384" t="s">
        <v>83</v>
      </c>
      <c r="C384" t="s">
        <v>111</v>
      </c>
      <c r="E384" t="s">
        <v>114</v>
      </c>
      <c r="F384" t="s">
        <v>83</v>
      </c>
      <c r="G384" t="s">
        <v>111</v>
      </c>
      <c r="AO384" s="244">
        <v>31</v>
      </c>
      <c r="AP384" t="s">
        <v>100</v>
      </c>
      <c r="AQ384" t="s">
        <v>38</v>
      </c>
      <c r="AS384" s="244">
        <v>27</v>
      </c>
      <c r="AT384" t="s">
        <v>100</v>
      </c>
      <c r="AU384" s="248" t="s">
        <v>56</v>
      </c>
      <c r="BU384">
        <v>1</v>
      </c>
      <c r="BV384" t="s">
        <v>83</v>
      </c>
      <c r="BW384" t="s">
        <v>111</v>
      </c>
      <c r="CG384">
        <v>1</v>
      </c>
      <c r="CH384" t="s">
        <v>83</v>
      </c>
      <c r="CI384" t="s">
        <v>111</v>
      </c>
    </row>
    <row r="385" spans="1:87" ht="15" customHeight="1" x14ac:dyDescent="0.25">
      <c r="A385" t="s">
        <v>121</v>
      </c>
      <c r="B385" t="s">
        <v>83</v>
      </c>
      <c r="C385" t="s">
        <v>111</v>
      </c>
      <c r="E385">
        <v>7</v>
      </c>
      <c r="F385" t="s">
        <v>84</v>
      </c>
      <c r="G385" t="s">
        <v>111</v>
      </c>
      <c r="AO385" s="244">
        <v>24</v>
      </c>
      <c r="AP385" t="s">
        <v>100</v>
      </c>
      <c r="AQ385" t="s">
        <v>38</v>
      </c>
      <c r="AS385" s="244">
        <v>35</v>
      </c>
      <c r="AT385" t="s">
        <v>100</v>
      </c>
      <c r="AU385" s="248" t="s">
        <v>56</v>
      </c>
      <c r="CG385">
        <v>1</v>
      </c>
      <c r="CH385" t="s">
        <v>83</v>
      </c>
      <c r="CI385" t="s">
        <v>111</v>
      </c>
    </row>
    <row r="386" spans="1:87" ht="15" customHeight="1" x14ac:dyDescent="0.25">
      <c r="A386" t="s">
        <v>121</v>
      </c>
      <c r="B386" t="s">
        <v>83</v>
      </c>
      <c r="C386" t="s">
        <v>111</v>
      </c>
      <c r="E386">
        <v>7</v>
      </c>
      <c r="F386" t="s">
        <v>84</v>
      </c>
      <c r="G386" t="s">
        <v>111</v>
      </c>
      <c r="AO386" s="244">
        <v>28</v>
      </c>
      <c r="AP386" t="s">
        <v>100</v>
      </c>
      <c r="AQ386" t="s">
        <v>38</v>
      </c>
      <c r="AS386" s="244">
        <v>20</v>
      </c>
      <c r="AT386" t="s">
        <v>100</v>
      </c>
      <c r="AU386" s="248" t="s">
        <v>56</v>
      </c>
      <c r="CG386">
        <v>7</v>
      </c>
      <c r="CH386" t="s">
        <v>83</v>
      </c>
      <c r="CI386" t="s">
        <v>111</v>
      </c>
    </row>
    <row r="387" spans="1:87" ht="15" customHeight="1" x14ac:dyDescent="0.25">
      <c r="A387" t="s">
        <v>121</v>
      </c>
      <c r="B387" t="s">
        <v>83</v>
      </c>
      <c r="C387" t="s">
        <v>111</v>
      </c>
      <c r="E387">
        <v>2</v>
      </c>
      <c r="F387" t="s">
        <v>84</v>
      </c>
      <c r="G387" t="s">
        <v>111</v>
      </c>
      <c r="AO387" s="244">
        <v>20</v>
      </c>
      <c r="AP387" t="s">
        <v>100</v>
      </c>
      <c r="AQ387" t="s">
        <v>38</v>
      </c>
      <c r="AS387" s="244">
        <v>27</v>
      </c>
      <c r="AT387" t="s">
        <v>100</v>
      </c>
      <c r="AU387" s="248" t="s">
        <v>56</v>
      </c>
      <c r="CG387">
        <v>6</v>
      </c>
      <c r="CH387" t="s">
        <v>83</v>
      </c>
      <c r="CI387" t="s">
        <v>111</v>
      </c>
    </row>
    <row r="388" spans="1:87" ht="15" customHeight="1" x14ac:dyDescent="0.25">
      <c r="A388" t="s">
        <v>126</v>
      </c>
      <c r="B388" t="s">
        <v>83</v>
      </c>
      <c r="C388" t="s">
        <v>111</v>
      </c>
      <c r="E388">
        <v>2</v>
      </c>
      <c r="F388" t="s">
        <v>84</v>
      </c>
      <c r="G388" t="s">
        <v>111</v>
      </c>
      <c r="AO388" s="244">
        <v>36</v>
      </c>
      <c r="AP388" t="s">
        <v>100</v>
      </c>
      <c r="AQ388" t="s">
        <v>38</v>
      </c>
      <c r="AS388" s="244">
        <v>18</v>
      </c>
      <c r="AT388" t="s">
        <v>100</v>
      </c>
      <c r="AU388" s="248" t="s">
        <v>56</v>
      </c>
      <c r="CG388">
        <v>5</v>
      </c>
      <c r="CH388" t="s">
        <v>83</v>
      </c>
      <c r="CI388" t="s">
        <v>111</v>
      </c>
    </row>
    <row r="389" spans="1:87" ht="15" customHeight="1" x14ac:dyDescent="0.25">
      <c r="A389" t="s">
        <v>121</v>
      </c>
      <c r="B389" t="s">
        <v>84</v>
      </c>
      <c r="C389" t="s">
        <v>111</v>
      </c>
      <c r="E389">
        <v>3</v>
      </c>
      <c r="F389" t="s">
        <v>84</v>
      </c>
      <c r="G389" t="s">
        <v>111</v>
      </c>
      <c r="AO389" s="244">
        <v>32</v>
      </c>
      <c r="AP389" t="s">
        <v>100</v>
      </c>
      <c r="AQ389" t="s">
        <v>38</v>
      </c>
      <c r="AS389" s="244">
        <v>21</v>
      </c>
      <c r="AT389" t="s">
        <v>100</v>
      </c>
      <c r="AU389" s="248" t="s">
        <v>56</v>
      </c>
    </row>
    <row r="390" spans="1:87" ht="15" customHeight="1" x14ac:dyDescent="0.25">
      <c r="A390" t="s">
        <v>121</v>
      </c>
      <c r="B390" t="s">
        <v>84</v>
      </c>
      <c r="C390" t="s">
        <v>111</v>
      </c>
      <c r="E390">
        <v>3</v>
      </c>
      <c r="F390" t="s">
        <v>83</v>
      </c>
      <c r="G390" t="s">
        <v>111</v>
      </c>
      <c r="AO390" s="244">
        <v>20</v>
      </c>
      <c r="AP390" t="s">
        <v>100</v>
      </c>
      <c r="AQ390" t="s">
        <v>38</v>
      </c>
      <c r="AS390" s="244">
        <v>36</v>
      </c>
      <c r="AT390" t="s">
        <v>100</v>
      </c>
      <c r="AU390" s="248" t="s">
        <v>56</v>
      </c>
    </row>
    <row r="391" spans="1:87" ht="15" customHeight="1" x14ac:dyDescent="0.25">
      <c r="A391" t="s">
        <v>121</v>
      </c>
      <c r="B391" t="s">
        <v>84</v>
      </c>
      <c r="C391" t="s">
        <v>111</v>
      </c>
      <c r="E391">
        <v>3</v>
      </c>
      <c r="F391" t="s">
        <v>83</v>
      </c>
      <c r="G391" t="s">
        <v>111</v>
      </c>
      <c r="AO391" s="244">
        <v>43</v>
      </c>
      <c r="AP391" t="s">
        <v>100</v>
      </c>
      <c r="AQ391" t="s">
        <v>38</v>
      </c>
      <c r="AS391" s="244">
        <v>28</v>
      </c>
      <c r="AT391" t="s">
        <v>100</v>
      </c>
      <c r="AU391" s="248" t="s">
        <v>56</v>
      </c>
    </row>
    <row r="392" spans="1:87" ht="15" customHeight="1" x14ac:dyDescent="0.25">
      <c r="A392" t="s">
        <v>122</v>
      </c>
      <c r="B392" t="s">
        <v>84</v>
      </c>
      <c r="C392" t="s">
        <v>111</v>
      </c>
      <c r="E392">
        <v>1</v>
      </c>
      <c r="F392" t="s">
        <v>84</v>
      </c>
      <c r="G392" t="s">
        <v>111</v>
      </c>
      <c r="AO392" s="244">
        <v>27</v>
      </c>
      <c r="AP392" t="s">
        <v>100</v>
      </c>
      <c r="AQ392" t="s">
        <v>38</v>
      </c>
      <c r="AS392" s="244">
        <v>20</v>
      </c>
      <c r="AT392" t="s">
        <v>100</v>
      </c>
      <c r="AU392" s="248" t="s">
        <v>56</v>
      </c>
    </row>
    <row r="393" spans="1:87" ht="15" customHeight="1" x14ac:dyDescent="0.25">
      <c r="A393" t="s">
        <v>122</v>
      </c>
      <c r="B393" t="s">
        <v>83</v>
      </c>
      <c r="C393" t="s">
        <v>111</v>
      </c>
      <c r="E393">
        <v>12</v>
      </c>
      <c r="F393" t="s">
        <v>84</v>
      </c>
      <c r="G393" t="s">
        <v>111</v>
      </c>
      <c r="AO393" s="244">
        <v>31</v>
      </c>
      <c r="AP393" t="s">
        <v>100</v>
      </c>
      <c r="AQ393" t="s">
        <v>38</v>
      </c>
      <c r="AS393" s="244">
        <v>22</v>
      </c>
      <c r="AT393" t="s">
        <v>100</v>
      </c>
      <c r="AU393" s="248" t="s">
        <v>56</v>
      </c>
    </row>
    <row r="394" spans="1:87" ht="15" customHeight="1" x14ac:dyDescent="0.25">
      <c r="A394" t="s">
        <v>131</v>
      </c>
      <c r="B394" t="s">
        <v>83</v>
      </c>
      <c r="C394" t="s">
        <v>111</v>
      </c>
      <c r="E394">
        <v>1</v>
      </c>
      <c r="F394" t="s">
        <v>84</v>
      </c>
      <c r="G394" t="s">
        <v>111</v>
      </c>
      <c r="AO394" s="244">
        <v>41</v>
      </c>
      <c r="AP394" t="s">
        <v>100</v>
      </c>
      <c r="AQ394" t="s">
        <v>38</v>
      </c>
      <c r="AS394" s="244">
        <v>28</v>
      </c>
      <c r="AT394" t="s">
        <v>100</v>
      </c>
      <c r="AU394" s="248" t="s">
        <v>56</v>
      </c>
    </row>
    <row r="395" spans="1:87" ht="15" customHeight="1" x14ac:dyDescent="0.25">
      <c r="A395" t="s">
        <v>115</v>
      </c>
      <c r="B395" t="s">
        <v>84</v>
      </c>
      <c r="C395" t="s">
        <v>111</v>
      </c>
      <c r="E395">
        <v>2</v>
      </c>
      <c r="F395" t="s">
        <v>84</v>
      </c>
      <c r="G395" t="s">
        <v>111</v>
      </c>
      <c r="AO395" s="244">
        <v>34</v>
      </c>
      <c r="AP395" t="s">
        <v>100</v>
      </c>
      <c r="AQ395" t="s">
        <v>38</v>
      </c>
      <c r="AS395" s="244">
        <v>23</v>
      </c>
      <c r="AT395" t="s">
        <v>100</v>
      </c>
      <c r="AU395" s="248" t="s">
        <v>56</v>
      </c>
    </row>
    <row r="396" spans="1:87" ht="15" customHeight="1" x14ac:dyDescent="0.25">
      <c r="A396" t="s">
        <v>130</v>
      </c>
      <c r="B396" t="s">
        <v>83</v>
      </c>
      <c r="C396" t="s">
        <v>111</v>
      </c>
      <c r="E396">
        <v>2</v>
      </c>
      <c r="F396" t="s">
        <v>83</v>
      </c>
      <c r="G396" t="s">
        <v>111</v>
      </c>
      <c r="AO396" s="244">
        <v>26</v>
      </c>
      <c r="AP396" t="s">
        <v>100</v>
      </c>
      <c r="AQ396" t="s">
        <v>38</v>
      </c>
      <c r="AS396" s="244">
        <v>26</v>
      </c>
      <c r="AT396" t="s">
        <v>100</v>
      </c>
      <c r="AU396" s="248" t="s">
        <v>56</v>
      </c>
    </row>
    <row r="397" spans="1:87" ht="15" customHeight="1" x14ac:dyDescent="0.25">
      <c r="A397" t="s">
        <v>121</v>
      </c>
      <c r="B397" t="s">
        <v>83</v>
      </c>
      <c r="C397" t="s">
        <v>111</v>
      </c>
      <c r="E397">
        <v>1</v>
      </c>
      <c r="F397" t="s">
        <v>83</v>
      </c>
      <c r="G397" t="s">
        <v>111</v>
      </c>
      <c r="AO397" s="244">
        <v>18</v>
      </c>
      <c r="AP397" t="s">
        <v>100</v>
      </c>
      <c r="AQ397" t="s">
        <v>38</v>
      </c>
      <c r="AS397" s="244">
        <v>21</v>
      </c>
      <c r="AT397" t="s">
        <v>100</v>
      </c>
      <c r="AU397" s="248" t="s">
        <v>56</v>
      </c>
    </row>
    <row r="398" spans="1:87" ht="15" customHeight="1" x14ac:dyDescent="0.25">
      <c r="A398" t="s">
        <v>134</v>
      </c>
      <c r="B398" t="s">
        <v>83</v>
      </c>
      <c r="C398" t="s">
        <v>111</v>
      </c>
      <c r="E398">
        <v>5</v>
      </c>
      <c r="F398" t="s">
        <v>84</v>
      </c>
      <c r="G398" t="s">
        <v>111</v>
      </c>
      <c r="AO398" s="244">
        <v>20</v>
      </c>
      <c r="AP398" t="s">
        <v>100</v>
      </c>
      <c r="AQ398" t="s">
        <v>38</v>
      </c>
      <c r="AS398" s="244">
        <v>36</v>
      </c>
      <c r="AT398" t="s">
        <v>100</v>
      </c>
      <c r="AU398" s="248" t="s">
        <v>56</v>
      </c>
    </row>
    <row r="399" spans="1:87" ht="15" customHeight="1" x14ac:dyDescent="0.25">
      <c r="A399" t="s">
        <v>129</v>
      </c>
      <c r="B399" t="s">
        <v>84</v>
      </c>
      <c r="C399" t="s">
        <v>111</v>
      </c>
      <c r="E399">
        <v>2</v>
      </c>
      <c r="F399" t="s">
        <v>83</v>
      </c>
      <c r="G399" t="s">
        <v>111</v>
      </c>
      <c r="AO399" s="244">
        <v>20</v>
      </c>
      <c r="AP399" t="s">
        <v>100</v>
      </c>
      <c r="AQ399" t="s">
        <v>38</v>
      </c>
      <c r="AS399" s="244">
        <v>23</v>
      </c>
      <c r="AT399" t="s">
        <v>100</v>
      </c>
      <c r="AU399" s="248" t="s">
        <v>56</v>
      </c>
    </row>
    <row r="400" spans="1:87" ht="15" customHeight="1" x14ac:dyDescent="0.25">
      <c r="A400" t="s">
        <v>122</v>
      </c>
      <c r="B400" t="s">
        <v>83</v>
      </c>
      <c r="C400" t="s">
        <v>111</v>
      </c>
      <c r="E400" t="s">
        <v>116</v>
      </c>
      <c r="F400" t="s">
        <v>84</v>
      </c>
      <c r="G400" t="s">
        <v>111</v>
      </c>
      <c r="AO400" s="244">
        <v>29</v>
      </c>
      <c r="AP400" t="s">
        <v>100</v>
      </c>
      <c r="AQ400" t="s">
        <v>38</v>
      </c>
      <c r="AS400" s="244">
        <v>27</v>
      </c>
      <c r="AT400" t="s">
        <v>100</v>
      </c>
      <c r="AU400" s="248" t="s">
        <v>56</v>
      </c>
    </row>
    <row r="401" spans="1:47" ht="15" customHeight="1" x14ac:dyDescent="0.25">
      <c r="A401" t="s">
        <v>122</v>
      </c>
      <c r="B401" t="s">
        <v>84</v>
      </c>
      <c r="C401" t="s">
        <v>111</v>
      </c>
      <c r="E401">
        <v>2</v>
      </c>
      <c r="F401" t="s">
        <v>84</v>
      </c>
      <c r="G401" t="s">
        <v>111</v>
      </c>
      <c r="AO401" s="244">
        <v>28</v>
      </c>
      <c r="AP401" t="s">
        <v>100</v>
      </c>
      <c r="AQ401" t="s">
        <v>38</v>
      </c>
      <c r="AS401" s="244">
        <v>23</v>
      </c>
      <c r="AT401" t="s">
        <v>100</v>
      </c>
      <c r="AU401" s="248" t="s">
        <v>56</v>
      </c>
    </row>
    <row r="402" spans="1:47" ht="15" customHeight="1" x14ac:dyDescent="0.25">
      <c r="A402" t="s">
        <v>121</v>
      </c>
      <c r="B402" t="s">
        <v>83</v>
      </c>
      <c r="C402" t="s">
        <v>111</v>
      </c>
      <c r="E402">
        <v>3</v>
      </c>
      <c r="F402" t="s">
        <v>84</v>
      </c>
      <c r="G402" t="s">
        <v>111</v>
      </c>
      <c r="AO402" s="244">
        <v>30</v>
      </c>
      <c r="AP402" t="s">
        <v>100</v>
      </c>
      <c r="AQ402" t="s">
        <v>38</v>
      </c>
      <c r="AS402" s="244">
        <v>33</v>
      </c>
      <c r="AT402" t="s">
        <v>100</v>
      </c>
      <c r="AU402" s="248" t="s">
        <v>56</v>
      </c>
    </row>
    <row r="403" spans="1:47" ht="15" customHeight="1" x14ac:dyDescent="0.25">
      <c r="A403" t="s">
        <v>114</v>
      </c>
      <c r="B403" t="s">
        <v>84</v>
      </c>
      <c r="C403" t="s">
        <v>111</v>
      </c>
      <c r="E403">
        <v>3</v>
      </c>
      <c r="F403" t="s">
        <v>83</v>
      </c>
      <c r="G403" t="s">
        <v>111</v>
      </c>
      <c r="AO403" s="244">
        <v>30</v>
      </c>
      <c r="AP403" t="s">
        <v>100</v>
      </c>
      <c r="AQ403" t="s">
        <v>38</v>
      </c>
      <c r="AS403" s="244">
        <v>25</v>
      </c>
      <c r="AT403" t="s">
        <v>100</v>
      </c>
      <c r="AU403" s="248" t="s">
        <v>56</v>
      </c>
    </row>
    <row r="404" spans="1:47" ht="15" customHeight="1" x14ac:dyDescent="0.25">
      <c r="A404" t="s">
        <v>120</v>
      </c>
      <c r="B404" t="s">
        <v>83</v>
      </c>
      <c r="C404" t="s">
        <v>111</v>
      </c>
      <c r="E404">
        <v>4</v>
      </c>
      <c r="F404" t="s">
        <v>84</v>
      </c>
      <c r="G404" t="s">
        <v>111</v>
      </c>
      <c r="AO404" s="244">
        <v>42</v>
      </c>
      <c r="AP404" t="s">
        <v>100</v>
      </c>
      <c r="AQ404" t="s">
        <v>38</v>
      </c>
      <c r="AS404" s="244">
        <v>28</v>
      </c>
      <c r="AT404" t="s">
        <v>100</v>
      </c>
      <c r="AU404" s="248" t="s">
        <v>56</v>
      </c>
    </row>
    <row r="405" spans="1:47" ht="15" customHeight="1" x14ac:dyDescent="0.25">
      <c r="A405" t="s">
        <v>130</v>
      </c>
      <c r="B405" t="s">
        <v>84</v>
      </c>
      <c r="C405" t="s">
        <v>111</v>
      </c>
      <c r="E405">
        <v>7</v>
      </c>
      <c r="F405" t="s">
        <v>83</v>
      </c>
      <c r="G405" t="s">
        <v>111</v>
      </c>
      <c r="AO405" s="244">
        <v>24</v>
      </c>
      <c r="AP405" t="s">
        <v>100</v>
      </c>
      <c r="AQ405" t="s">
        <v>38</v>
      </c>
      <c r="AS405" s="244">
        <v>28</v>
      </c>
      <c r="AT405" t="s">
        <v>100</v>
      </c>
      <c r="AU405" s="248" t="s">
        <v>56</v>
      </c>
    </row>
    <row r="406" spans="1:47" ht="15" customHeight="1" x14ac:dyDescent="0.25">
      <c r="A406" t="s">
        <v>131</v>
      </c>
      <c r="B406" t="s">
        <v>84</v>
      </c>
      <c r="C406" t="s">
        <v>111</v>
      </c>
      <c r="E406" t="s">
        <v>120</v>
      </c>
      <c r="F406" t="s">
        <v>83</v>
      </c>
      <c r="G406" t="s">
        <v>111</v>
      </c>
      <c r="AO406" s="244">
        <v>37</v>
      </c>
      <c r="AP406" t="s">
        <v>100</v>
      </c>
      <c r="AQ406" t="s">
        <v>38</v>
      </c>
      <c r="AS406" s="244">
        <v>30</v>
      </c>
      <c r="AT406" t="s">
        <v>100</v>
      </c>
      <c r="AU406" s="248" t="s">
        <v>56</v>
      </c>
    </row>
    <row r="407" spans="1:47" ht="15" customHeight="1" x14ac:dyDescent="0.25">
      <c r="A407" t="s">
        <v>113</v>
      </c>
      <c r="B407" t="s">
        <v>84</v>
      </c>
      <c r="C407" t="s">
        <v>111</v>
      </c>
      <c r="E407">
        <v>10</v>
      </c>
      <c r="F407" t="s">
        <v>84</v>
      </c>
      <c r="G407" t="s">
        <v>111</v>
      </c>
      <c r="AO407" s="244">
        <v>52</v>
      </c>
      <c r="AP407" t="s">
        <v>100</v>
      </c>
      <c r="AQ407" t="s">
        <v>38</v>
      </c>
      <c r="AS407" s="244">
        <v>29</v>
      </c>
      <c r="AT407" t="s">
        <v>100</v>
      </c>
      <c r="AU407" s="248" t="s">
        <v>56</v>
      </c>
    </row>
    <row r="408" spans="1:47" ht="15" customHeight="1" x14ac:dyDescent="0.25">
      <c r="A408" t="s">
        <v>132</v>
      </c>
      <c r="B408" t="s">
        <v>83</v>
      </c>
      <c r="C408" t="s">
        <v>111</v>
      </c>
      <c r="E408" t="s">
        <v>124</v>
      </c>
      <c r="F408" t="s">
        <v>83</v>
      </c>
      <c r="G408" t="s">
        <v>111</v>
      </c>
      <c r="AO408" s="244">
        <v>30</v>
      </c>
      <c r="AP408" t="s">
        <v>100</v>
      </c>
      <c r="AQ408" t="s">
        <v>38</v>
      </c>
      <c r="AS408" s="244">
        <v>34</v>
      </c>
      <c r="AT408" t="s">
        <v>100</v>
      </c>
      <c r="AU408" s="248" t="s">
        <v>56</v>
      </c>
    </row>
    <row r="409" spans="1:47" ht="15" customHeight="1" x14ac:dyDescent="0.25">
      <c r="A409" t="s">
        <v>133</v>
      </c>
      <c r="B409" t="s">
        <v>84</v>
      </c>
      <c r="C409" t="s">
        <v>111</v>
      </c>
      <c r="E409" t="s">
        <v>131</v>
      </c>
      <c r="F409" t="s">
        <v>84</v>
      </c>
      <c r="G409" t="s">
        <v>111</v>
      </c>
      <c r="AO409" s="244">
        <v>20</v>
      </c>
      <c r="AP409" t="s">
        <v>100</v>
      </c>
      <c r="AQ409" t="s">
        <v>38</v>
      </c>
      <c r="AS409" s="244">
        <v>30</v>
      </c>
      <c r="AT409" t="s">
        <v>100</v>
      </c>
      <c r="AU409" s="248" t="s">
        <v>56</v>
      </c>
    </row>
    <row r="410" spans="1:47" ht="15" customHeight="1" x14ac:dyDescent="0.25">
      <c r="A410">
        <v>1</v>
      </c>
      <c r="B410" t="s">
        <v>83</v>
      </c>
      <c r="C410" t="s">
        <v>111</v>
      </c>
      <c r="AO410" s="244">
        <v>36</v>
      </c>
      <c r="AP410" t="s">
        <v>100</v>
      </c>
      <c r="AQ410" t="s">
        <v>38</v>
      </c>
      <c r="AS410" s="244">
        <v>47</v>
      </c>
      <c r="AT410" t="s">
        <v>100</v>
      </c>
      <c r="AU410" s="248" t="s">
        <v>56</v>
      </c>
    </row>
    <row r="411" spans="1:47" ht="15" customHeight="1" x14ac:dyDescent="0.25">
      <c r="A411">
        <v>1</v>
      </c>
      <c r="B411" t="s">
        <v>84</v>
      </c>
      <c r="C411" t="s">
        <v>111</v>
      </c>
      <c r="AO411" s="244">
        <v>20</v>
      </c>
      <c r="AP411" t="s">
        <v>100</v>
      </c>
      <c r="AQ411" t="s">
        <v>38</v>
      </c>
      <c r="AS411" s="244">
        <v>36</v>
      </c>
      <c r="AT411" t="s">
        <v>100</v>
      </c>
      <c r="AU411" s="248" t="s">
        <v>56</v>
      </c>
    </row>
    <row r="412" spans="1:47" ht="15" customHeight="1" x14ac:dyDescent="0.25">
      <c r="A412">
        <v>5</v>
      </c>
      <c r="B412" t="s">
        <v>83</v>
      </c>
      <c r="C412" t="s">
        <v>111</v>
      </c>
      <c r="AO412" s="244">
        <v>33</v>
      </c>
      <c r="AP412" t="s">
        <v>100</v>
      </c>
      <c r="AQ412" t="s">
        <v>38</v>
      </c>
      <c r="AS412" s="244">
        <v>22</v>
      </c>
      <c r="AT412" t="s">
        <v>100</v>
      </c>
      <c r="AU412" s="248" t="s">
        <v>56</v>
      </c>
    </row>
    <row r="413" spans="1:47" ht="15" customHeight="1" x14ac:dyDescent="0.25">
      <c r="AO413" s="244">
        <v>37</v>
      </c>
      <c r="AP413" t="s">
        <v>100</v>
      </c>
      <c r="AQ413" t="s">
        <v>38</v>
      </c>
      <c r="AS413" s="244">
        <v>17</v>
      </c>
      <c r="AT413" t="s">
        <v>100</v>
      </c>
      <c r="AU413" s="248" t="s">
        <v>56</v>
      </c>
    </row>
    <row r="414" spans="1:47" ht="15" customHeight="1" x14ac:dyDescent="0.25">
      <c r="AO414" s="244">
        <v>32</v>
      </c>
      <c r="AP414" t="s">
        <v>100</v>
      </c>
      <c r="AQ414" t="s">
        <v>38</v>
      </c>
      <c r="AS414" s="244">
        <v>29</v>
      </c>
      <c r="AT414" t="s">
        <v>100</v>
      </c>
      <c r="AU414" s="248" t="s">
        <v>56</v>
      </c>
    </row>
    <row r="415" spans="1:47" ht="15" customHeight="1" x14ac:dyDescent="0.25">
      <c r="AO415" s="244">
        <v>30</v>
      </c>
      <c r="AP415" t="s">
        <v>100</v>
      </c>
      <c r="AQ415" t="s">
        <v>38</v>
      </c>
      <c r="AS415" s="244">
        <v>31</v>
      </c>
      <c r="AT415" t="s">
        <v>100</v>
      </c>
      <c r="AU415" s="248" t="s">
        <v>56</v>
      </c>
    </row>
    <row r="416" spans="1:47" ht="15" customHeight="1" x14ac:dyDescent="0.25">
      <c r="AO416" s="244">
        <v>33</v>
      </c>
      <c r="AP416" t="s">
        <v>100</v>
      </c>
      <c r="AQ416" t="s">
        <v>38</v>
      </c>
      <c r="AS416" s="244">
        <v>34</v>
      </c>
      <c r="AT416" t="s">
        <v>100</v>
      </c>
      <c r="AU416" s="248" t="s">
        <v>56</v>
      </c>
    </row>
    <row r="417" spans="1:91" ht="15" customHeight="1" x14ac:dyDescent="0.25">
      <c r="AO417" s="244">
        <v>14</v>
      </c>
      <c r="AP417" t="s">
        <v>100</v>
      </c>
      <c r="AQ417" t="s">
        <v>38</v>
      </c>
      <c r="AS417" s="244">
        <v>39</v>
      </c>
      <c r="AT417" t="s">
        <v>100</v>
      </c>
      <c r="AU417" s="248" t="s">
        <v>56</v>
      </c>
    </row>
    <row r="418" spans="1:91" ht="15" customHeight="1" x14ac:dyDescent="0.25">
      <c r="AO418" s="244">
        <v>33</v>
      </c>
      <c r="AP418" t="s">
        <v>100</v>
      </c>
      <c r="AQ418" t="s">
        <v>38</v>
      </c>
      <c r="AS418" s="244">
        <v>14</v>
      </c>
      <c r="AT418" t="s">
        <v>100</v>
      </c>
      <c r="AU418" s="248" t="s">
        <v>56</v>
      </c>
    </row>
    <row r="419" spans="1:91" ht="15" customHeight="1" x14ac:dyDescent="0.25">
      <c r="AO419" s="244">
        <v>36</v>
      </c>
      <c r="AP419" t="s">
        <v>100</v>
      </c>
      <c r="AQ419" t="s">
        <v>38</v>
      </c>
      <c r="AS419" s="244">
        <v>39</v>
      </c>
      <c r="AT419" t="s">
        <v>100</v>
      </c>
      <c r="AU419" s="248" t="s">
        <v>56</v>
      </c>
    </row>
    <row r="420" spans="1:91" ht="15" customHeight="1" x14ac:dyDescent="0.25">
      <c r="AO420" s="244">
        <v>37</v>
      </c>
      <c r="AP420" t="s">
        <v>100</v>
      </c>
      <c r="AQ420" t="s">
        <v>38</v>
      </c>
      <c r="AS420" s="244">
        <v>22</v>
      </c>
      <c r="AT420" t="s">
        <v>100</v>
      </c>
      <c r="AU420" s="248" t="s">
        <v>56</v>
      </c>
      <c r="CG420">
        <v>48</v>
      </c>
      <c r="CH420" t="s">
        <v>83</v>
      </c>
      <c r="CI420" t="s">
        <v>180</v>
      </c>
      <c r="CK420">
        <v>21</v>
      </c>
      <c r="CL420" t="s">
        <v>83</v>
      </c>
      <c r="CM420" t="s">
        <v>180</v>
      </c>
    </row>
    <row r="421" spans="1:91" ht="15" customHeight="1" x14ac:dyDescent="0.25">
      <c r="A421">
        <v>27</v>
      </c>
      <c r="B421" t="s">
        <v>83</v>
      </c>
      <c r="C421" t="s">
        <v>38</v>
      </c>
      <c r="E421">
        <v>28</v>
      </c>
      <c r="F421" t="s">
        <v>83</v>
      </c>
      <c r="G421" t="s">
        <v>38</v>
      </c>
      <c r="I421">
        <v>16</v>
      </c>
      <c r="J421" t="s">
        <v>83</v>
      </c>
      <c r="K421" t="s">
        <v>180</v>
      </c>
      <c r="M421">
        <v>18</v>
      </c>
      <c r="N421" t="s">
        <v>83</v>
      </c>
      <c r="O421" t="s">
        <v>180</v>
      </c>
      <c r="Q421">
        <v>18</v>
      </c>
      <c r="R421" t="s">
        <v>83</v>
      </c>
      <c r="S421" t="s">
        <v>180</v>
      </c>
      <c r="U421">
        <v>33</v>
      </c>
      <c r="V421" t="s">
        <v>83</v>
      </c>
      <c r="W421" t="s">
        <v>180</v>
      </c>
      <c r="Y421">
        <v>37</v>
      </c>
      <c r="Z421" t="s">
        <v>83</v>
      </c>
      <c r="AA421" t="s">
        <v>180</v>
      </c>
      <c r="AC421">
        <v>19</v>
      </c>
      <c r="AD421" t="s">
        <v>83</v>
      </c>
      <c r="AE421" t="s">
        <v>180</v>
      </c>
      <c r="AG421">
        <v>33</v>
      </c>
      <c r="AH421" t="s">
        <v>83</v>
      </c>
      <c r="AI421" t="s">
        <v>180</v>
      </c>
      <c r="AK421">
        <v>27</v>
      </c>
      <c r="AL421" t="s">
        <v>83</v>
      </c>
      <c r="AM421" t="s">
        <v>180</v>
      </c>
      <c r="AO421" s="244">
        <v>15</v>
      </c>
      <c r="AP421" t="s">
        <v>100</v>
      </c>
      <c r="AQ421" t="s">
        <v>38</v>
      </c>
      <c r="AS421" s="244">
        <v>30</v>
      </c>
      <c r="AT421" t="s">
        <v>100</v>
      </c>
      <c r="AU421" s="248" t="s">
        <v>56</v>
      </c>
      <c r="AW421">
        <v>20</v>
      </c>
      <c r="AX421" t="s">
        <v>100</v>
      </c>
      <c r="AY421" t="s">
        <v>180</v>
      </c>
      <c r="BA421">
        <v>38</v>
      </c>
      <c r="BB421" t="s">
        <v>83</v>
      </c>
      <c r="BC421" t="s">
        <v>180</v>
      </c>
      <c r="BE421">
        <v>18</v>
      </c>
      <c r="BF421" t="s">
        <v>83</v>
      </c>
      <c r="BG421" t="s">
        <v>180</v>
      </c>
      <c r="BI421">
        <v>23</v>
      </c>
      <c r="BJ421" t="s">
        <v>83</v>
      </c>
      <c r="BK421" t="s">
        <v>180</v>
      </c>
      <c r="BM421">
        <v>17</v>
      </c>
      <c r="BN421" t="s">
        <v>83</v>
      </c>
      <c r="BO421" t="s">
        <v>180</v>
      </c>
      <c r="BQ421">
        <v>21</v>
      </c>
      <c r="BR421" t="s">
        <v>83</v>
      </c>
      <c r="BS421" t="s">
        <v>180</v>
      </c>
      <c r="BU421">
        <v>32</v>
      </c>
      <c r="BV421" t="s">
        <v>83</v>
      </c>
      <c r="BW421" t="s">
        <v>180</v>
      </c>
      <c r="BY421">
        <v>25</v>
      </c>
      <c r="BZ421" t="s">
        <v>83</v>
      </c>
      <c r="CA421" t="s">
        <v>180</v>
      </c>
      <c r="CC421">
        <v>29</v>
      </c>
      <c r="CD421" t="s">
        <v>83</v>
      </c>
      <c r="CE421" t="s">
        <v>180</v>
      </c>
      <c r="CG421">
        <v>28</v>
      </c>
      <c r="CH421" t="s">
        <v>83</v>
      </c>
      <c r="CI421" t="s">
        <v>180</v>
      </c>
      <c r="CK421">
        <v>33</v>
      </c>
      <c r="CL421" t="s">
        <v>83</v>
      </c>
      <c r="CM421" t="s">
        <v>180</v>
      </c>
    </row>
    <row r="422" spans="1:91" ht="15" customHeight="1" x14ac:dyDescent="0.25">
      <c r="A422">
        <v>20</v>
      </c>
      <c r="B422" t="s">
        <v>83</v>
      </c>
      <c r="C422" t="s">
        <v>38</v>
      </c>
      <c r="E422">
        <v>34</v>
      </c>
      <c r="F422" t="s">
        <v>83</v>
      </c>
      <c r="G422" t="s">
        <v>38</v>
      </c>
      <c r="I422">
        <v>32</v>
      </c>
      <c r="J422" t="s">
        <v>83</v>
      </c>
      <c r="K422" t="s">
        <v>180</v>
      </c>
      <c r="M422">
        <v>17</v>
      </c>
      <c r="N422" t="s">
        <v>83</v>
      </c>
      <c r="O422" t="s">
        <v>180</v>
      </c>
      <c r="Q422">
        <v>31</v>
      </c>
      <c r="R422" t="s">
        <v>83</v>
      </c>
      <c r="S422" t="s">
        <v>180</v>
      </c>
      <c r="U422">
        <v>24</v>
      </c>
      <c r="V422" t="s">
        <v>83</v>
      </c>
      <c r="W422" t="s">
        <v>180</v>
      </c>
      <c r="Y422">
        <v>31</v>
      </c>
      <c r="Z422" t="s">
        <v>83</v>
      </c>
      <c r="AA422" t="s">
        <v>180</v>
      </c>
      <c r="AC422">
        <v>39</v>
      </c>
      <c r="AD422" t="s">
        <v>83</v>
      </c>
      <c r="AE422" t="s">
        <v>180</v>
      </c>
      <c r="AG422">
        <v>38</v>
      </c>
      <c r="AH422" t="s">
        <v>83</v>
      </c>
      <c r="AI422" t="s">
        <v>180</v>
      </c>
      <c r="AK422">
        <v>35</v>
      </c>
      <c r="AL422" t="s">
        <v>83</v>
      </c>
      <c r="AM422" t="s">
        <v>180</v>
      </c>
      <c r="AO422" s="244">
        <v>14</v>
      </c>
      <c r="AP422" t="s">
        <v>100</v>
      </c>
      <c r="AQ422" t="s">
        <v>38</v>
      </c>
      <c r="AS422" s="244">
        <v>34</v>
      </c>
      <c r="AT422" t="s">
        <v>100</v>
      </c>
      <c r="AU422" s="248" t="s">
        <v>56</v>
      </c>
      <c r="AW422">
        <v>20</v>
      </c>
      <c r="AX422" t="s">
        <v>100</v>
      </c>
      <c r="AY422" t="s">
        <v>180</v>
      </c>
      <c r="BA422">
        <v>24</v>
      </c>
      <c r="BB422" t="s">
        <v>83</v>
      </c>
      <c r="BC422" t="s">
        <v>180</v>
      </c>
      <c r="BE422">
        <v>34</v>
      </c>
      <c r="BF422" t="s">
        <v>83</v>
      </c>
      <c r="BG422" t="s">
        <v>180</v>
      </c>
      <c r="BI422">
        <v>20</v>
      </c>
      <c r="BJ422" t="s">
        <v>83</v>
      </c>
      <c r="BK422" t="s">
        <v>180</v>
      </c>
      <c r="BM422">
        <v>21</v>
      </c>
      <c r="BN422" t="s">
        <v>83</v>
      </c>
      <c r="BO422" t="s">
        <v>180</v>
      </c>
      <c r="BQ422">
        <v>54</v>
      </c>
      <c r="BR422" t="s">
        <v>83</v>
      </c>
      <c r="BS422" t="s">
        <v>180</v>
      </c>
      <c r="BU422">
        <v>32</v>
      </c>
      <c r="BV422" t="s">
        <v>83</v>
      </c>
      <c r="BW422" t="s">
        <v>180</v>
      </c>
      <c r="BY422">
        <v>33</v>
      </c>
      <c r="BZ422" t="s">
        <v>83</v>
      </c>
      <c r="CA422" t="s">
        <v>180</v>
      </c>
      <c r="CC422">
        <v>48</v>
      </c>
      <c r="CD422" t="s">
        <v>83</v>
      </c>
      <c r="CE422" t="s">
        <v>180</v>
      </c>
      <c r="CG422">
        <v>23</v>
      </c>
      <c r="CH422" t="s">
        <v>83</v>
      </c>
      <c r="CI422" t="s">
        <v>180</v>
      </c>
      <c r="CK422">
        <v>44</v>
      </c>
      <c r="CL422" t="s">
        <v>83</v>
      </c>
      <c r="CM422" t="s">
        <v>180</v>
      </c>
    </row>
    <row r="423" spans="1:91" ht="15" customHeight="1" x14ac:dyDescent="0.25">
      <c r="A423">
        <v>29</v>
      </c>
      <c r="B423" t="s">
        <v>83</v>
      </c>
      <c r="C423" t="s">
        <v>38</v>
      </c>
      <c r="E423">
        <v>20</v>
      </c>
      <c r="F423" t="s">
        <v>83</v>
      </c>
      <c r="G423" t="s">
        <v>38</v>
      </c>
      <c r="I423">
        <v>37</v>
      </c>
      <c r="J423" t="s">
        <v>83</v>
      </c>
      <c r="K423" t="s">
        <v>180</v>
      </c>
      <c r="M423">
        <v>32</v>
      </c>
      <c r="N423" t="s">
        <v>83</v>
      </c>
      <c r="O423" t="s">
        <v>180</v>
      </c>
      <c r="Q423">
        <v>20</v>
      </c>
      <c r="R423" t="s">
        <v>83</v>
      </c>
      <c r="S423" t="s">
        <v>180</v>
      </c>
      <c r="U423">
        <v>31</v>
      </c>
      <c r="V423" t="s">
        <v>83</v>
      </c>
      <c r="W423" t="s">
        <v>180</v>
      </c>
      <c r="Y423">
        <v>33</v>
      </c>
      <c r="Z423" t="s">
        <v>83</v>
      </c>
      <c r="AA423" t="s">
        <v>180</v>
      </c>
      <c r="AC423">
        <v>34</v>
      </c>
      <c r="AD423" t="s">
        <v>83</v>
      </c>
      <c r="AE423" t="s">
        <v>180</v>
      </c>
      <c r="AG423">
        <v>26</v>
      </c>
      <c r="AH423" t="s">
        <v>83</v>
      </c>
      <c r="AI423" t="s">
        <v>180</v>
      </c>
      <c r="AK423">
        <v>25</v>
      </c>
      <c r="AL423" t="s">
        <v>83</v>
      </c>
      <c r="AM423" t="s">
        <v>180</v>
      </c>
      <c r="AO423" s="244">
        <v>19</v>
      </c>
      <c r="AP423" t="s">
        <v>100</v>
      </c>
      <c r="AQ423" t="s">
        <v>38</v>
      </c>
      <c r="AS423" s="244">
        <v>35</v>
      </c>
      <c r="AT423" t="s">
        <v>100</v>
      </c>
      <c r="AU423" s="248" t="s">
        <v>56</v>
      </c>
      <c r="AW423">
        <v>17</v>
      </c>
      <c r="AX423" t="s">
        <v>100</v>
      </c>
      <c r="AY423" t="s">
        <v>180</v>
      </c>
      <c r="BA423">
        <v>21</v>
      </c>
      <c r="BB423" t="s">
        <v>83</v>
      </c>
      <c r="BC423" t="s">
        <v>180</v>
      </c>
      <c r="BE423">
        <v>20</v>
      </c>
      <c r="BF423" t="s">
        <v>83</v>
      </c>
      <c r="BG423" t="s">
        <v>180</v>
      </c>
      <c r="BI423">
        <v>26</v>
      </c>
      <c r="BJ423" t="s">
        <v>83</v>
      </c>
      <c r="BK423" t="s">
        <v>180</v>
      </c>
      <c r="BM423">
        <v>49</v>
      </c>
      <c r="BN423" t="s">
        <v>83</v>
      </c>
      <c r="BO423" t="s">
        <v>180</v>
      </c>
      <c r="BQ423">
        <v>45</v>
      </c>
      <c r="BR423" t="s">
        <v>83</v>
      </c>
      <c r="BS423" t="s">
        <v>180</v>
      </c>
      <c r="BU423">
        <v>27</v>
      </c>
      <c r="BV423" t="s">
        <v>83</v>
      </c>
      <c r="BW423" t="s">
        <v>180</v>
      </c>
      <c r="BY423">
        <v>36</v>
      </c>
      <c r="BZ423" t="s">
        <v>83</v>
      </c>
      <c r="CA423" t="s">
        <v>180</v>
      </c>
      <c r="CC423">
        <v>38</v>
      </c>
      <c r="CD423" t="s">
        <v>83</v>
      </c>
      <c r="CE423" t="s">
        <v>180</v>
      </c>
      <c r="CG423">
        <v>19</v>
      </c>
      <c r="CH423" t="s">
        <v>83</v>
      </c>
      <c r="CI423" t="s">
        <v>180</v>
      </c>
      <c r="CK423">
        <v>18</v>
      </c>
      <c r="CL423" t="s">
        <v>83</v>
      </c>
      <c r="CM423" t="s">
        <v>180</v>
      </c>
    </row>
    <row r="424" spans="1:91" ht="15" customHeight="1" x14ac:dyDescent="0.25">
      <c r="A424">
        <v>38</v>
      </c>
      <c r="B424" t="s">
        <v>83</v>
      </c>
      <c r="C424" t="s">
        <v>38</v>
      </c>
      <c r="E424">
        <v>43</v>
      </c>
      <c r="F424" t="s">
        <v>83</v>
      </c>
      <c r="G424" t="s">
        <v>38</v>
      </c>
      <c r="I424">
        <v>37</v>
      </c>
      <c r="J424" t="s">
        <v>83</v>
      </c>
      <c r="K424" t="s">
        <v>180</v>
      </c>
      <c r="M424">
        <v>17</v>
      </c>
      <c r="N424" t="s">
        <v>83</v>
      </c>
      <c r="O424" t="s">
        <v>180</v>
      </c>
      <c r="Q424">
        <v>26</v>
      </c>
      <c r="R424" t="s">
        <v>83</v>
      </c>
      <c r="S424" t="s">
        <v>180</v>
      </c>
      <c r="U424">
        <v>44</v>
      </c>
      <c r="V424" t="s">
        <v>83</v>
      </c>
      <c r="W424" t="s">
        <v>180</v>
      </c>
      <c r="Y424">
        <v>27</v>
      </c>
      <c r="Z424" t="s">
        <v>83</v>
      </c>
      <c r="AA424" t="s">
        <v>180</v>
      </c>
      <c r="AC424">
        <v>33</v>
      </c>
      <c r="AD424" t="s">
        <v>83</v>
      </c>
      <c r="AE424" t="s">
        <v>180</v>
      </c>
      <c r="AG424">
        <v>38</v>
      </c>
      <c r="AH424" t="s">
        <v>83</v>
      </c>
      <c r="AI424" t="s">
        <v>180</v>
      </c>
      <c r="AK424">
        <v>28</v>
      </c>
      <c r="AL424" t="s">
        <v>83</v>
      </c>
      <c r="AM424" t="s">
        <v>180</v>
      </c>
      <c r="AO424" s="244">
        <v>19</v>
      </c>
      <c r="AP424" t="s">
        <v>100</v>
      </c>
      <c r="AQ424" t="s">
        <v>38</v>
      </c>
      <c r="AS424" s="244">
        <v>25</v>
      </c>
      <c r="AT424" t="s">
        <v>100</v>
      </c>
      <c r="AU424" s="248" t="s">
        <v>56</v>
      </c>
      <c r="AW424">
        <v>23</v>
      </c>
      <c r="AX424" t="s">
        <v>100</v>
      </c>
      <c r="AY424" t="s">
        <v>180</v>
      </c>
      <c r="BA424">
        <v>23</v>
      </c>
      <c r="BB424" t="s">
        <v>83</v>
      </c>
      <c r="BC424" t="s">
        <v>180</v>
      </c>
      <c r="BE424">
        <v>34</v>
      </c>
      <c r="BF424" t="s">
        <v>83</v>
      </c>
      <c r="BG424" t="s">
        <v>180</v>
      </c>
      <c r="BI424">
        <v>37</v>
      </c>
      <c r="BJ424" t="s">
        <v>83</v>
      </c>
      <c r="BK424" t="s">
        <v>180</v>
      </c>
      <c r="BM424">
        <v>19</v>
      </c>
      <c r="BN424" t="s">
        <v>83</v>
      </c>
      <c r="BO424" t="s">
        <v>180</v>
      </c>
      <c r="BQ424">
        <v>41</v>
      </c>
      <c r="BR424" t="s">
        <v>83</v>
      </c>
      <c r="BS424" t="s">
        <v>180</v>
      </c>
      <c r="BU424">
        <v>50</v>
      </c>
      <c r="BV424" t="s">
        <v>83</v>
      </c>
      <c r="BW424" t="s">
        <v>180</v>
      </c>
      <c r="BY424">
        <v>32</v>
      </c>
      <c r="BZ424" t="s">
        <v>83</v>
      </c>
      <c r="CA424" t="s">
        <v>180</v>
      </c>
      <c r="CC424">
        <v>30</v>
      </c>
      <c r="CD424" t="s">
        <v>83</v>
      </c>
      <c r="CE424" t="s">
        <v>180</v>
      </c>
      <c r="CG424">
        <v>24</v>
      </c>
      <c r="CH424" t="s">
        <v>83</v>
      </c>
      <c r="CI424" t="s">
        <v>180</v>
      </c>
      <c r="CK424">
        <v>32</v>
      </c>
      <c r="CL424" t="s">
        <v>83</v>
      </c>
      <c r="CM424" t="s">
        <v>180</v>
      </c>
    </row>
    <row r="425" spans="1:91" ht="15" customHeight="1" x14ac:dyDescent="0.25">
      <c r="A425">
        <v>37</v>
      </c>
      <c r="B425" t="s">
        <v>83</v>
      </c>
      <c r="C425" t="s">
        <v>38</v>
      </c>
      <c r="E425">
        <v>21</v>
      </c>
      <c r="F425" t="s">
        <v>83</v>
      </c>
      <c r="G425" t="s">
        <v>38</v>
      </c>
      <c r="I425">
        <v>40</v>
      </c>
      <c r="J425" t="s">
        <v>83</v>
      </c>
      <c r="K425" t="s">
        <v>180</v>
      </c>
      <c r="M425">
        <v>24</v>
      </c>
      <c r="N425" t="s">
        <v>83</v>
      </c>
      <c r="O425" t="s">
        <v>180</v>
      </c>
      <c r="Q425">
        <v>33</v>
      </c>
      <c r="R425" t="s">
        <v>83</v>
      </c>
      <c r="S425" t="s">
        <v>180</v>
      </c>
      <c r="U425">
        <v>29</v>
      </c>
      <c r="V425" t="s">
        <v>83</v>
      </c>
      <c r="W425" t="s">
        <v>180</v>
      </c>
      <c r="Y425">
        <v>16</v>
      </c>
      <c r="Z425" t="s">
        <v>83</v>
      </c>
      <c r="AA425" t="s">
        <v>180</v>
      </c>
      <c r="AC425">
        <v>30</v>
      </c>
      <c r="AD425" t="s">
        <v>83</v>
      </c>
      <c r="AE425" t="s">
        <v>180</v>
      </c>
      <c r="AG425">
        <v>27</v>
      </c>
      <c r="AH425" t="s">
        <v>83</v>
      </c>
      <c r="AI425" t="s">
        <v>180</v>
      </c>
      <c r="AK425">
        <v>15</v>
      </c>
      <c r="AL425" t="s">
        <v>83</v>
      </c>
      <c r="AM425" t="s">
        <v>180</v>
      </c>
      <c r="AO425" s="244">
        <v>27</v>
      </c>
      <c r="AP425" t="s">
        <v>100</v>
      </c>
      <c r="AQ425" t="s">
        <v>38</v>
      </c>
      <c r="AS425" s="244">
        <v>25</v>
      </c>
      <c r="AT425" t="s">
        <v>100</v>
      </c>
      <c r="AU425" s="248" t="s">
        <v>56</v>
      </c>
      <c r="AW425">
        <v>25</v>
      </c>
      <c r="AX425" t="s">
        <v>100</v>
      </c>
      <c r="AY425" t="s">
        <v>180</v>
      </c>
      <c r="BA425">
        <v>30</v>
      </c>
      <c r="BB425" t="s">
        <v>83</v>
      </c>
      <c r="BC425" t="s">
        <v>180</v>
      </c>
      <c r="BE425">
        <v>21</v>
      </c>
      <c r="BF425" t="s">
        <v>83</v>
      </c>
      <c r="BG425" t="s">
        <v>180</v>
      </c>
      <c r="BI425">
        <v>44</v>
      </c>
      <c r="BJ425" t="s">
        <v>83</v>
      </c>
      <c r="BK425" t="s">
        <v>180</v>
      </c>
      <c r="BM425">
        <v>29</v>
      </c>
      <c r="BN425" t="s">
        <v>83</v>
      </c>
      <c r="BO425" t="s">
        <v>180</v>
      </c>
      <c r="BQ425">
        <v>40</v>
      </c>
      <c r="BR425" t="s">
        <v>83</v>
      </c>
      <c r="BS425" t="s">
        <v>180</v>
      </c>
      <c r="BU425">
        <v>26</v>
      </c>
      <c r="BV425" t="s">
        <v>83</v>
      </c>
      <c r="BW425" t="s">
        <v>180</v>
      </c>
      <c r="BY425">
        <v>30</v>
      </c>
      <c r="BZ425" t="s">
        <v>83</v>
      </c>
      <c r="CA425" t="s">
        <v>180</v>
      </c>
      <c r="CC425">
        <v>21</v>
      </c>
      <c r="CD425" t="s">
        <v>83</v>
      </c>
      <c r="CE425" t="s">
        <v>180</v>
      </c>
      <c r="CG425">
        <v>32</v>
      </c>
      <c r="CH425" t="s">
        <v>83</v>
      </c>
      <c r="CI425" t="s">
        <v>180</v>
      </c>
      <c r="CK425">
        <v>40</v>
      </c>
      <c r="CL425" t="s">
        <v>83</v>
      </c>
      <c r="CM425" t="s">
        <v>180</v>
      </c>
    </row>
    <row r="426" spans="1:91" ht="15" customHeight="1" x14ac:dyDescent="0.25">
      <c r="AO426" s="244"/>
      <c r="AS426" s="244"/>
      <c r="AU426" s="248"/>
      <c r="BE426">
        <v>33</v>
      </c>
      <c r="BF426" t="s">
        <v>83</v>
      </c>
      <c r="BG426" t="s">
        <v>180</v>
      </c>
      <c r="BI426">
        <v>39</v>
      </c>
      <c r="BJ426" t="s">
        <v>83</v>
      </c>
      <c r="BK426" t="s">
        <v>180</v>
      </c>
      <c r="BM426">
        <v>25</v>
      </c>
      <c r="BN426" t="s">
        <v>83</v>
      </c>
      <c r="BO426" t="s">
        <v>180</v>
      </c>
      <c r="BQ426">
        <v>28</v>
      </c>
      <c r="BR426" t="s">
        <v>83</v>
      </c>
      <c r="BS426" t="s">
        <v>180</v>
      </c>
      <c r="BU426">
        <v>24</v>
      </c>
      <c r="BV426" t="s">
        <v>83</v>
      </c>
      <c r="BW426" t="s">
        <v>180</v>
      </c>
      <c r="BY426">
        <v>16</v>
      </c>
      <c r="BZ426" t="s">
        <v>83</v>
      </c>
      <c r="CA426" t="s">
        <v>180</v>
      </c>
      <c r="CC426">
        <v>36</v>
      </c>
      <c r="CD426" t="s">
        <v>83</v>
      </c>
      <c r="CE426" t="s">
        <v>180</v>
      </c>
      <c r="CG426">
        <v>16</v>
      </c>
      <c r="CH426" t="s">
        <v>83</v>
      </c>
      <c r="CI426" t="s">
        <v>180</v>
      </c>
      <c r="CK426">
        <v>45</v>
      </c>
      <c r="CL426" t="s">
        <v>83</v>
      </c>
      <c r="CM426" t="s">
        <v>180</v>
      </c>
    </row>
    <row r="427" spans="1:91" ht="15" customHeight="1" x14ac:dyDescent="0.25">
      <c r="A427">
        <v>33</v>
      </c>
      <c r="B427" t="s">
        <v>83</v>
      </c>
      <c r="C427" t="s">
        <v>38</v>
      </c>
      <c r="E427">
        <v>32</v>
      </c>
      <c r="F427" t="s">
        <v>83</v>
      </c>
      <c r="G427" t="s">
        <v>38</v>
      </c>
      <c r="I427">
        <v>38</v>
      </c>
      <c r="J427" t="s">
        <v>83</v>
      </c>
      <c r="K427" t="s">
        <v>180</v>
      </c>
      <c r="M427">
        <v>52</v>
      </c>
      <c r="N427" t="s">
        <v>83</v>
      </c>
      <c r="O427" t="s">
        <v>180</v>
      </c>
      <c r="Q427">
        <v>34</v>
      </c>
      <c r="R427" t="s">
        <v>83</v>
      </c>
      <c r="S427" t="s">
        <v>180</v>
      </c>
      <c r="U427">
        <v>25</v>
      </c>
      <c r="V427" t="s">
        <v>83</v>
      </c>
      <c r="W427" t="s">
        <v>180</v>
      </c>
      <c r="Y427">
        <v>24</v>
      </c>
      <c r="Z427" t="s">
        <v>83</v>
      </c>
      <c r="AA427" t="s">
        <v>180</v>
      </c>
      <c r="AC427">
        <v>17</v>
      </c>
      <c r="AD427" t="s">
        <v>83</v>
      </c>
      <c r="AE427" t="s">
        <v>180</v>
      </c>
      <c r="AG427">
        <v>16</v>
      </c>
      <c r="AH427" t="s">
        <v>83</v>
      </c>
      <c r="AI427" t="s">
        <v>180</v>
      </c>
      <c r="AK427">
        <v>34</v>
      </c>
      <c r="AL427" t="s">
        <v>83</v>
      </c>
      <c r="AM427" t="s">
        <v>180</v>
      </c>
      <c r="AO427" s="244">
        <v>29</v>
      </c>
      <c r="AP427" t="s">
        <v>100</v>
      </c>
      <c r="AQ427" t="s">
        <v>38</v>
      </c>
      <c r="AS427" s="244">
        <v>29</v>
      </c>
      <c r="AT427" t="s">
        <v>100</v>
      </c>
      <c r="AU427" s="248" t="s">
        <v>56</v>
      </c>
      <c r="AW427">
        <v>30</v>
      </c>
      <c r="AX427" t="s">
        <v>100</v>
      </c>
      <c r="AY427" t="s">
        <v>180</v>
      </c>
      <c r="BA427">
        <v>25</v>
      </c>
      <c r="BB427" t="s">
        <v>83</v>
      </c>
      <c r="BC427" t="s">
        <v>180</v>
      </c>
      <c r="BE427">
        <v>31</v>
      </c>
      <c r="BF427" t="s">
        <v>83</v>
      </c>
      <c r="BG427" t="s">
        <v>180</v>
      </c>
      <c r="BI427">
        <v>35</v>
      </c>
      <c r="BJ427" t="s">
        <v>83</v>
      </c>
      <c r="BK427" t="s">
        <v>180</v>
      </c>
      <c r="BM427">
        <v>41</v>
      </c>
      <c r="BN427" t="s">
        <v>83</v>
      </c>
      <c r="BO427" t="s">
        <v>180</v>
      </c>
      <c r="BQ427">
        <v>31</v>
      </c>
      <c r="BR427" t="s">
        <v>83</v>
      </c>
      <c r="BS427" t="s">
        <v>180</v>
      </c>
      <c r="BU427">
        <v>27</v>
      </c>
      <c r="BV427" t="s">
        <v>83</v>
      </c>
      <c r="BW427" t="s">
        <v>180</v>
      </c>
      <c r="BY427">
        <v>43</v>
      </c>
      <c r="BZ427" t="s">
        <v>83</v>
      </c>
      <c r="CA427" t="s">
        <v>180</v>
      </c>
      <c r="CC427">
        <v>23</v>
      </c>
      <c r="CD427" t="s">
        <v>83</v>
      </c>
      <c r="CE427" t="s">
        <v>180</v>
      </c>
      <c r="CG427">
        <v>34</v>
      </c>
      <c r="CH427" t="s">
        <v>83</v>
      </c>
      <c r="CI427" t="s">
        <v>180</v>
      </c>
      <c r="CK427">
        <v>49</v>
      </c>
      <c r="CL427" t="s">
        <v>83</v>
      </c>
      <c r="CM427" t="s">
        <v>180</v>
      </c>
    </row>
    <row r="428" spans="1:91" ht="15" customHeight="1" x14ac:dyDescent="0.25">
      <c r="A428">
        <v>23</v>
      </c>
      <c r="B428" t="s">
        <v>83</v>
      </c>
      <c r="C428" t="s">
        <v>38</v>
      </c>
      <c r="E428">
        <v>32</v>
      </c>
      <c r="F428" t="s">
        <v>83</v>
      </c>
      <c r="G428" t="s">
        <v>38</v>
      </c>
      <c r="I428">
        <v>60</v>
      </c>
      <c r="J428" t="s">
        <v>83</v>
      </c>
      <c r="K428" t="s">
        <v>180</v>
      </c>
      <c r="M428">
        <v>38</v>
      </c>
      <c r="N428" t="s">
        <v>83</v>
      </c>
      <c r="O428" t="s">
        <v>180</v>
      </c>
      <c r="Q428">
        <v>34</v>
      </c>
      <c r="R428" t="s">
        <v>83</v>
      </c>
      <c r="S428" t="s">
        <v>180</v>
      </c>
      <c r="U428">
        <v>49</v>
      </c>
      <c r="V428" t="s">
        <v>83</v>
      </c>
      <c r="W428" t="s">
        <v>180</v>
      </c>
      <c r="Y428">
        <v>24</v>
      </c>
      <c r="Z428" t="s">
        <v>83</v>
      </c>
      <c r="AA428" t="s">
        <v>180</v>
      </c>
      <c r="AC428">
        <v>27</v>
      </c>
      <c r="AD428" t="s">
        <v>83</v>
      </c>
      <c r="AE428" t="s">
        <v>180</v>
      </c>
      <c r="AG428">
        <v>36</v>
      </c>
      <c r="AH428" t="s">
        <v>83</v>
      </c>
      <c r="AI428" t="s">
        <v>180</v>
      </c>
      <c r="AK428">
        <v>27</v>
      </c>
      <c r="AL428" t="s">
        <v>83</v>
      </c>
      <c r="AM428" t="s">
        <v>180</v>
      </c>
      <c r="AO428" s="244">
        <v>28</v>
      </c>
      <c r="AP428" t="s">
        <v>100</v>
      </c>
      <c r="AQ428" t="s">
        <v>38</v>
      </c>
      <c r="AS428" s="244">
        <v>34</v>
      </c>
      <c r="AT428" t="s">
        <v>100</v>
      </c>
      <c r="AU428" s="248" t="s">
        <v>56</v>
      </c>
      <c r="AW428">
        <v>38</v>
      </c>
      <c r="AX428" t="s">
        <v>100</v>
      </c>
      <c r="AY428" t="s">
        <v>180</v>
      </c>
      <c r="BA428">
        <v>31</v>
      </c>
      <c r="BB428" t="s">
        <v>83</v>
      </c>
      <c r="BC428" t="s">
        <v>180</v>
      </c>
      <c r="BE428">
        <v>21</v>
      </c>
      <c r="BF428" t="s">
        <v>83</v>
      </c>
      <c r="BG428" t="s">
        <v>180</v>
      </c>
      <c r="BI428">
        <v>31</v>
      </c>
      <c r="BJ428" t="s">
        <v>83</v>
      </c>
      <c r="BK428" t="s">
        <v>180</v>
      </c>
      <c r="BM428">
        <v>21</v>
      </c>
      <c r="BN428" t="s">
        <v>83</v>
      </c>
      <c r="BO428" t="s">
        <v>180</v>
      </c>
      <c r="BQ428">
        <v>21</v>
      </c>
      <c r="BR428" t="s">
        <v>83</v>
      </c>
      <c r="BS428" t="s">
        <v>180</v>
      </c>
      <c r="BU428">
        <v>34</v>
      </c>
      <c r="BV428" t="s">
        <v>83</v>
      </c>
      <c r="BW428" t="s">
        <v>180</v>
      </c>
      <c r="BY428">
        <v>25</v>
      </c>
      <c r="BZ428" t="s">
        <v>83</v>
      </c>
      <c r="CA428" t="s">
        <v>180</v>
      </c>
      <c r="CC428">
        <v>31</v>
      </c>
      <c r="CD428" t="s">
        <v>83</v>
      </c>
      <c r="CE428" t="s">
        <v>180</v>
      </c>
      <c r="CG428">
        <v>17</v>
      </c>
      <c r="CH428" t="s">
        <v>83</v>
      </c>
      <c r="CI428" t="s">
        <v>180</v>
      </c>
      <c r="CK428">
        <v>32</v>
      </c>
      <c r="CL428" t="s">
        <v>83</v>
      </c>
      <c r="CM428" t="s">
        <v>180</v>
      </c>
    </row>
    <row r="429" spans="1:91" ht="15" customHeight="1" x14ac:dyDescent="0.25">
      <c r="A429">
        <v>37</v>
      </c>
      <c r="B429" t="s">
        <v>83</v>
      </c>
      <c r="C429" t="s">
        <v>38</v>
      </c>
      <c r="E429">
        <v>41</v>
      </c>
      <c r="F429" t="s">
        <v>83</v>
      </c>
      <c r="G429" t="s">
        <v>38</v>
      </c>
      <c r="I429">
        <v>30</v>
      </c>
      <c r="J429" t="s">
        <v>83</v>
      </c>
      <c r="K429" t="s">
        <v>180</v>
      </c>
      <c r="M429">
        <v>27</v>
      </c>
      <c r="N429" t="s">
        <v>83</v>
      </c>
      <c r="O429" t="s">
        <v>180</v>
      </c>
      <c r="Q429">
        <v>36</v>
      </c>
      <c r="R429" t="s">
        <v>83</v>
      </c>
      <c r="S429" t="s">
        <v>180</v>
      </c>
      <c r="U429">
        <v>24</v>
      </c>
      <c r="V429" t="s">
        <v>83</v>
      </c>
      <c r="W429" t="s">
        <v>180</v>
      </c>
      <c r="Y429">
        <v>22</v>
      </c>
      <c r="Z429" t="s">
        <v>83</v>
      </c>
      <c r="AA429" t="s">
        <v>180</v>
      </c>
      <c r="AC429">
        <v>32</v>
      </c>
      <c r="AD429" t="s">
        <v>83</v>
      </c>
      <c r="AE429" t="s">
        <v>180</v>
      </c>
      <c r="AG429">
        <v>24</v>
      </c>
      <c r="AH429" t="s">
        <v>83</v>
      </c>
      <c r="AI429" t="s">
        <v>180</v>
      </c>
      <c r="AK429">
        <v>37</v>
      </c>
      <c r="AL429" t="s">
        <v>83</v>
      </c>
      <c r="AM429" t="s">
        <v>180</v>
      </c>
      <c r="AO429" s="244">
        <v>22</v>
      </c>
      <c r="AP429" t="s">
        <v>100</v>
      </c>
      <c r="AQ429" t="s">
        <v>38</v>
      </c>
      <c r="AS429" s="244">
        <v>27</v>
      </c>
      <c r="AT429" t="s">
        <v>100</v>
      </c>
      <c r="AU429" s="248" t="s">
        <v>56</v>
      </c>
      <c r="AW429">
        <v>20</v>
      </c>
      <c r="AX429" t="s">
        <v>100</v>
      </c>
      <c r="AY429" t="s">
        <v>180</v>
      </c>
      <c r="BA429">
        <v>19</v>
      </c>
      <c r="BB429" t="s">
        <v>83</v>
      </c>
      <c r="BC429" t="s">
        <v>180</v>
      </c>
      <c r="BE429">
        <v>30</v>
      </c>
      <c r="BF429" t="s">
        <v>83</v>
      </c>
      <c r="BG429" t="s">
        <v>180</v>
      </c>
      <c r="BI429">
        <v>29</v>
      </c>
      <c r="BJ429" t="s">
        <v>83</v>
      </c>
      <c r="BK429" t="s">
        <v>180</v>
      </c>
      <c r="BM429">
        <v>15</v>
      </c>
      <c r="BN429" t="s">
        <v>83</v>
      </c>
      <c r="BO429" t="s">
        <v>180</v>
      </c>
      <c r="BQ429">
        <v>32</v>
      </c>
      <c r="BR429" t="s">
        <v>83</v>
      </c>
      <c r="BS429" t="s">
        <v>180</v>
      </c>
      <c r="BU429">
        <v>31</v>
      </c>
      <c r="BV429" t="s">
        <v>83</v>
      </c>
      <c r="BW429" t="s">
        <v>180</v>
      </c>
      <c r="BY429">
        <v>33</v>
      </c>
      <c r="BZ429" t="s">
        <v>83</v>
      </c>
      <c r="CA429" t="s">
        <v>180</v>
      </c>
      <c r="CC429">
        <v>23</v>
      </c>
      <c r="CD429" t="s">
        <v>83</v>
      </c>
      <c r="CE429" t="s">
        <v>180</v>
      </c>
      <c r="CG429">
        <v>20</v>
      </c>
      <c r="CH429" t="s">
        <v>83</v>
      </c>
      <c r="CI429" t="s">
        <v>180</v>
      </c>
      <c r="CK429">
        <v>23</v>
      </c>
      <c r="CL429" t="s">
        <v>83</v>
      </c>
      <c r="CM429" t="s">
        <v>180</v>
      </c>
    </row>
    <row r="430" spans="1:91" ht="15" customHeight="1" x14ac:dyDescent="0.25">
      <c r="A430">
        <v>33</v>
      </c>
      <c r="B430" t="s">
        <v>83</v>
      </c>
      <c r="C430" t="s">
        <v>38</v>
      </c>
      <c r="E430">
        <v>49</v>
      </c>
      <c r="F430" t="s">
        <v>83</v>
      </c>
      <c r="G430" t="s">
        <v>38</v>
      </c>
      <c r="I430">
        <v>34</v>
      </c>
      <c r="J430" t="s">
        <v>83</v>
      </c>
      <c r="K430" t="s">
        <v>180</v>
      </c>
      <c r="M430">
        <v>23</v>
      </c>
      <c r="N430" t="s">
        <v>83</v>
      </c>
      <c r="O430" t="s">
        <v>180</v>
      </c>
      <c r="Q430">
        <v>24</v>
      </c>
      <c r="R430" t="s">
        <v>83</v>
      </c>
      <c r="S430" t="s">
        <v>180</v>
      </c>
      <c r="U430">
        <v>19</v>
      </c>
      <c r="V430" t="s">
        <v>83</v>
      </c>
      <c r="W430" t="s">
        <v>180</v>
      </c>
      <c r="Y430">
        <v>29</v>
      </c>
      <c r="Z430" t="s">
        <v>83</v>
      </c>
      <c r="AA430" t="s">
        <v>180</v>
      </c>
      <c r="AC430">
        <v>35</v>
      </c>
      <c r="AD430" t="s">
        <v>83</v>
      </c>
      <c r="AE430" t="s">
        <v>180</v>
      </c>
      <c r="AG430">
        <v>38</v>
      </c>
      <c r="AH430" t="s">
        <v>83</v>
      </c>
      <c r="AI430" t="s">
        <v>180</v>
      </c>
      <c r="AK430">
        <v>19</v>
      </c>
      <c r="AL430" t="s">
        <v>83</v>
      </c>
      <c r="AM430" t="s">
        <v>180</v>
      </c>
      <c r="AO430" s="244">
        <v>33</v>
      </c>
      <c r="AP430" t="s">
        <v>100</v>
      </c>
      <c r="AQ430" t="s">
        <v>38</v>
      </c>
      <c r="AS430" s="244">
        <v>32</v>
      </c>
      <c r="AT430" t="s">
        <v>100</v>
      </c>
      <c r="AU430" s="248" t="s">
        <v>56</v>
      </c>
      <c r="AW430">
        <v>28</v>
      </c>
      <c r="AX430" t="s">
        <v>100</v>
      </c>
      <c r="AY430" t="s">
        <v>180</v>
      </c>
      <c r="BA430">
        <v>41</v>
      </c>
      <c r="BB430" t="s">
        <v>83</v>
      </c>
      <c r="BC430" t="s">
        <v>180</v>
      </c>
      <c r="BE430">
        <v>51</v>
      </c>
      <c r="BF430" t="s">
        <v>83</v>
      </c>
      <c r="BG430" t="s">
        <v>180</v>
      </c>
      <c r="BI430">
        <v>37</v>
      </c>
      <c r="BJ430" t="s">
        <v>83</v>
      </c>
      <c r="BK430" t="s">
        <v>180</v>
      </c>
      <c r="BM430">
        <v>24</v>
      </c>
      <c r="BN430" t="s">
        <v>83</v>
      </c>
      <c r="BO430" t="s">
        <v>180</v>
      </c>
      <c r="BQ430">
        <v>38</v>
      </c>
      <c r="BR430" t="s">
        <v>83</v>
      </c>
      <c r="BS430" t="s">
        <v>180</v>
      </c>
      <c r="BU430">
        <v>32</v>
      </c>
      <c r="BV430" t="s">
        <v>83</v>
      </c>
      <c r="BW430" t="s">
        <v>180</v>
      </c>
      <c r="BY430">
        <v>41</v>
      </c>
      <c r="BZ430" t="s">
        <v>83</v>
      </c>
      <c r="CA430" t="s">
        <v>180</v>
      </c>
      <c r="CC430">
        <v>22</v>
      </c>
      <c r="CD430" t="s">
        <v>83</v>
      </c>
      <c r="CE430" t="s">
        <v>180</v>
      </c>
      <c r="CG430">
        <v>25</v>
      </c>
      <c r="CH430" t="s">
        <v>83</v>
      </c>
      <c r="CI430" t="s">
        <v>180</v>
      </c>
      <c r="CK430">
        <v>30</v>
      </c>
      <c r="CL430" t="s">
        <v>83</v>
      </c>
      <c r="CM430" t="s">
        <v>180</v>
      </c>
    </row>
    <row r="431" spans="1:91" ht="15" customHeight="1" x14ac:dyDescent="0.25">
      <c r="A431">
        <v>24</v>
      </c>
      <c r="B431" t="s">
        <v>83</v>
      </c>
      <c r="C431" t="s">
        <v>38</v>
      </c>
      <c r="E431">
        <v>21</v>
      </c>
      <c r="F431" t="s">
        <v>83</v>
      </c>
      <c r="G431" t="s">
        <v>38</v>
      </c>
      <c r="I431">
        <v>44</v>
      </c>
      <c r="J431" t="s">
        <v>83</v>
      </c>
      <c r="K431" t="s">
        <v>180</v>
      </c>
      <c r="M431">
        <v>47</v>
      </c>
      <c r="N431" t="s">
        <v>83</v>
      </c>
      <c r="O431" t="s">
        <v>180</v>
      </c>
      <c r="Q431">
        <v>27</v>
      </c>
      <c r="R431" t="s">
        <v>83</v>
      </c>
      <c r="S431" t="s">
        <v>180</v>
      </c>
      <c r="U431">
        <v>21</v>
      </c>
      <c r="V431" t="s">
        <v>83</v>
      </c>
      <c r="W431" t="s">
        <v>180</v>
      </c>
      <c r="Y431">
        <v>22</v>
      </c>
      <c r="Z431" t="s">
        <v>83</v>
      </c>
      <c r="AA431" t="s">
        <v>180</v>
      </c>
      <c r="AC431">
        <v>30</v>
      </c>
      <c r="AD431" t="s">
        <v>83</v>
      </c>
      <c r="AE431" t="s">
        <v>180</v>
      </c>
      <c r="AG431">
        <v>19</v>
      </c>
      <c r="AH431" t="s">
        <v>83</v>
      </c>
      <c r="AI431" t="s">
        <v>180</v>
      </c>
      <c r="AK431">
        <v>34</v>
      </c>
      <c r="AL431" t="s">
        <v>83</v>
      </c>
      <c r="AM431" t="s">
        <v>180</v>
      </c>
      <c r="AO431" s="244">
        <v>20</v>
      </c>
      <c r="AP431" t="s">
        <v>100</v>
      </c>
      <c r="AQ431" t="s">
        <v>38</v>
      </c>
      <c r="AS431" s="244">
        <v>23</v>
      </c>
      <c r="AT431" t="s">
        <v>100</v>
      </c>
      <c r="AU431" s="248" t="s">
        <v>56</v>
      </c>
      <c r="AW431">
        <v>37</v>
      </c>
      <c r="AX431" t="s">
        <v>100</v>
      </c>
      <c r="AY431" t="s">
        <v>180</v>
      </c>
      <c r="BA431">
        <v>37</v>
      </c>
      <c r="BB431" t="s">
        <v>83</v>
      </c>
      <c r="BC431" t="s">
        <v>180</v>
      </c>
      <c r="BE431">
        <v>54</v>
      </c>
      <c r="BF431" t="s">
        <v>83</v>
      </c>
      <c r="BG431" t="s">
        <v>180</v>
      </c>
      <c r="BI431">
        <v>31</v>
      </c>
      <c r="BJ431" t="s">
        <v>83</v>
      </c>
      <c r="BK431" t="s">
        <v>180</v>
      </c>
      <c r="BM431">
        <v>19</v>
      </c>
      <c r="BN431" t="s">
        <v>83</v>
      </c>
      <c r="BO431" t="s">
        <v>180</v>
      </c>
      <c r="BQ431">
        <v>21</v>
      </c>
      <c r="BR431" t="s">
        <v>83</v>
      </c>
      <c r="BS431" t="s">
        <v>180</v>
      </c>
      <c r="BU431">
        <v>30</v>
      </c>
      <c r="BV431" t="s">
        <v>83</v>
      </c>
      <c r="BW431" t="s">
        <v>180</v>
      </c>
      <c r="BY431">
        <v>22</v>
      </c>
      <c r="BZ431" t="s">
        <v>83</v>
      </c>
      <c r="CA431" t="s">
        <v>180</v>
      </c>
      <c r="CC431">
        <v>17</v>
      </c>
      <c r="CD431" t="s">
        <v>83</v>
      </c>
      <c r="CE431" t="s">
        <v>180</v>
      </c>
      <c r="CG431">
        <v>15</v>
      </c>
      <c r="CH431" t="s">
        <v>83</v>
      </c>
      <c r="CI431" t="s">
        <v>180</v>
      </c>
      <c r="CK431">
        <v>47</v>
      </c>
      <c r="CL431" t="s">
        <v>83</v>
      </c>
      <c r="CM431" t="s">
        <v>180</v>
      </c>
    </row>
    <row r="432" spans="1:91" ht="15" customHeight="1" x14ac:dyDescent="0.25">
      <c r="A432">
        <v>27</v>
      </c>
      <c r="B432" t="s">
        <v>83</v>
      </c>
      <c r="C432" t="s">
        <v>38</v>
      </c>
      <c r="E432">
        <v>27</v>
      </c>
      <c r="F432" t="s">
        <v>83</v>
      </c>
      <c r="G432" t="s">
        <v>38</v>
      </c>
      <c r="I432">
        <v>18</v>
      </c>
      <c r="J432" t="s">
        <v>83</v>
      </c>
      <c r="K432" t="s">
        <v>180</v>
      </c>
      <c r="M432">
        <v>17</v>
      </c>
      <c r="N432" t="s">
        <v>83</v>
      </c>
      <c r="O432" t="s">
        <v>181</v>
      </c>
      <c r="Q432">
        <v>29</v>
      </c>
      <c r="R432" t="s">
        <v>83</v>
      </c>
      <c r="S432" t="s">
        <v>180</v>
      </c>
      <c r="U432">
        <v>20</v>
      </c>
      <c r="V432" t="s">
        <v>83</v>
      </c>
      <c r="W432" t="s">
        <v>180</v>
      </c>
      <c r="Y432">
        <v>35</v>
      </c>
      <c r="Z432" t="s">
        <v>83</v>
      </c>
      <c r="AA432" t="s">
        <v>180</v>
      </c>
      <c r="AC432">
        <v>28</v>
      </c>
      <c r="AD432" t="s">
        <v>83</v>
      </c>
      <c r="AE432" t="s">
        <v>180</v>
      </c>
      <c r="AG432">
        <v>37</v>
      </c>
      <c r="AH432" t="s">
        <v>83</v>
      </c>
      <c r="AI432" t="s">
        <v>180</v>
      </c>
      <c r="AK432">
        <v>31</v>
      </c>
      <c r="AL432" t="s">
        <v>83</v>
      </c>
      <c r="AM432" t="s">
        <v>180</v>
      </c>
      <c r="AO432" s="244">
        <v>25</v>
      </c>
      <c r="AP432" t="s">
        <v>100</v>
      </c>
      <c r="AQ432" t="s">
        <v>38</v>
      </c>
      <c r="AS432" s="244">
        <v>22</v>
      </c>
      <c r="AT432" t="s">
        <v>100</v>
      </c>
      <c r="AU432" s="248" t="s">
        <v>56</v>
      </c>
      <c r="AW432">
        <v>33</v>
      </c>
      <c r="AX432" t="s">
        <v>100</v>
      </c>
      <c r="AY432" t="s">
        <v>180</v>
      </c>
      <c r="BA432">
        <v>28</v>
      </c>
      <c r="BB432" t="s">
        <v>83</v>
      </c>
      <c r="BC432" t="s">
        <v>180</v>
      </c>
      <c r="BE432">
        <v>39</v>
      </c>
      <c r="BF432" t="s">
        <v>83</v>
      </c>
      <c r="BG432" t="s">
        <v>180</v>
      </c>
      <c r="BI432">
        <v>45</v>
      </c>
      <c r="BJ432" t="s">
        <v>83</v>
      </c>
      <c r="BK432" t="s">
        <v>180</v>
      </c>
      <c r="BM432">
        <v>32</v>
      </c>
      <c r="BN432" t="s">
        <v>83</v>
      </c>
      <c r="BO432" t="s">
        <v>180</v>
      </c>
      <c r="BQ432">
        <v>28</v>
      </c>
      <c r="BR432" t="s">
        <v>83</v>
      </c>
      <c r="BS432" t="s">
        <v>180</v>
      </c>
      <c r="BU432">
        <v>32</v>
      </c>
      <c r="BV432" t="s">
        <v>83</v>
      </c>
      <c r="BW432" t="s">
        <v>180</v>
      </c>
      <c r="BY432">
        <v>18</v>
      </c>
      <c r="BZ432" t="s">
        <v>83</v>
      </c>
      <c r="CA432" t="s">
        <v>180</v>
      </c>
      <c r="CC432">
        <v>39</v>
      </c>
      <c r="CD432" t="s">
        <v>83</v>
      </c>
      <c r="CE432" t="s">
        <v>180</v>
      </c>
      <c r="CG432">
        <v>23</v>
      </c>
      <c r="CH432" t="s">
        <v>83</v>
      </c>
      <c r="CI432" t="s">
        <v>180</v>
      </c>
      <c r="CK432">
        <v>29</v>
      </c>
      <c r="CL432" t="s">
        <v>83</v>
      </c>
      <c r="CM432" t="s">
        <v>180</v>
      </c>
    </row>
    <row r="433" spans="1:91" ht="15" customHeight="1" x14ac:dyDescent="0.25">
      <c r="A433">
        <v>17</v>
      </c>
      <c r="B433" t="s">
        <v>83</v>
      </c>
      <c r="C433" t="s">
        <v>38</v>
      </c>
      <c r="E433">
        <v>36</v>
      </c>
      <c r="F433" t="s">
        <v>83</v>
      </c>
      <c r="G433" t="s">
        <v>38</v>
      </c>
      <c r="I433">
        <v>43</v>
      </c>
      <c r="J433" t="s">
        <v>83</v>
      </c>
      <c r="K433" t="s">
        <v>180</v>
      </c>
      <c r="M433">
        <v>21</v>
      </c>
      <c r="N433" t="s">
        <v>83</v>
      </c>
      <c r="O433" t="s">
        <v>180</v>
      </c>
      <c r="Q433">
        <v>16</v>
      </c>
      <c r="R433" t="s">
        <v>83</v>
      </c>
      <c r="S433" t="s">
        <v>180</v>
      </c>
      <c r="U433">
        <v>18</v>
      </c>
      <c r="V433" t="s">
        <v>83</v>
      </c>
      <c r="W433" t="s">
        <v>180</v>
      </c>
      <c r="Y433">
        <v>31</v>
      </c>
      <c r="Z433" t="s">
        <v>83</v>
      </c>
      <c r="AA433" t="s">
        <v>180</v>
      </c>
      <c r="AC433">
        <v>15</v>
      </c>
      <c r="AD433" t="s">
        <v>83</v>
      </c>
      <c r="AE433" t="s">
        <v>180</v>
      </c>
      <c r="AG433">
        <v>22</v>
      </c>
      <c r="AH433" t="s">
        <v>83</v>
      </c>
      <c r="AI433" t="s">
        <v>180</v>
      </c>
      <c r="AK433">
        <v>24</v>
      </c>
      <c r="AL433" t="s">
        <v>83</v>
      </c>
      <c r="AM433" t="s">
        <v>180</v>
      </c>
      <c r="AO433" s="244">
        <v>27</v>
      </c>
      <c r="AP433" t="s">
        <v>100</v>
      </c>
      <c r="AQ433" t="s">
        <v>38</v>
      </c>
      <c r="AS433" s="244">
        <v>27</v>
      </c>
      <c r="AT433" t="s">
        <v>100</v>
      </c>
      <c r="AU433" s="248" t="s">
        <v>56</v>
      </c>
      <c r="AW433">
        <v>37</v>
      </c>
      <c r="AX433" t="s">
        <v>100</v>
      </c>
      <c r="AY433" t="s">
        <v>180</v>
      </c>
      <c r="BA433">
        <v>31</v>
      </c>
      <c r="BB433" t="s">
        <v>83</v>
      </c>
      <c r="BC433" t="s">
        <v>180</v>
      </c>
      <c r="BE433">
        <v>28</v>
      </c>
      <c r="BF433" t="s">
        <v>83</v>
      </c>
      <c r="BG433" t="s">
        <v>180</v>
      </c>
      <c r="BI433">
        <v>35</v>
      </c>
      <c r="BJ433" t="s">
        <v>83</v>
      </c>
      <c r="BK433" t="s">
        <v>180</v>
      </c>
      <c r="BM433">
        <v>41</v>
      </c>
      <c r="BN433" t="s">
        <v>83</v>
      </c>
      <c r="BO433" t="s">
        <v>180</v>
      </c>
      <c r="BQ433">
        <v>18</v>
      </c>
      <c r="BR433" t="s">
        <v>83</v>
      </c>
      <c r="BS433" t="s">
        <v>180</v>
      </c>
      <c r="BU433">
        <v>29</v>
      </c>
      <c r="BV433" t="s">
        <v>83</v>
      </c>
      <c r="BW433" t="s">
        <v>180</v>
      </c>
      <c r="BY433">
        <v>16</v>
      </c>
      <c r="BZ433" t="s">
        <v>83</v>
      </c>
      <c r="CA433" t="s">
        <v>180</v>
      </c>
      <c r="CC433">
        <v>30</v>
      </c>
      <c r="CD433" t="s">
        <v>83</v>
      </c>
      <c r="CE433" t="s">
        <v>180</v>
      </c>
      <c r="CG433">
        <v>16</v>
      </c>
      <c r="CH433" t="s">
        <v>83</v>
      </c>
      <c r="CI433" t="s">
        <v>180</v>
      </c>
      <c r="CK433">
        <v>29</v>
      </c>
      <c r="CL433" t="s">
        <v>83</v>
      </c>
      <c r="CM433" t="s">
        <v>180</v>
      </c>
    </row>
    <row r="434" spans="1:91" ht="15" customHeight="1" x14ac:dyDescent="0.25">
      <c r="A434">
        <v>34</v>
      </c>
      <c r="B434" t="s">
        <v>83</v>
      </c>
      <c r="C434" t="s">
        <v>38</v>
      </c>
      <c r="E434">
        <v>24</v>
      </c>
      <c r="F434" t="s">
        <v>83</v>
      </c>
      <c r="G434" t="s">
        <v>38</v>
      </c>
      <c r="I434">
        <v>36</v>
      </c>
      <c r="J434" t="s">
        <v>83</v>
      </c>
      <c r="K434" t="s">
        <v>180</v>
      </c>
      <c r="M434">
        <v>43</v>
      </c>
      <c r="N434" t="s">
        <v>83</v>
      </c>
      <c r="O434" t="s">
        <v>180</v>
      </c>
      <c r="Q434">
        <v>30</v>
      </c>
      <c r="R434" t="s">
        <v>83</v>
      </c>
      <c r="S434" t="s">
        <v>180</v>
      </c>
      <c r="U434">
        <v>22</v>
      </c>
      <c r="V434" t="s">
        <v>83</v>
      </c>
      <c r="W434" t="s">
        <v>180</v>
      </c>
      <c r="Y434">
        <v>19</v>
      </c>
      <c r="Z434" t="s">
        <v>83</v>
      </c>
      <c r="AA434" t="s">
        <v>180</v>
      </c>
      <c r="AC434">
        <v>20</v>
      </c>
      <c r="AD434" t="s">
        <v>83</v>
      </c>
      <c r="AE434" t="s">
        <v>180</v>
      </c>
      <c r="AG434">
        <v>33</v>
      </c>
      <c r="AH434" t="s">
        <v>83</v>
      </c>
      <c r="AI434" t="s">
        <v>180</v>
      </c>
      <c r="AK434">
        <v>29</v>
      </c>
      <c r="AL434" t="s">
        <v>83</v>
      </c>
      <c r="AM434" t="s">
        <v>180</v>
      </c>
      <c r="AO434" s="244">
        <v>20</v>
      </c>
      <c r="AP434" t="s">
        <v>100</v>
      </c>
      <c r="AQ434" t="s">
        <v>56</v>
      </c>
      <c r="AS434" s="244">
        <v>20</v>
      </c>
      <c r="AT434" t="s">
        <v>100</v>
      </c>
      <c r="AU434" s="248" t="s">
        <v>56</v>
      </c>
      <c r="AW434">
        <v>26</v>
      </c>
      <c r="AX434" t="s">
        <v>100</v>
      </c>
      <c r="AY434" t="s">
        <v>180</v>
      </c>
      <c r="BA434">
        <v>38</v>
      </c>
      <c r="BB434" t="s">
        <v>83</v>
      </c>
      <c r="BC434" t="s">
        <v>180</v>
      </c>
      <c r="BE434">
        <v>22</v>
      </c>
      <c r="BF434" t="s">
        <v>83</v>
      </c>
      <c r="BG434" t="s">
        <v>180</v>
      </c>
      <c r="BI434">
        <v>34</v>
      </c>
      <c r="BJ434" t="s">
        <v>83</v>
      </c>
      <c r="BK434" t="s">
        <v>180</v>
      </c>
      <c r="BM434">
        <v>20</v>
      </c>
      <c r="BN434" t="s">
        <v>83</v>
      </c>
      <c r="BO434" t="s">
        <v>180</v>
      </c>
      <c r="BQ434">
        <v>31</v>
      </c>
      <c r="BR434" t="s">
        <v>83</v>
      </c>
      <c r="BS434" t="s">
        <v>180</v>
      </c>
      <c r="BU434">
        <v>30</v>
      </c>
      <c r="BV434" t="s">
        <v>83</v>
      </c>
      <c r="BW434" t="s">
        <v>180</v>
      </c>
      <c r="BY434">
        <v>15</v>
      </c>
      <c r="BZ434" t="s">
        <v>83</v>
      </c>
      <c r="CA434" t="s">
        <v>180</v>
      </c>
      <c r="CC434">
        <v>35</v>
      </c>
      <c r="CD434" t="s">
        <v>83</v>
      </c>
      <c r="CE434" t="s">
        <v>180</v>
      </c>
      <c r="CG434">
        <v>23</v>
      </c>
      <c r="CH434" t="s">
        <v>83</v>
      </c>
      <c r="CI434" t="s">
        <v>180</v>
      </c>
      <c r="CK434">
        <v>30</v>
      </c>
      <c r="CL434" t="s">
        <v>83</v>
      </c>
      <c r="CM434" t="s">
        <v>180</v>
      </c>
    </row>
    <row r="435" spans="1:91" ht="15" customHeight="1" x14ac:dyDescent="0.25">
      <c r="A435">
        <v>45</v>
      </c>
      <c r="B435" t="s">
        <v>83</v>
      </c>
      <c r="C435" t="s">
        <v>38</v>
      </c>
      <c r="E435">
        <v>20</v>
      </c>
      <c r="F435" t="s">
        <v>83</v>
      </c>
      <c r="G435" t="s">
        <v>38</v>
      </c>
      <c r="I435">
        <v>27</v>
      </c>
      <c r="J435" t="s">
        <v>83</v>
      </c>
      <c r="K435" t="s">
        <v>180</v>
      </c>
      <c r="M435">
        <v>18</v>
      </c>
      <c r="N435" t="s">
        <v>83</v>
      </c>
      <c r="O435" t="s">
        <v>180</v>
      </c>
      <c r="Q435">
        <v>21</v>
      </c>
      <c r="R435" t="s">
        <v>83</v>
      </c>
      <c r="S435" t="s">
        <v>180</v>
      </c>
      <c r="U435">
        <v>19</v>
      </c>
      <c r="V435" t="s">
        <v>83</v>
      </c>
      <c r="W435" t="s">
        <v>180</v>
      </c>
      <c r="Y435">
        <v>34</v>
      </c>
      <c r="Z435" t="s">
        <v>83</v>
      </c>
      <c r="AA435" t="s">
        <v>180</v>
      </c>
      <c r="AC435">
        <v>41</v>
      </c>
      <c r="AD435" t="s">
        <v>83</v>
      </c>
      <c r="AE435" t="s">
        <v>180</v>
      </c>
      <c r="AG435">
        <v>48</v>
      </c>
      <c r="AH435" t="s">
        <v>83</v>
      </c>
      <c r="AI435" t="s">
        <v>180</v>
      </c>
      <c r="AK435">
        <v>29</v>
      </c>
      <c r="AL435" t="s">
        <v>83</v>
      </c>
      <c r="AM435" t="s">
        <v>180</v>
      </c>
      <c r="AO435" s="244">
        <v>21</v>
      </c>
      <c r="AP435" t="s">
        <v>100</v>
      </c>
      <c r="AQ435" t="s">
        <v>56</v>
      </c>
      <c r="AS435" s="244">
        <v>34</v>
      </c>
      <c r="AT435" t="s">
        <v>100</v>
      </c>
      <c r="AU435" s="248" t="s">
        <v>56</v>
      </c>
      <c r="AW435">
        <v>26</v>
      </c>
      <c r="AX435" t="s">
        <v>100</v>
      </c>
      <c r="AY435" t="s">
        <v>180</v>
      </c>
      <c r="BA435">
        <v>24</v>
      </c>
      <c r="BB435" t="s">
        <v>83</v>
      </c>
      <c r="BC435" t="s">
        <v>180</v>
      </c>
      <c r="BE435">
        <v>25</v>
      </c>
      <c r="BF435" t="s">
        <v>83</v>
      </c>
      <c r="BG435" t="s">
        <v>180</v>
      </c>
      <c r="BI435">
        <v>33</v>
      </c>
      <c r="BJ435" t="s">
        <v>83</v>
      </c>
      <c r="BK435" t="s">
        <v>180</v>
      </c>
      <c r="BM435">
        <v>52</v>
      </c>
      <c r="BN435" t="s">
        <v>83</v>
      </c>
      <c r="BO435" t="s">
        <v>180</v>
      </c>
      <c r="BQ435">
        <v>35</v>
      </c>
      <c r="BR435" t="s">
        <v>83</v>
      </c>
      <c r="BS435" t="s">
        <v>180</v>
      </c>
      <c r="BU435">
        <v>27</v>
      </c>
      <c r="BV435" t="s">
        <v>83</v>
      </c>
      <c r="BW435" t="s">
        <v>180</v>
      </c>
      <c r="BY435">
        <v>35</v>
      </c>
      <c r="BZ435" t="s">
        <v>83</v>
      </c>
      <c r="CA435" t="s">
        <v>180</v>
      </c>
      <c r="CC435">
        <v>36</v>
      </c>
      <c r="CD435" t="s">
        <v>83</v>
      </c>
      <c r="CE435" t="s">
        <v>180</v>
      </c>
      <c r="CG435">
        <v>19</v>
      </c>
      <c r="CH435" t="s">
        <v>83</v>
      </c>
      <c r="CI435" t="s">
        <v>180</v>
      </c>
      <c r="CK435">
        <v>26</v>
      </c>
      <c r="CL435" t="s">
        <v>83</v>
      </c>
      <c r="CM435" t="s">
        <v>180</v>
      </c>
    </row>
    <row r="436" spans="1:91" ht="15" customHeight="1" x14ac:dyDescent="0.25">
      <c r="A436">
        <v>27</v>
      </c>
      <c r="B436" t="s">
        <v>83</v>
      </c>
      <c r="C436" t="s">
        <v>38</v>
      </c>
      <c r="E436">
        <v>38</v>
      </c>
      <c r="F436" t="s">
        <v>83</v>
      </c>
      <c r="G436" t="s">
        <v>38</v>
      </c>
      <c r="I436">
        <v>19</v>
      </c>
      <c r="J436" t="s">
        <v>83</v>
      </c>
      <c r="K436" t="s">
        <v>180</v>
      </c>
      <c r="M436">
        <v>19</v>
      </c>
      <c r="N436" t="s">
        <v>83</v>
      </c>
      <c r="O436" t="s">
        <v>180</v>
      </c>
      <c r="Q436">
        <v>31</v>
      </c>
      <c r="R436" t="s">
        <v>83</v>
      </c>
      <c r="S436" t="s">
        <v>180</v>
      </c>
      <c r="U436">
        <v>42</v>
      </c>
      <c r="V436" t="s">
        <v>83</v>
      </c>
      <c r="W436" t="s">
        <v>180</v>
      </c>
      <c r="Y436">
        <v>33</v>
      </c>
      <c r="Z436" t="s">
        <v>83</v>
      </c>
      <c r="AA436" t="s">
        <v>180</v>
      </c>
      <c r="AC436">
        <v>28</v>
      </c>
      <c r="AD436" t="s">
        <v>83</v>
      </c>
      <c r="AE436" t="s">
        <v>180</v>
      </c>
      <c r="AG436">
        <v>35</v>
      </c>
      <c r="AH436" t="s">
        <v>83</v>
      </c>
      <c r="AI436" t="s">
        <v>180</v>
      </c>
      <c r="AK436">
        <v>35</v>
      </c>
      <c r="AL436" t="s">
        <v>83</v>
      </c>
      <c r="AM436" t="s">
        <v>180</v>
      </c>
      <c r="AO436" s="244">
        <v>27</v>
      </c>
      <c r="AP436" t="s">
        <v>100</v>
      </c>
      <c r="AQ436" t="s">
        <v>56</v>
      </c>
      <c r="AS436" s="244">
        <v>38</v>
      </c>
      <c r="AT436" t="s">
        <v>100</v>
      </c>
      <c r="AU436" s="248" t="s">
        <v>56</v>
      </c>
      <c r="AW436">
        <v>34</v>
      </c>
      <c r="AX436" t="s">
        <v>100</v>
      </c>
      <c r="AY436" t="s">
        <v>180</v>
      </c>
      <c r="BA436">
        <v>35</v>
      </c>
      <c r="BB436" t="s">
        <v>83</v>
      </c>
      <c r="BC436" t="s">
        <v>180</v>
      </c>
      <c r="BE436">
        <v>32</v>
      </c>
      <c r="BF436" t="s">
        <v>83</v>
      </c>
      <c r="BG436" t="s">
        <v>180</v>
      </c>
      <c r="BI436">
        <v>20</v>
      </c>
      <c r="BJ436" t="s">
        <v>83</v>
      </c>
      <c r="BK436" t="s">
        <v>180</v>
      </c>
      <c r="BM436">
        <v>17</v>
      </c>
      <c r="BN436" t="s">
        <v>83</v>
      </c>
      <c r="BO436" t="s">
        <v>180</v>
      </c>
      <c r="BQ436">
        <v>20</v>
      </c>
      <c r="BR436" t="s">
        <v>83</v>
      </c>
      <c r="BS436" t="s">
        <v>180</v>
      </c>
      <c r="BU436">
        <v>37</v>
      </c>
      <c r="BV436" t="s">
        <v>83</v>
      </c>
      <c r="BW436" t="s">
        <v>180</v>
      </c>
      <c r="BY436">
        <v>42</v>
      </c>
      <c r="BZ436" t="s">
        <v>83</v>
      </c>
      <c r="CA436" t="s">
        <v>180</v>
      </c>
      <c r="CC436">
        <v>48</v>
      </c>
      <c r="CD436" t="s">
        <v>83</v>
      </c>
      <c r="CE436" t="s">
        <v>180</v>
      </c>
      <c r="CG436">
        <v>23</v>
      </c>
      <c r="CH436" t="s">
        <v>83</v>
      </c>
      <c r="CI436" t="s">
        <v>180</v>
      </c>
      <c r="CK436">
        <v>19</v>
      </c>
      <c r="CL436" t="s">
        <v>83</v>
      </c>
      <c r="CM436" t="s">
        <v>180</v>
      </c>
    </row>
    <row r="437" spans="1:91" ht="15" customHeight="1" x14ac:dyDescent="0.25">
      <c r="A437">
        <v>32</v>
      </c>
      <c r="B437" t="s">
        <v>83</v>
      </c>
      <c r="C437" t="s">
        <v>38</v>
      </c>
      <c r="E437">
        <v>21</v>
      </c>
      <c r="F437" t="s">
        <v>83</v>
      </c>
      <c r="G437" t="s">
        <v>38</v>
      </c>
      <c r="I437">
        <v>43</v>
      </c>
      <c r="J437" t="s">
        <v>83</v>
      </c>
      <c r="K437" t="s">
        <v>180</v>
      </c>
      <c r="M437">
        <v>17</v>
      </c>
      <c r="N437" t="s">
        <v>83</v>
      </c>
      <c r="O437" t="s">
        <v>181</v>
      </c>
      <c r="Q437">
        <v>27</v>
      </c>
      <c r="R437" t="s">
        <v>83</v>
      </c>
      <c r="S437" t="s">
        <v>180</v>
      </c>
      <c r="U437">
        <v>26</v>
      </c>
      <c r="V437" t="s">
        <v>83</v>
      </c>
      <c r="W437" t="s">
        <v>180</v>
      </c>
      <c r="Y437">
        <v>21</v>
      </c>
      <c r="Z437" t="s">
        <v>83</v>
      </c>
      <c r="AA437" t="s">
        <v>180</v>
      </c>
      <c r="AC437">
        <v>17</v>
      </c>
      <c r="AD437" t="s">
        <v>83</v>
      </c>
      <c r="AE437" t="s">
        <v>180</v>
      </c>
      <c r="AG437">
        <v>35</v>
      </c>
      <c r="AH437" t="s">
        <v>83</v>
      </c>
      <c r="AI437" t="s">
        <v>180</v>
      </c>
      <c r="AK437">
        <v>30</v>
      </c>
      <c r="AL437" t="s">
        <v>83</v>
      </c>
      <c r="AM437" t="s">
        <v>180</v>
      </c>
      <c r="AO437" s="244">
        <v>38</v>
      </c>
      <c r="AP437" t="s">
        <v>100</v>
      </c>
      <c r="AQ437" t="s">
        <v>56</v>
      </c>
      <c r="AS437" s="244">
        <v>33</v>
      </c>
      <c r="AT437" t="s">
        <v>100</v>
      </c>
      <c r="AU437" s="248" t="s">
        <v>56</v>
      </c>
      <c r="AW437">
        <v>27</v>
      </c>
      <c r="AX437" t="s">
        <v>100</v>
      </c>
      <c r="AY437" t="s">
        <v>180</v>
      </c>
      <c r="BA437">
        <v>20</v>
      </c>
      <c r="BB437" t="s">
        <v>83</v>
      </c>
      <c r="BC437" t="s">
        <v>180</v>
      </c>
      <c r="BE437">
        <v>28</v>
      </c>
      <c r="BF437" t="s">
        <v>83</v>
      </c>
      <c r="BG437" t="s">
        <v>180</v>
      </c>
      <c r="BI437">
        <v>32</v>
      </c>
      <c r="BJ437" t="s">
        <v>83</v>
      </c>
      <c r="BK437" t="s">
        <v>180</v>
      </c>
      <c r="BM437">
        <v>38</v>
      </c>
      <c r="BN437" t="s">
        <v>83</v>
      </c>
      <c r="BO437" t="s">
        <v>180</v>
      </c>
      <c r="BQ437">
        <v>30</v>
      </c>
      <c r="BR437" t="s">
        <v>83</v>
      </c>
      <c r="BS437" t="s">
        <v>180</v>
      </c>
      <c r="BU437">
        <v>26</v>
      </c>
      <c r="BV437" t="s">
        <v>83</v>
      </c>
      <c r="BW437" t="s">
        <v>180</v>
      </c>
      <c r="BY437">
        <v>35</v>
      </c>
      <c r="BZ437" t="s">
        <v>83</v>
      </c>
      <c r="CA437" t="s">
        <v>180</v>
      </c>
      <c r="CC437">
        <v>21</v>
      </c>
      <c r="CD437" t="s">
        <v>83</v>
      </c>
      <c r="CE437" t="s">
        <v>180</v>
      </c>
      <c r="CG437">
        <v>23</v>
      </c>
      <c r="CH437" t="s">
        <v>83</v>
      </c>
      <c r="CI437" t="s">
        <v>180</v>
      </c>
      <c r="CK437">
        <v>27</v>
      </c>
      <c r="CL437" t="s">
        <v>83</v>
      </c>
      <c r="CM437" t="s">
        <v>180</v>
      </c>
    </row>
    <row r="438" spans="1:91" ht="15" customHeight="1" x14ac:dyDescent="0.25">
      <c r="A438">
        <v>38</v>
      </c>
      <c r="B438" t="s">
        <v>83</v>
      </c>
      <c r="C438" t="s">
        <v>38</v>
      </c>
      <c r="E438">
        <v>23</v>
      </c>
      <c r="F438" t="s">
        <v>83</v>
      </c>
      <c r="G438" t="s">
        <v>38</v>
      </c>
      <c r="I438">
        <v>20</v>
      </c>
      <c r="J438" t="s">
        <v>83</v>
      </c>
      <c r="K438" t="s">
        <v>180</v>
      </c>
      <c r="M438">
        <v>24</v>
      </c>
      <c r="N438" t="s">
        <v>83</v>
      </c>
      <c r="O438" t="s">
        <v>180</v>
      </c>
      <c r="Q438">
        <v>38</v>
      </c>
      <c r="R438" t="s">
        <v>83</v>
      </c>
      <c r="S438" t="s">
        <v>180</v>
      </c>
      <c r="U438">
        <v>18</v>
      </c>
      <c r="V438" t="s">
        <v>83</v>
      </c>
      <c r="W438" t="s">
        <v>180</v>
      </c>
      <c r="Y438">
        <v>18</v>
      </c>
      <c r="Z438" t="s">
        <v>83</v>
      </c>
      <c r="AA438" t="s">
        <v>180</v>
      </c>
      <c r="AC438">
        <v>34</v>
      </c>
      <c r="AD438" t="s">
        <v>83</v>
      </c>
      <c r="AE438" t="s">
        <v>180</v>
      </c>
      <c r="AG438">
        <v>26</v>
      </c>
      <c r="AH438" t="s">
        <v>83</v>
      </c>
      <c r="AI438" t="s">
        <v>180</v>
      </c>
      <c r="AK438">
        <v>20</v>
      </c>
      <c r="AL438" t="s">
        <v>83</v>
      </c>
      <c r="AM438" t="s">
        <v>180</v>
      </c>
      <c r="AO438" s="244">
        <v>28</v>
      </c>
      <c r="AP438" t="s">
        <v>100</v>
      </c>
      <c r="AQ438" t="s">
        <v>56</v>
      </c>
      <c r="AS438" s="244">
        <v>32</v>
      </c>
      <c r="AT438" t="s">
        <v>100</v>
      </c>
      <c r="AU438" s="248" t="s">
        <v>56</v>
      </c>
      <c r="AW438">
        <v>20</v>
      </c>
      <c r="AX438" t="s">
        <v>100</v>
      </c>
      <c r="AY438" t="s">
        <v>180</v>
      </c>
      <c r="BA438">
        <v>26</v>
      </c>
      <c r="BB438" t="s">
        <v>83</v>
      </c>
      <c r="BC438" t="s">
        <v>180</v>
      </c>
      <c r="BE438">
        <v>27</v>
      </c>
      <c r="BF438" t="s">
        <v>83</v>
      </c>
      <c r="BG438" t="s">
        <v>180</v>
      </c>
      <c r="BI438">
        <v>34</v>
      </c>
      <c r="BJ438" t="s">
        <v>83</v>
      </c>
      <c r="BK438" t="s">
        <v>180</v>
      </c>
      <c r="BM438">
        <v>25</v>
      </c>
      <c r="BN438" t="s">
        <v>83</v>
      </c>
      <c r="BO438" t="s">
        <v>180</v>
      </c>
      <c r="BQ438">
        <v>30</v>
      </c>
      <c r="BR438" t="s">
        <v>83</v>
      </c>
      <c r="BS438" t="s">
        <v>180</v>
      </c>
      <c r="BU438">
        <v>26</v>
      </c>
      <c r="BV438" t="s">
        <v>83</v>
      </c>
      <c r="BW438" t="s">
        <v>180</v>
      </c>
      <c r="BY438">
        <v>34</v>
      </c>
      <c r="BZ438" t="s">
        <v>83</v>
      </c>
      <c r="CA438" t="s">
        <v>180</v>
      </c>
      <c r="CC438">
        <v>24</v>
      </c>
      <c r="CD438" t="s">
        <v>83</v>
      </c>
      <c r="CE438" t="s">
        <v>180</v>
      </c>
      <c r="CG438">
        <v>27</v>
      </c>
      <c r="CH438" t="s">
        <v>83</v>
      </c>
      <c r="CI438" t="s">
        <v>180</v>
      </c>
      <c r="CK438">
        <v>40</v>
      </c>
      <c r="CL438" t="s">
        <v>83</v>
      </c>
      <c r="CM438" t="s">
        <v>180</v>
      </c>
    </row>
    <row r="439" spans="1:91" ht="15" customHeight="1" x14ac:dyDescent="0.25">
      <c r="A439">
        <v>23</v>
      </c>
      <c r="B439" t="s">
        <v>83</v>
      </c>
      <c r="C439" t="s">
        <v>38</v>
      </c>
      <c r="E439">
        <v>28</v>
      </c>
      <c r="F439" t="s">
        <v>83</v>
      </c>
      <c r="G439" t="s">
        <v>38</v>
      </c>
      <c r="I439">
        <v>39</v>
      </c>
      <c r="J439" t="s">
        <v>83</v>
      </c>
      <c r="K439" t="s">
        <v>180</v>
      </c>
      <c r="M439">
        <v>24</v>
      </c>
      <c r="N439" t="s">
        <v>83</v>
      </c>
      <c r="O439" t="s">
        <v>180</v>
      </c>
      <c r="Q439">
        <v>17</v>
      </c>
      <c r="R439" t="s">
        <v>83</v>
      </c>
      <c r="S439" t="s">
        <v>180</v>
      </c>
      <c r="U439">
        <v>44</v>
      </c>
      <c r="V439" t="s">
        <v>83</v>
      </c>
      <c r="W439" t="s">
        <v>180</v>
      </c>
      <c r="Y439">
        <v>76</v>
      </c>
      <c r="Z439" t="s">
        <v>83</v>
      </c>
      <c r="AA439" t="s">
        <v>180</v>
      </c>
      <c r="AC439">
        <v>25</v>
      </c>
      <c r="AD439" t="s">
        <v>83</v>
      </c>
      <c r="AE439" t="s">
        <v>180</v>
      </c>
      <c r="AG439">
        <v>29</v>
      </c>
      <c r="AH439" t="s">
        <v>83</v>
      </c>
      <c r="AI439" t="s">
        <v>180</v>
      </c>
      <c r="AK439">
        <v>34</v>
      </c>
      <c r="AL439" t="s">
        <v>83</v>
      </c>
      <c r="AM439" t="s">
        <v>180</v>
      </c>
      <c r="AO439" s="244">
        <v>38</v>
      </c>
      <c r="AP439" t="s">
        <v>100</v>
      </c>
      <c r="AQ439" t="s">
        <v>56</v>
      </c>
      <c r="AS439" s="244">
        <v>18</v>
      </c>
      <c r="AT439" t="s">
        <v>100</v>
      </c>
      <c r="AU439" s="248" t="s">
        <v>56</v>
      </c>
      <c r="AW439">
        <v>28</v>
      </c>
      <c r="AX439" t="s">
        <v>100</v>
      </c>
      <c r="AY439" t="s">
        <v>180</v>
      </c>
      <c r="BA439">
        <v>19</v>
      </c>
      <c r="BB439" t="s">
        <v>83</v>
      </c>
      <c r="BC439" t="s">
        <v>180</v>
      </c>
      <c r="BE439">
        <v>29</v>
      </c>
      <c r="BF439" t="s">
        <v>83</v>
      </c>
      <c r="BG439" t="s">
        <v>180</v>
      </c>
      <c r="BI439">
        <v>19</v>
      </c>
      <c r="BJ439" t="s">
        <v>83</v>
      </c>
      <c r="BK439" t="s">
        <v>180</v>
      </c>
      <c r="BM439">
        <v>23</v>
      </c>
      <c r="BN439" t="s">
        <v>83</v>
      </c>
      <c r="BO439" t="s">
        <v>180</v>
      </c>
      <c r="BQ439">
        <v>28</v>
      </c>
      <c r="BR439" t="s">
        <v>83</v>
      </c>
      <c r="BS439" t="s">
        <v>180</v>
      </c>
      <c r="BU439">
        <v>18</v>
      </c>
      <c r="BV439" t="s">
        <v>83</v>
      </c>
      <c r="BW439" t="s">
        <v>180</v>
      </c>
      <c r="BY439">
        <v>38</v>
      </c>
      <c r="BZ439" t="s">
        <v>83</v>
      </c>
      <c r="CA439" t="s">
        <v>180</v>
      </c>
      <c r="CC439">
        <v>28</v>
      </c>
      <c r="CD439" t="s">
        <v>83</v>
      </c>
      <c r="CE439" t="s">
        <v>180</v>
      </c>
      <c r="CG439">
        <v>33</v>
      </c>
      <c r="CH439" t="s">
        <v>83</v>
      </c>
      <c r="CI439" t="s">
        <v>180</v>
      </c>
      <c r="CK439">
        <v>30</v>
      </c>
      <c r="CL439" t="s">
        <v>83</v>
      </c>
      <c r="CM439" t="s">
        <v>180</v>
      </c>
    </row>
    <row r="440" spans="1:91" ht="15" customHeight="1" x14ac:dyDescent="0.25">
      <c r="A440">
        <v>30</v>
      </c>
      <c r="B440" t="s">
        <v>83</v>
      </c>
      <c r="C440" t="s">
        <v>38</v>
      </c>
      <c r="E440">
        <v>24</v>
      </c>
      <c r="F440" t="s">
        <v>83</v>
      </c>
      <c r="G440" t="s">
        <v>38</v>
      </c>
      <c r="I440">
        <v>18</v>
      </c>
      <c r="J440" t="s">
        <v>83</v>
      </c>
      <c r="K440" t="s">
        <v>180</v>
      </c>
      <c r="M440">
        <v>24</v>
      </c>
      <c r="N440" t="s">
        <v>83</v>
      </c>
      <c r="O440" t="s">
        <v>180</v>
      </c>
      <c r="Q440">
        <v>36</v>
      </c>
      <c r="R440" t="s">
        <v>83</v>
      </c>
      <c r="S440" t="s">
        <v>180</v>
      </c>
      <c r="U440">
        <v>41</v>
      </c>
      <c r="V440" t="s">
        <v>83</v>
      </c>
      <c r="W440" t="s">
        <v>180</v>
      </c>
      <c r="Y440">
        <v>27</v>
      </c>
      <c r="Z440" t="s">
        <v>83</v>
      </c>
      <c r="AA440" t="s">
        <v>180</v>
      </c>
      <c r="AC440">
        <v>28</v>
      </c>
      <c r="AD440" t="s">
        <v>83</v>
      </c>
      <c r="AE440" t="s">
        <v>180</v>
      </c>
      <c r="AG440">
        <v>19</v>
      </c>
      <c r="AH440" t="s">
        <v>83</v>
      </c>
      <c r="AI440" t="s">
        <v>180</v>
      </c>
      <c r="AK440">
        <v>38</v>
      </c>
      <c r="AL440" t="s">
        <v>83</v>
      </c>
      <c r="AM440" t="s">
        <v>180</v>
      </c>
      <c r="AO440" s="244">
        <v>37</v>
      </c>
      <c r="AP440" t="s">
        <v>100</v>
      </c>
      <c r="AQ440" t="s">
        <v>56</v>
      </c>
      <c r="AS440" s="244">
        <v>33</v>
      </c>
      <c r="AT440" t="s">
        <v>100</v>
      </c>
      <c r="AU440" s="248" t="s">
        <v>56</v>
      </c>
      <c r="AW440">
        <v>30</v>
      </c>
      <c r="AX440" t="s">
        <v>100</v>
      </c>
      <c r="AY440" t="s">
        <v>180</v>
      </c>
      <c r="BA440">
        <v>22</v>
      </c>
      <c r="BB440" t="s">
        <v>83</v>
      </c>
      <c r="BC440" t="s">
        <v>180</v>
      </c>
      <c r="BE440">
        <v>31</v>
      </c>
      <c r="BF440" t="s">
        <v>83</v>
      </c>
      <c r="BG440" t="s">
        <v>180</v>
      </c>
      <c r="BI440">
        <v>26</v>
      </c>
      <c r="BJ440" t="s">
        <v>83</v>
      </c>
      <c r="BK440" t="s">
        <v>180</v>
      </c>
      <c r="BM440">
        <v>41</v>
      </c>
      <c r="BN440" t="s">
        <v>83</v>
      </c>
      <c r="BO440" t="s">
        <v>180</v>
      </c>
      <c r="BQ440">
        <v>18</v>
      </c>
      <c r="BR440" t="s">
        <v>83</v>
      </c>
      <c r="BS440" t="s">
        <v>180</v>
      </c>
      <c r="BU440">
        <v>27</v>
      </c>
      <c r="BV440" t="s">
        <v>83</v>
      </c>
      <c r="BW440" t="s">
        <v>180</v>
      </c>
      <c r="BY440">
        <v>25</v>
      </c>
      <c r="BZ440" t="s">
        <v>83</v>
      </c>
      <c r="CA440" t="s">
        <v>180</v>
      </c>
      <c r="CC440">
        <v>30</v>
      </c>
      <c r="CD440" t="s">
        <v>83</v>
      </c>
      <c r="CE440" t="s">
        <v>180</v>
      </c>
      <c r="CG440">
        <v>24</v>
      </c>
      <c r="CH440" t="s">
        <v>83</v>
      </c>
      <c r="CI440" t="s">
        <v>180</v>
      </c>
      <c r="CK440">
        <v>36</v>
      </c>
      <c r="CL440" t="s">
        <v>83</v>
      </c>
      <c r="CM440" t="s">
        <v>180</v>
      </c>
    </row>
    <row r="441" spans="1:91" ht="15" customHeight="1" x14ac:dyDescent="0.25">
      <c r="A441">
        <v>29</v>
      </c>
      <c r="B441" t="s">
        <v>83</v>
      </c>
      <c r="C441" t="s">
        <v>38</v>
      </c>
      <c r="E441">
        <v>14</v>
      </c>
      <c r="F441" t="s">
        <v>83</v>
      </c>
      <c r="G441" t="s">
        <v>38</v>
      </c>
      <c r="I441">
        <v>15</v>
      </c>
      <c r="J441" t="s">
        <v>83</v>
      </c>
      <c r="K441" t="s">
        <v>180</v>
      </c>
      <c r="M441">
        <v>20</v>
      </c>
      <c r="N441" t="s">
        <v>83</v>
      </c>
      <c r="O441" t="s">
        <v>180</v>
      </c>
      <c r="Q441">
        <v>23</v>
      </c>
      <c r="R441" t="s">
        <v>83</v>
      </c>
      <c r="S441" t="s">
        <v>180</v>
      </c>
      <c r="U441">
        <v>35</v>
      </c>
      <c r="V441" t="s">
        <v>83</v>
      </c>
      <c r="W441" t="s">
        <v>180</v>
      </c>
      <c r="Y441">
        <v>28</v>
      </c>
      <c r="Z441" t="s">
        <v>83</v>
      </c>
      <c r="AA441" t="s">
        <v>180</v>
      </c>
      <c r="AC441">
        <v>33</v>
      </c>
      <c r="AD441" t="s">
        <v>83</v>
      </c>
      <c r="AE441" t="s">
        <v>180</v>
      </c>
      <c r="AG441">
        <v>13</v>
      </c>
      <c r="AH441" t="s">
        <v>83</v>
      </c>
      <c r="AI441" t="s">
        <v>180</v>
      </c>
      <c r="AK441">
        <v>23</v>
      </c>
      <c r="AL441" t="s">
        <v>83</v>
      </c>
      <c r="AM441" t="s">
        <v>180</v>
      </c>
      <c r="AO441" s="244">
        <v>32</v>
      </c>
      <c r="AP441" t="s">
        <v>100</v>
      </c>
      <c r="AQ441" t="s">
        <v>56</v>
      </c>
      <c r="AS441" s="244">
        <v>26</v>
      </c>
      <c r="AT441" t="s">
        <v>100</v>
      </c>
      <c r="AU441" s="248" t="s">
        <v>56</v>
      </c>
      <c r="AW441">
        <v>26</v>
      </c>
      <c r="AX441" t="s">
        <v>100</v>
      </c>
      <c r="AY441" t="s">
        <v>180</v>
      </c>
      <c r="BA441">
        <v>28</v>
      </c>
      <c r="BB441" t="s">
        <v>83</v>
      </c>
      <c r="BC441" t="s">
        <v>180</v>
      </c>
      <c r="BE441">
        <v>36</v>
      </c>
      <c r="BF441" t="s">
        <v>83</v>
      </c>
      <c r="BG441" t="s">
        <v>180</v>
      </c>
      <c r="BI441">
        <v>20</v>
      </c>
      <c r="BJ441" t="s">
        <v>83</v>
      </c>
      <c r="BK441" t="s">
        <v>180</v>
      </c>
      <c r="BM441">
        <v>38</v>
      </c>
      <c r="BN441" t="s">
        <v>83</v>
      </c>
      <c r="BO441" t="s">
        <v>180</v>
      </c>
      <c r="BQ441">
        <v>43</v>
      </c>
      <c r="BR441" t="s">
        <v>83</v>
      </c>
      <c r="BS441" t="s">
        <v>180</v>
      </c>
      <c r="BU441">
        <v>28</v>
      </c>
      <c r="BV441" t="s">
        <v>83</v>
      </c>
      <c r="BW441" t="s">
        <v>180</v>
      </c>
      <c r="BY441">
        <v>37</v>
      </c>
      <c r="BZ441" t="s">
        <v>83</v>
      </c>
      <c r="CA441" t="s">
        <v>180</v>
      </c>
      <c r="CC441">
        <v>25</v>
      </c>
      <c r="CD441" t="s">
        <v>83</v>
      </c>
      <c r="CE441" t="s">
        <v>180</v>
      </c>
      <c r="CG441">
        <v>29</v>
      </c>
      <c r="CH441" t="s">
        <v>83</v>
      </c>
      <c r="CI441" t="s">
        <v>180</v>
      </c>
      <c r="CK441">
        <v>25</v>
      </c>
      <c r="CL441" t="s">
        <v>83</v>
      </c>
      <c r="CM441" t="s">
        <v>180</v>
      </c>
    </row>
    <row r="442" spans="1:91" ht="15" customHeight="1" x14ac:dyDescent="0.25">
      <c r="A442">
        <v>20</v>
      </c>
      <c r="B442" t="s">
        <v>83</v>
      </c>
      <c r="C442" t="s">
        <v>38</v>
      </c>
      <c r="E442">
        <v>18</v>
      </c>
      <c r="F442" t="s">
        <v>83</v>
      </c>
      <c r="G442" t="s">
        <v>38</v>
      </c>
      <c r="I442">
        <v>32</v>
      </c>
      <c r="J442" t="s">
        <v>83</v>
      </c>
      <c r="K442" t="s">
        <v>180</v>
      </c>
      <c r="M442">
        <v>22</v>
      </c>
      <c r="N442" t="s">
        <v>83</v>
      </c>
      <c r="O442" t="s">
        <v>180</v>
      </c>
      <c r="Q442">
        <v>24</v>
      </c>
      <c r="R442" t="s">
        <v>83</v>
      </c>
      <c r="S442" t="s">
        <v>180</v>
      </c>
      <c r="U442">
        <v>44</v>
      </c>
      <c r="V442" t="s">
        <v>83</v>
      </c>
      <c r="W442" t="s">
        <v>180</v>
      </c>
      <c r="Y442">
        <v>27</v>
      </c>
      <c r="Z442" t="s">
        <v>83</v>
      </c>
      <c r="AA442" t="s">
        <v>180</v>
      </c>
      <c r="AC442">
        <v>61</v>
      </c>
      <c r="AD442" t="s">
        <v>83</v>
      </c>
      <c r="AE442" t="s">
        <v>180</v>
      </c>
      <c r="AG442">
        <v>34</v>
      </c>
      <c r="AH442" t="s">
        <v>83</v>
      </c>
      <c r="AI442" t="s">
        <v>180</v>
      </c>
      <c r="AK442">
        <v>26</v>
      </c>
      <c r="AL442" t="s">
        <v>83</v>
      </c>
      <c r="AM442" t="s">
        <v>180</v>
      </c>
      <c r="AO442" s="244">
        <v>19</v>
      </c>
      <c r="AP442" t="s">
        <v>100</v>
      </c>
      <c r="AQ442" t="s">
        <v>56</v>
      </c>
      <c r="AS442" s="244">
        <v>24</v>
      </c>
      <c r="AT442" t="s">
        <v>100</v>
      </c>
      <c r="AU442" s="248" t="s">
        <v>56</v>
      </c>
      <c r="AW442">
        <v>26</v>
      </c>
      <c r="AX442" t="s">
        <v>100</v>
      </c>
      <c r="AY442" t="s">
        <v>180</v>
      </c>
      <c r="BA442">
        <v>70</v>
      </c>
      <c r="BB442" t="s">
        <v>83</v>
      </c>
      <c r="BC442" t="s">
        <v>180</v>
      </c>
      <c r="BE442">
        <v>31</v>
      </c>
      <c r="BF442" t="s">
        <v>83</v>
      </c>
      <c r="BG442" t="s">
        <v>180</v>
      </c>
      <c r="BI442">
        <v>23</v>
      </c>
      <c r="BJ442" t="s">
        <v>83</v>
      </c>
      <c r="BK442" t="s">
        <v>180</v>
      </c>
      <c r="BM442">
        <v>15</v>
      </c>
      <c r="BN442" t="s">
        <v>83</v>
      </c>
      <c r="BO442" t="s">
        <v>180</v>
      </c>
      <c r="BQ442">
        <v>39</v>
      </c>
      <c r="BR442" t="s">
        <v>83</v>
      </c>
      <c r="BS442" t="s">
        <v>180</v>
      </c>
      <c r="BU442">
        <v>35</v>
      </c>
      <c r="BV442" t="s">
        <v>83</v>
      </c>
      <c r="BW442" t="s">
        <v>180</v>
      </c>
      <c r="BY442">
        <v>16</v>
      </c>
      <c r="BZ442" t="s">
        <v>83</v>
      </c>
      <c r="CA442" t="s">
        <v>180</v>
      </c>
      <c r="CC442">
        <v>33</v>
      </c>
      <c r="CD442" t="s">
        <v>83</v>
      </c>
      <c r="CE442" t="s">
        <v>180</v>
      </c>
      <c r="CG442">
        <v>31</v>
      </c>
      <c r="CH442" t="s">
        <v>83</v>
      </c>
      <c r="CI442" t="s">
        <v>180</v>
      </c>
      <c r="CK442">
        <v>17</v>
      </c>
      <c r="CL442" t="s">
        <v>83</v>
      </c>
      <c r="CM442" t="s">
        <v>180</v>
      </c>
    </row>
    <row r="443" spans="1:91" ht="15" customHeight="1" x14ac:dyDescent="0.25">
      <c r="A443">
        <v>41</v>
      </c>
      <c r="B443" t="s">
        <v>83</v>
      </c>
      <c r="C443" t="s">
        <v>38</v>
      </c>
      <c r="E443">
        <v>41</v>
      </c>
      <c r="F443" t="s">
        <v>83</v>
      </c>
      <c r="G443" t="s">
        <v>38</v>
      </c>
      <c r="I443">
        <v>38</v>
      </c>
      <c r="J443" t="s">
        <v>83</v>
      </c>
      <c r="K443" t="s">
        <v>180</v>
      </c>
      <c r="M443">
        <v>18</v>
      </c>
      <c r="N443" t="s">
        <v>83</v>
      </c>
      <c r="O443" t="s">
        <v>180</v>
      </c>
      <c r="Q443">
        <v>16</v>
      </c>
      <c r="R443" t="s">
        <v>83</v>
      </c>
      <c r="S443" t="s">
        <v>180</v>
      </c>
      <c r="U443">
        <v>29</v>
      </c>
      <c r="V443" t="s">
        <v>83</v>
      </c>
      <c r="W443" t="s">
        <v>180</v>
      </c>
      <c r="Y443">
        <v>28</v>
      </c>
      <c r="Z443" t="s">
        <v>83</v>
      </c>
      <c r="AA443" t="s">
        <v>180</v>
      </c>
      <c r="AC443">
        <v>26</v>
      </c>
      <c r="AD443" t="s">
        <v>83</v>
      </c>
      <c r="AE443" t="s">
        <v>180</v>
      </c>
      <c r="AG443">
        <v>37</v>
      </c>
      <c r="AH443" t="s">
        <v>83</v>
      </c>
      <c r="AI443" t="s">
        <v>180</v>
      </c>
      <c r="AK443">
        <v>24</v>
      </c>
      <c r="AL443" t="s">
        <v>83</v>
      </c>
      <c r="AM443" t="s">
        <v>180</v>
      </c>
      <c r="AO443" s="244">
        <v>39</v>
      </c>
      <c r="AP443" t="s">
        <v>100</v>
      </c>
      <c r="AQ443" t="s">
        <v>56</v>
      </c>
      <c r="AS443" s="244">
        <v>25</v>
      </c>
      <c r="AT443" t="s">
        <v>100</v>
      </c>
      <c r="AU443" s="248" t="s">
        <v>56</v>
      </c>
      <c r="AW443">
        <v>20</v>
      </c>
      <c r="AX443" t="s">
        <v>100</v>
      </c>
      <c r="AY443" t="s">
        <v>180</v>
      </c>
      <c r="BA443">
        <v>35</v>
      </c>
      <c r="BB443" t="s">
        <v>83</v>
      </c>
      <c r="BC443" t="s">
        <v>180</v>
      </c>
      <c r="BE443">
        <v>31</v>
      </c>
      <c r="BF443" t="s">
        <v>83</v>
      </c>
      <c r="BG443" t="s">
        <v>180</v>
      </c>
      <c r="BI443">
        <v>39</v>
      </c>
      <c r="BJ443" t="s">
        <v>83</v>
      </c>
      <c r="BK443" t="s">
        <v>180</v>
      </c>
      <c r="BM443">
        <v>49</v>
      </c>
      <c r="BN443" t="s">
        <v>83</v>
      </c>
      <c r="BO443" t="s">
        <v>180</v>
      </c>
      <c r="BQ443">
        <v>31</v>
      </c>
      <c r="BR443" t="s">
        <v>83</v>
      </c>
      <c r="BS443" t="s">
        <v>180</v>
      </c>
      <c r="BU443">
        <v>19</v>
      </c>
      <c r="BV443" t="s">
        <v>83</v>
      </c>
      <c r="BW443" t="s">
        <v>180</v>
      </c>
      <c r="BY443">
        <v>31</v>
      </c>
      <c r="BZ443" t="s">
        <v>83</v>
      </c>
      <c r="CA443" t="s">
        <v>180</v>
      </c>
      <c r="CC443">
        <v>39</v>
      </c>
      <c r="CD443" t="s">
        <v>83</v>
      </c>
      <c r="CE443" t="s">
        <v>180</v>
      </c>
      <c r="CG443">
        <v>36</v>
      </c>
      <c r="CH443" t="s">
        <v>83</v>
      </c>
      <c r="CI443" t="s">
        <v>180</v>
      </c>
      <c r="CK443">
        <v>29</v>
      </c>
      <c r="CL443" t="s">
        <v>83</v>
      </c>
      <c r="CM443" t="s">
        <v>180</v>
      </c>
    </row>
    <row r="444" spans="1:91" ht="15" customHeight="1" x14ac:dyDescent="0.25">
      <c r="A444">
        <v>35</v>
      </c>
      <c r="B444" t="s">
        <v>83</v>
      </c>
      <c r="C444" t="s">
        <v>38</v>
      </c>
      <c r="E444">
        <v>46</v>
      </c>
      <c r="F444" t="s">
        <v>83</v>
      </c>
      <c r="G444" t="s">
        <v>38</v>
      </c>
      <c r="I444">
        <v>34</v>
      </c>
      <c r="J444" t="s">
        <v>83</v>
      </c>
      <c r="K444" t="s">
        <v>180</v>
      </c>
      <c r="M444">
        <v>28</v>
      </c>
      <c r="N444" t="s">
        <v>83</v>
      </c>
      <c r="O444" t="s">
        <v>180</v>
      </c>
      <c r="Q444">
        <v>59</v>
      </c>
      <c r="R444" t="s">
        <v>83</v>
      </c>
      <c r="S444" t="s">
        <v>180</v>
      </c>
      <c r="U444">
        <v>25</v>
      </c>
      <c r="V444" t="s">
        <v>83</v>
      </c>
      <c r="W444" t="s">
        <v>180</v>
      </c>
      <c r="Y444">
        <v>31</v>
      </c>
      <c r="Z444" t="s">
        <v>83</v>
      </c>
      <c r="AA444" t="s">
        <v>180</v>
      </c>
      <c r="AC444">
        <v>19</v>
      </c>
      <c r="AD444" t="s">
        <v>83</v>
      </c>
      <c r="AE444" t="s">
        <v>180</v>
      </c>
      <c r="AG444">
        <v>34</v>
      </c>
      <c r="AH444" t="s">
        <v>83</v>
      </c>
      <c r="AI444" t="s">
        <v>180</v>
      </c>
      <c r="AK444">
        <v>33</v>
      </c>
      <c r="AL444" t="s">
        <v>83</v>
      </c>
      <c r="AM444" t="s">
        <v>180</v>
      </c>
      <c r="AO444" s="244">
        <v>25</v>
      </c>
      <c r="AP444" t="s">
        <v>100</v>
      </c>
      <c r="AQ444" t="s">
        <v>56</v>
      </c>
      <c r="AS444" s="244">
        <v>29</v>
      </c>
      <c r="AT444" t="s">
        <v>100</v>
      </c>
      <c r="AU444" s="248" t="s">
        <v>56</v>
      </c>
      <c r="AW444">
        <v>27</v>
      </c>
      <c r="AX444" t="s">
        <v>100</v>
      </c>
      <c r="AY444" t="s">
        <v>180</v>
      </c>
      <c r="BA444">
        <v>23</v>
      </c>
      <c r="BB444" t="s">
        <v>83</v>
      </c>
      <c r="BC444" t="s">
        <v>180</v>
      </c>
      <c r="BE444">
        <v>28</v>
      </c>
      <c r="BF444" t="s">
        <v>83</v>
      </c>
      <c r="BG444" t="s">
        <v>180</v>
      </c>
      <c r="BI444">
        <v>21</v>
      </c>
      <c r="BJ444" t="s">
        <v>83</v>
      </c>
      <c r="BK444" t="s">
        <v>180</v>
      </c>
      <c r="BM444">
        <v>39</v>
      </c>
      <c r="BN444" t="s">
        <v>83</v>
      </c>
      <c r="BO444" t="s">
        <v>180</v>
      </c>
      <c r="BQ444">
        <v>41</v>
      </c>
      <c r="BR444" t="s">
        <v>83</v>
      </c>
      <c r="BS444" t="s">
        <v>180</v>
      </c>
      <c r="BU444">
        <v>22</v>
      </c>
      <c r="BV444" t="s">
        <v>83</v>
      </c>
      <c r="BW444" t="s">
        <v>180</v>
      </c>
      <c r="BY444">
        <v>39</v>
      </c>
      <c r="BZ444" t="s">
        <v>83</v>
      </c>
      <c r="CA444" t="s">
        <v>180</v>
      </c>
      <c r="CC444">
        <v>32</v>
      </c>
      <c r="CD444" t="s">
        <v>83</v>
      </c>
      <c r="CE444" t="s">
        <v>180</v>
      </c>
      <c r="CG444">
        <v>30</v>
      </c>
      <c r="CH444" t="s">
        <v>83</v>
      </c>
      <c r="CI444" t="s">
        <v>180</v>
      </c>
      <c r="CK444">
        <v>27</v>
      </c>
      <c r="CL444" t="s">
        <v>83</v>
      </c>
      <c r="CM444" t="s">
        <v>180</v>
      </c>
    </row>
    <row r="445" spans="1:91" ht="15" customHeight="1" x14ac:dyDescent="0.25">
      <c r="A445">
        <v>31</v>
      </c>
      <c r="B445" t="s">
        <v>83</v>
      </c>
      <c r="C445" t="s">
        <v>38</v>
      </c>
      <c r="E445">
        <v>26</v>
      </c>
      <c r="F445" t="s">
        <v>83</v>
      </c>
      <c r="G445" t="s">
        <v>38</v>
      </c>
      <c r="I445">
        <v>27</v>
      </c>
      <c r="J445" t="s">
        <v>83</v>
      </c>
      <c r="K445" t="s">
        <v>180</v>
      </c>
      <c r="M445">
        <v>29</v>
      </c>
      <c r="N445" t="s">
        <v>83</v>
      </c>
      <c r="O445" t="s">
        <v>180</v>
      </c>
      <c r="Q445">
        <v>28</v>
      </c>
      <c r="R445" t="s">
        <v>83</v>
      </c>
      <c r="S445" t="s">
        <v>180</v>
      </c>
      <c r="U445">
        <v>30</v>
      </c>
      <c r="V445" t="s">
        <v>83</v>
      </c>
      <c r="W445" t="s">
        <v>180</v>
      </c>
      <c r="Y445">
        <v>76</v>
      </c>
      <c r="Z445" t="s">
        <v>83</v>
      </c>
      <c r="AA445" t="s">
        <v>180</v>
      </c>
      <c r="AC445">
        <v>19</v>
      </c>
      <c r="AD445" t="s">
        <v>83</v>
      </c>
      <c r="AE445" t="s">
        <v>180</v>
      </c>
      <c r="AG445">
        <v>18</v>
      </c>
      <c r="AH445" t="s">
        <v>83</v>
      </c>
      <c r="AI445" t="s">
        <v>180</v>
      </c>
      <c r="AK445">
        <v>37</v>
      </c>
      <c r="AL445" t="s">
        <v>83</v>
      </c>
      <c r="AM445" t="s">
        <v>180</v>
      </c>
      <c r="AO445" s="244">
        <v>34</v>
      </c>
      <c r="AP445" t="s">
        <v>100</v>
      </c>
      <c r="AQ445" t="s">
        <v>56</v>
      </c>
      <c r="AS445" s="244">
        <v>40</v>
      </c>
      <c r="AT445" t="s">
        <v>100</v>
      </c>
      <c r="AU445" s="248" t="s">
        <v>56</v>
      </c>
      <c r="AW445">
        <v>25</v>
      </c>
      <c r="AX445" t="s">
        <v>100</v>
      </c>
      <c r="AY445" t="s">
        <v>180</v>
      </c>
      <c r="BA445">
        <v>22</v>
      </c>
      <c r="BB445" t="s">
        <v>83</v>
      </c>
      <c r="BC445" t="s">
        <v>180</v>
      </c>
      <c r="BE445">
        <v>23</v>
      </c>
      <c r="BF445" t="s">
        <v>83</v>
      </c>
      <c r="BG445" t="s">
        <v>180</v>
      </c>
      <c r="BI445">
        <v>25</v>
      </c>
      <c r="BJ445" t="s">
        <v>83</v>
      </c>
      <c r="BK445" t="s">
        <v>180</v>
      </c>
      <c r="BM445">
        <v>28</v>
      </c>
      <c r="BN445" t="s">
        <v>83</v>
      </c>
      <c r="BO445" t="s">
        <v>180</v>
      </c>
      <c r="BQ445">
        <v>44</v>
      </c>
      <c r="BR445" t="s">
        <v>83</v>
      </c>
      <c r="BS445" t="s">
        <v>180</v>
      </c>
      <c r="BU445">
        <v>30</v>
      </c>
      <c r="BV445" t="s">
        <v>83</v>
      </c>
      <c r="BW445" t="s">
        <v>180</v>
      </c>
      <c r="BY445">
        <v>36</v>
      </c>
      <c r="BZ445" t="s">
        <v>83</v>
      </c>
      <c r="CA445" t="s">
        <v>180</v>
      </c>
      <c r="CC445">
        <v>27</v>
      </c>
      <c r="CD445" t="s">
        <v>83</v>
      </c>
      <c r="CE445" t="s">
        <v>180</v>
      </c>
      <c r="CG445">
        <v>22</v>
      </c>
      <c r="CH445" t="s">
        <v>83</v>
      </c>
      <c r="CI445" t="s">
        <v>180</v>
      </c>
      <c r="CK445">
        <v>23</v>
      </c>
      <c r="CL445" t="s">
        <v>83</v>
      </c>
      <c r="CM445" t="s">
        <v>180</v>
      </c>
    </row>
    <row r="446" spans="1:91" ht="15" customHeight="1" x14ac:dyDescent="0.25">
      <c r="A446">
        <v>32</v>
      </c>
      <c r="B446" t="s">
        <v>83</v>
      </c>
      <c r="C446" t="s">
        <v>38</v>
      </c>
      <c r="E446">
        <v>30</v>
      </c>
      <c r="F446" t="s">
        <v>83</v>
      </c>
      <c r="G446" t="s">
        <v>38</v>
      </c>
      <c r="I446">
        <v>27</v>
      </c>
      <c r="J446" t="s">
        <v>83</v>
      </c>
      <c r="K446" t="s">
        <v>180</v>
      </c>
      <c r="M446">
        <v>29</v>
      </c>
      <c r="N446" t="s">
        <v>83</v>
      </c>
      <c r="O446" t="s">
        <v>180</v>
      </c>
      <c r="Q446">
        <v>35</v>
      </c>
      <c r="R446" t="s">
        <v>83</v>
      </c>
      <c r="S446" t="s">
        <v>180</v>
      </c>
      <c r="U446">
        <v>19</v>
      </c>
      <c r="V446" t="s">
        <v>83</v>
      </c>
      <c r="W446" t="s">
        <v>180</v>
      </c>
      <c r="Y446">
        <v>25</v>
      </c>
      <c r="Z446" t="s">
        <v>83</v>
      </c>
      <c r="AA446" t="s">
        <v>180</v>
      </c>
      <c r="AC446">
        <v>25</v>
      </c>
      <c r="AD446" t="s">
        <v>83</v>
      </c>
      <c r="AE446" t="s">
        <v>180</v>
      </c>
      <c r="AG446">
        <v>22</v>
      </c>
      <c r="AH446" t="s">
        <v>83</v>
      </c>
      <c r="AI446" t="s">
        <v>180</v>
      </c>
      <c r="AK446">
        <v>21</v>
      </c>
      <c r="AL446" t="s">
        <v>83</v>
      </c>
      <c r="AM446" t="s">
        <v>180</v>
      </c>
      <c r="AO446" s="244">
        <v>28</v>
      </c>
      <c r="AP446" t="s">
        <v>100</v>
      </c>
      <c r="AQ446" t="s">
        <v>56</v>
      </c>
      <c r="AS446" s="244">
        <v>20</v>
      </c>
      <c r="AT446" t="s">
        <v>100</v>
      </c>
      <c r="AU446" s="248" t="s">
        <v>56</v>
      </c>
      <c r="AW446">
        <v>21</v>
      </c>
      <c r="AX446" t="s">
        <v>100</v>
      </c>
      <c r="AY446" t="s">
        <v>180</v>
      </c>
      <c r="BA446">
        <v>38</v>
      </c>
      <c r="BB446" t="s">
        <v>83</v>
      </c>
      <c r="BC446" t="s">
        <v>180</v>
      </c>
      <c r="BE446">
        <v>22</v>
      </c>
      <c r="BF446" t="s">
        <v>83</v>
      </c>
      <c r="BG446" t="s">
        <v>180</v>
      </c>
      <c r="BI446">
        <v>29</v>
      </c>
      <c r="BJ446" t="s">
        <v>83</v>
      </c>
      <c r="BK446" t="s">
        <v>180</v>
      </c>
      <c r="BM446">
        <v>38</v>
      </c>
      <c r="BN446" t="s">
        <v>83</v>
      </c>
      <c r="BO446" t="s">
        <v>180</v>
      </c>
      <c r="BQ446">
        <v>27</v>
      </c>
      <c r="BR446" t="s">
        <v>83</v>
      </c>
      <c r="BS446" t="s">
        <v>180</v>
      </c>
      <c r="BU446">
        <v>25</v>
      </c>
      <c r="BV446" t="s">
        <v>83</v>
      </c>
      <c r="BW446" t="s">
        <v>180</v>
      </c>
      <c r="BY446">
        <v>29</v>
      </c>
      <c r="BZ446" t="s">
        <v>83</v>
      </c>
      <c r="CA446" t="s">
        <v>180</v>
      </c>
      <c r="CC446">
        <v>36</v>
      </c>
      <c r="CD446" t="s">
        <v>83</v>
      </c>
      <c r="CE446" t="s">
        <v>180</v>
      </c>
      <c r="CG446">
        <v>35</v>
      </c>
      <c r="CH446" t="s">
        <v>83</v>
      </c>
      <c r="CI446" t="s">
        <v>180</v>
      </c>
      <c r="CK446">
        <v>27</v>
      </c>
      <c r="CL446" t="s">
        <v>83</v>
      </c>
      <c r="CM446" t="s">
        <v>180</v>
      </c>
    </row>
    <row r="447" spans="1:91" ht="15" customHeight="1" x14ac:dyDescent="0.25">
      <c r="A447">
        <v>30</v>
      </c>
      <c r="B447" t="s">
        <v>83</v>
      </c>
      <c r="C447" t="s">
        <v>38</v>
      </c>
      <c r="E447">
        <v>19</v>
      </c>
      <c r="F447" t="s">
        <v>83</v>
      </c>
      <c r="G447" t="s">
        <v>38</v>
      </c>
      <c r="I447">
        <v>34</v>
      </c>
      <c r="J447" t="s">
        <v>83</v>
      </c>
      <c r="K447" t="s">
        <v>180</v>
      </c>
      <c r="M447">
        <v>40</v>
      </c>
      <c r="N447" t="s">
        <v>83</v>
      </c>
      <c r="O447" t="s">
        <v>180</v>
      </c>
      <c r="Q447">
        <v>24</v>
      </c>
      <c r="R447" t="s">
        <v>83</v>
      </c>
      <c r="S447" t="s">
        <v>180</v>
      </c>
      <c r="U447">
        <v>24</v>
      </c>
      <c r="V447" t="s">
        <v>83</v>
      </c>
      <c r="W447" t="s">
        <v>180</v>
      </c>
      <c r="Y447">
        <v>25</v>
      </c>
      <c r="Z447" t="s">
        <v>83</v>
      </c>
      <c r="AA447" t="s">
        <v>180</v>
      </c>
      <c r="AC447">
        <v>17</v>
      </c>
      <c r="AD447" t="s">
        <v>83</v>
      </c>
      <c r="AE447" t="s">
        <v>180</v>
      </c>
      <c r="AG447">
        <v>37</v>
      </c>
      <c r="AH447" t="s">
        <v>83</v>
      </c>
      <c r="AI447" t="s">
        <v>180</v>
      </c>
      <c r="AK447">
        <v>25</v>
      </c>
      <c r="AL447" t="s">
        <v>83</v>
      </c>
      <c r="AM447" t="s">
        <v>180</v>
      </c>
      <c r="AO447" s="244">
        <v>29</v>
      </c>
      <c r="AP447" t="s">
        <v>100</v>
      </c>
      <c r="AQ447" t="s">
        <v>56</v>
      </c>
      <c r="AS447" s="244">
        <v>21</v>
      </c>
      <c r="AT447" t="s">
        <v>100</v>
      </c>
      <c r="AU447" s="248" t="s">
        <v>56</v>
      </c>
      <c r="AW447">
        <v>36</v>
      </c>
      <c r="AX447" t="s">
        <v>100</v>
      </c>
      <c r="AY447" t="s">
        <v>180</v>
      </c>
      <c r="BA447">
        <v>33</v>
      </c>
      <c r="BB447" t="s">
        <v>83</v>
      </c>
      <c r="BC447" t="s">
        <v>180</v>
      </c>
      <c r="BE447">
        <v>30</v>
      </c>
      <c r="BF447" t="s">
        <v>83</v>
      </c>
      <c r="BG447" t="s">
        <v>180</v>
      </c>
      <c r="BI447">
        <v>24</v>
      </c>
      <c r="BJ447" t="s">
        <v>83</v>
      </c>
      <c r="BK447" t="s">
        <v>180</v>
      </c>
      <c r="BM447">
        <v>21</v>
      </c>
      <c r="BN447" t="s">
        <v>83</v>
      </c>
      <c r="BO447" t="s">
        <v>180</v>
      </c>
      <c r="BQ447">
        <v>35</v>
      </c>
      <c r="BR447" t="s">
        <v>83</v>
      </c>
      <c r="BS447" t="s">
        <v>180</v>
      </c>
      <c r="BU447">
        <v>21</v>
      </c>
      <c r="BV447" t="s">
        <v>83</v>
      </c>
      <c r="BW447" t="s">
        <v>180</v>
      </c>
      <c r="BY447">
        <v>42</v>
      </c>
      <c r="BZ447" t="s">
        <v>83</v>
      </c>
      <c r="CA447" t="s">
        <v>180</v>
      </c>
      <c r="CC447">
        <v>29</v>
      </c>
      <c r="CD447" t="s">
        <v>83</v>
      </c>
      <c r="CE447" t="s">
        <v>180</v>
      </c>
      <c r="CG447">
        <v>27</v>
      </c>
      <c r="CH447" t="s">
        <v>83</v>
      </c>
      <c r="CI447" t="s">
        <v>180</v>
      </c>
      <c r="CK447">
        <v>32</v>
      </c>
      <c r="CL447" t="s">
        <v>83</v>
      </c>
      <c r="CM447" t="s">
        <v>180</v>
      </c>
    </row>
    <row r="448" spans="1:91" ht="15" customHeight="1" x14ac:dyDescent="0.25">
      <c r="A448">
        <v>38</v>
      </c>
      <c r="B448" t="s">
        <v>83</v>
      </c>
      <c r="C448" t="s">
        <v>38</v>
      </c>
      <c r="E448">
        <v>24</v>
      </c>
      <c r="F448" t="s">
        <v>83</v>
      </c>
      <c r="G448" t="s">
        <v>38</v>
      </c>
      <c r="I448">
        <v>22</v>
      </c>
      <c r="J448" t="s">
        <v>83</v>
      </c>
      <c r="K448" t="s">
        <v>180</v>
      </c>
      <c r="M448">
        <v>18</v>
      </c>
      <c r="N448" t="s">
        <v>83</v>
      </c>
      <c r="O448" t="s">
        <v>180</v>
      </c>
      <c r="Q448">
        <v>44</v>
      </c>
      <c r="R448" t="s">
        <v>83</v>
      </c>
      <c r="S448" t="s">
        <v>180</v>
      </c>
      <c r="U448">
        <v>32</v>
      </c>
      <c r="V448" t="s">
        <v>83</v>
      </c>
      <c r="W448" t="s">
        <v>180</v>
      </c>
      <c r="Y448">
        <v>27</v>
      </c>
      <c r="Z448" t="s">
        <v>83</v>
      </c>
      <c r="AA448" t="s">
        <v>180</v>
      </c>
      <c r="AC448">
        <v>26</v>
      </c>
      <c r="AD448" t="s">
        <v>83</v>
      </c>
      <c r="AE448" t="s">
        <v>180</v>
      </c>
      <c r="AG448">
        <v>46</v>
      </c>
      <c r="AH448" t="s">
        <v>83</v>
      </c>
      <c r="AI448" t="s">
        <v>180</v>
      </c>
      <c r="AK448">
        <v>18</v>
      </c>
      <c r="AL448" t="s">
        <v>83</v>
      </c>
      <c r="AM448" t="s">
        <v>180</v>
      </c>
      <c r="AO448" s="244">
        <v>38</v>
      </c>
      <c r="AP448" t="s">
        <v>100</v>
      </c>
      <c r="AQ448" t="s">
        <v>56</v>
      </c>
      <c r="AS448" s="244">
        <v>40</v>
      </c>
      <c r="AT448" t="s">
        <v>100</v>
      </c>
      <c r="AU448" s="248" t="s">
        <v>56</v>
      </c>
      <c r="AW448">
        <v>28</v>
      </c>
      <c r="AX448" t="s">
        <v>100</v>
      </c>
      <c r="AY448" t="s">
        <v>180</v>
      </c>
      <c r="BA448">
        <v>33</v>
      </c>
      <c r="BB448" t="s">
        <v>83</v>
      </c>
      <c r="BC448" t="s">
        <v>180</v>
      </c>
      <c r="BE448">
        <v>20</v>
      </c>
      <c r="BF448" t="s">
        <v>83</v>
      </c>
      <c r="BG448" t="s">
        <v>180</v>
      </c>
      <c r="BI448">
        <v>26</v>
      </c>
      <c r="BJ448" t="s">
        <v>83</v>
      </c>
      <c r="BK448" t="s">
        <v>180</v>
      </c>
      <c r="BM448">
        <v>39</v>
      </c>
      <c r="BN448" t="s">
        <v>83</v>
      </c>
      <c r="BO448" t="s">
        <v>180</v>
      </c>
      <c r="BQ448">
        <v>38</v>
      </c>
      <c r="BR448" t="s">
        <v>83</v>
      </c>
      <c r="BS448" t="s">
        <v>180</v>
      </c>
      <c r="BU448">
        <v>23</v>
      </c>
      <c r="BV448" t="s">
        <v>83</v>
      </c>
      <c r="BW448" t="s">
        <v>180</v>
      </c>
      <c r="BY448">
        <v>31</v>
      </c>
      <c r="BZ448" t="s">
        <v>83</v>
      </c>
      <c r="CA448" t="s">
        <v>180</v>
      </c>
      <c r="CC448">
        <v>37</v>
      </c>
      <c r="CD448" t="s">
        <v>83</v>
      </c>
      <c r="CE448" t="s">
        <v>180</v>
      </c>
      <c r="CG448">
        <v>18</v>
      </c>
      <c r="CH448" t="s">
        <v>83</v>
      </c>
      <c r="CI448" t="s">
        <v>180</v>
      </c>
      <c r="CK448">
        <v>38</v>
      </c>
      <c r="CL448" t="s">
        <v>83</v>
      </c>
      <c r="CM448" t="s">
        <v>180</v>
      </c>
    </row>
    <row r="449" spans="1:91" ht="15" customHeight="1" x14ac:dyDescent="0.25">
      <c r="A449">
        <v>28</v>
      </c>
      <c r="B449" t="s">
        <v>83</v>
      </c>
      <c r="C449" t="s">
        <v>38</v>
      </c>
      <c r="E449">
        <v>38</v>
      </c>
      <c r="F449" t="s">
        <v>83</v>
      </c>
      <c r="G449" t="s">
        <v>38</v>
      </c>
      <c r="I449">
        <v>30</v>
      </c>
      <c r="J449" t="s">
        <v>83</v>
      </c>
      <c r="K449" t="s">
        <v>180</v>
      </c>
      <c r="M449">
        <v>24</v>
      </c>
      <c r="N449" t="s">
        <v>83</v>
      </c>
      <c r="O449" t="s">
        <v>180</v>
      </c>
      <c r="Q449">
        <v>25</v>
      </c>
      <c r="R449" t="s">
        <v>83</v>
      </c>
      <c r="S449" t="s">
        <v>180</v>
      </c>
      <c r="U449">
        <v>47</v>
      </c>
      <c r="V449" t="s">
        <v>83</v>
      </c>
      <c r="W449" t="s">
        <v>180</v>
      </c>
      <c r="Y449">
        <v>31</v>
      </c>
      <c r="Z449" t="s">
        <v>83</v>
      </c>
      <c r="AA449" t="s">
        <v>180</v>
      </c>
      <c r="AC449">
        <v>28</v>
      </c>
      <c r="AD449" t="s">
        <v>83</v>
      </c>
      <c r="AE449" t="s">
        <v>180</v>
      </c>
      <c r="AG449">
        <v>17</v>
      </c>
      <c r="AH449" t="s">
        <v>83</v>
      </c>
      <c r="AI449" t="s">
        <v>180</v>
      </c>
      <c r="AK449">
        <v>35</v>
      </c>
      <c r="AL449" t="s">
        <v>83</v>
      </c>
      <c r="AM449" t="s">
        <v>180</v>
      </c>
      <c r="AO449" s="244">
        <v>24</v>
      </c>
      <c r="AP449" t="s">
        <v>100</v>
      </c>
      <c r="AQ449" t="s">
        <v>56</v>
      </c>
      <c r="AS449" s="244">
        <v>25</v>
      </c>
      <c r="AT449" t="s">
        <v>100</v>
      </c>
      <c r="AU449" s="248" t="s">
        <v>56</v>
      </c>
      <c r="AW449">
        <v>29</v>
      </c>
      <c r="AX449" t="s">
        <v>100</v>
      </c>
      <c r="AY449" t="s">
        <v>180</v>
      </c>
      <c r="BA449">
        <v>14</v>
      </c>
      <c r="BB449" t="s">
        <v>83</v>
      </c>
      <c r="BC449" t="s">
        <v>180</v>
      </c>
      <c r="BE449">
        <v>19</v>
      </c>
      <c r="BF449" t="s">
        <v>83</v>
      </c>
      <c r="BG449" t="s">
        <v>180</v>
      </c>
      <c r="BI449">
        <v>20</v>
      </c>
      <c r="BJ449" t="s">
        <v>83</v>
      </c>
      <c r="BK449" t="s">
        <v>180</v>
      </c>
      <c r="BM449">
        <v>17</v>
      </c>
      <c r="BN449" t="s">
        <v>83</v>
      </c>
      <c r="BO449" t="s">
        <v>180</v>
      </c>
      <c r="BQ449">
        <v>34</v>
      </c>
      <c r="BR449" t="s">
        <v>83</v>
      </c>
      <c r="BS449" t="s">
        <v>180</v>
      </c>
      <c r="BU449">
        <v>23</v>
      </c>
      <c r="BV449" t="s">
        <v>83</v>
      </c>
      <c r="BW449" t="s">
        <v>180</v>
      </c>
      <c r="BY449">
        <v>20</v>
      </c>
      <c r="BZ449" t="s">
        <v>83</v>
      </c>
      <c r="CA449" t="s">
        <v>180</v>
      </c>
      <c r="CC449">
        <v>39</v>
      </c>
      <c r="CD449" t="s">
        <v>83</v>
      </c>
      <c r="CE449" t="s">
        <v>180</v>
      </c>
      <c r="CG449">
        <v>46</v>
      </c>
      <c r="CH449" t="s">
        <v>83</v>
      </c>
      <c r="CI449" t="s">
        <v>180</v>
      </c>
      <c r="CK449">
        <v>36</v>
      </c>
      <c r="CL449" t="s">
        <v>83</v>
      </c>
      <c r="CM449" t="s">
        <v>180</v>
      </c>
    </row>
    <row r="450" spans="1:91" ht="15" customHeight="1" x14ac:dyDescent="0.25">
      <c r="A450">
        <v>30</v>
      </c>
      <c r="B450" t="s">
        <v>83</v>
      </c>
      <c r="C450" t="s">
        <v>38</v>
      </c>
      <c r="E450">
        <v>29</v>
      </c>
      <c r="F450" t="s">
        <v>83</v>
      </c>
      <c r="G450" t="s">
        <v>38</v>
      </c>
      <c r="I450">
        <v>60</v>
      </c>
      <c r="J450" t="s">
        <v>83</v>
      </c>
      <c r="K450" t="s">
        <v>180</v>
      </c>
      <c r="M450">
        <v>36</v>
      </c>
      <c r="N450" t="s">
        <v>83</v>
      </c>
      <c r="O450" t="s">
        <v>180</v>
      </c>
      <c r="Q450">
        <v>26</v>
      </c>
      <c r="R450" t="s">
        <v>83</v>
      </c>
      <c r="S450" t="s">
        <v>180</v>
      </c>
      <c r="U450">
        <v>49</v>
      </c>
      <c r="V450" t="s">
        <v>83</v>
      </c>
      <c r="W450" t="s">
        <v>180</v>
      </c>
      <c r="Y450">
        <v>18</v>
      </c>
      <c r="Z450" t="s">
        <v>83</v>
      </c>
      <c r="AA450" t="s">
        <v>180</v>
      </c>
      <c r="AC450">
        <v>38</v>
      </c>
      <c r="AD450" t="s">
        <v>83</v>
      </c>
      <c r="AE450" t="s">
        <v>180</v>
      </c>
      <c r="AG450">
        <v>29</v>
      </c>
      <c r="AH450" t="s">
        <v>83</v>
      </c>
      <c r="AI450" t="s">
        <v>180</v>
      </c>
      <c r="AK450">
        <v>32</v>
      </c>
      <c r="AL450" t="s">
        <v>83</v>
      </c>
      <c r="AM450" t="s">
        <v>180</v>
      </c>
      <c r="AO450" s="244">
        <v>16</v>
      </c>
      <c r="AP450" t="s">
        <v>100</v>
      </c>
      <c r="AQ450" t="s">
        <v>56</v>
      </c>
      <c r="AS450" s="244">
        <v>35</v>
      </c>
      <c r="AT450" t="s">
        <v>100</v>
      </c>
      <c r="AU450" s="248" t="s">
        <v>56</v>
      </c>
      <c r="AW450">
        <v>27</v>
      </c>
      <c r="AX450" t="s">
        <v>100</v>
      </c>
      <c r="AY450" t="s">
        <v>180</v>
      </c>
      <c r="BA450">
        <v>32</v>
      </c>
      <c r="BB450" t="s">
        <v>83</v>
      </c>
      <c r="BC450" t="s">
        <v>180</v>
      </c>
      <c r="BE450">
        <v>23</v>
      </c>
      <c r="BF450" t="s">
        <v>83</v>
      </c>
      <c r="BG450" t="s">
        <v>180</v>
      </c>
      <c r="BI450">
        <v>30</v>
      </c>
      <c r="BJ450" t="s">
        <v>83</v>
      </c>
      <c r="BK450" t="s">
        <v>180</v>
      </c>
      <c r="BM450">
        <v>70</v>
      </c>
      <c r="BN450" t="s">
        <v>83</v>
      </c>
      <c r="BO450" t="s">
        <v>180</v>
      </c>
      <c r="BQ450">
        <v>37</v>
      </c>
      <c r="BR450" t="s">
        <v>83</v>
      </c>
      <c r="BS450" t="s">
        <v>180</v>
      </c>
      <c r="BU450">
        <v>25</v>
      </c>
      <c r="BV450" t="s">
        <v>83</v>
      </c>
      <c r="BW450" t="s">
        <v>180</v>
      </c>
      <c r="BY450">
        <v>16</v>
      </c>
      <c r="BZ450" t="s">
        <v>83</v>
      </c>
      <c r="CA450" t="s">
        <v>180</v>
      </c>
      <c r="CC450">
        <v>48</v>
      </c>
      <c r="CD450" t="s">
        <v>83</v>
      </c>
      <c r="CE450" t="s">
        <v>180</v>
      </c>
      <c r="CG450">
        <v>34</v>
      </c>
      <c r="CH450" t="s">
        <v>83</v>
      </c>
      <c r="CI450" t="s">
        <v>180</v>
      </c>
      <c r="CK450">
        <v>49</v>
      </c>
      <c r="CL450" t="s">
        <v>83</v>
      </c>
      <c r="CM450" t="s">
        <v>180</v>
      </c>
    </row>
    <row r="451" spans="1:91" ht="15" customHeight="1" x14ac:dyDescent="0.25">
      <c r="A451">
        <v>31</v>
      </c>
      <c r="B451" t="s">
        <v>83</v>
      </c>
      <c r="C451" t="s">
        <v>38</v>
      </c>
      <c r="E451">
        <v>44</v>
      </c>
      <c r="F451" t="s">
        <v>83</v>
      </c>
      <c r="G451" t="s">
        <v>38</v>
      </c>
      <c r="I451">
        <v>37</v>
      </c>
      <c r="J451" t="s">
        <v>83</v>
      </c>
      <c r="K451" t="s">
        <v>180</v>
      </c>
      <c r="M451">
        <v>17</v>
      </c>
      <c r="N451" t="s">
        <v>83</v>
      </c>
      <c r="O451" t="s">
        <v>181</v>
      </c>
      <c r="Q451">
        <v>38</v>
      </c>
      <c r="R451" t="s">
        <v>83</v>
      </c>
      <c r="S451" t="s">
        <v>180</v>
      </c>
      <c r="U451">
        <v>35</v>
      </c>
      <c r="V451" t="s">
        <v>83</v>
      </c>
      <c r="W451" t="s">
        <v>180</v>
      </c>
      <c r="Y451">
        <v>27</v>
      </c>
      <c r="Z451" t="s">
        <v>83</v>
      </c>
      <c r="AA451" t="s">
        <v>180</v>
      </c>
      <c r="AC451">
        <v>23</v>
      </c>
      <c r="AD451" t="s">
        <v>83</v>
      </c>
      <c r="AE451" t="s">
        <v>180</v>
      </c>
      <c r="AG451">
        <v>22</v>
      </c>
      <c r="AH451" t="s">
        <v>83</v>
      </c>
      <c r="AI451" t="s">
        <v>180</v>
      </c>
      <c r="AK451">
        <v>26</v>
      </c>
      <c r="AL451" t="s">
        <v>83</v>
      </c>
      <c r="AM451" t="s">
        <v>180</v>
      </c>
      <c r="AO451" s="244">
        <v>21</v>
      </c>
      <c r="AP451" t="s">
        <v>100</v>
      </c>
      <c r="AQ451" t="s">
        <v>56</v>
      </c>
      <c r="AS451" s="244">
        <v>24</v>
      </c>
      <c r="AT451" t="s">
        <v>100</v>
      </c>
      <c r="AU451" s="248" t="s">
        <v>56</v>
      </c>
      <c r="AW451">
        <v>20</v>
      </c>
      <c r="AX451" t="s">
        <v>100</v>
      </c>
      <c r="AY451" t="s">
        <v>180</v>
      </c>
      <c r="BA451">
        <v>23</v>
      </c>
      <c r="BB451" t="s">
        <v>83</v>
      </c>
      <c r="BC451" t="s">
        <v>180</v>
      </c>
      <c r="BE451">
        <v>17</v>
      </c>
      <c r="BF451" t="s">
        <v>83</v>
      </c>
      <c r="BG451" t="s">
        <v>180</v>
      </c>
      <c r="BI451">
        <v>25</v>
      </c>
      <c r="BJ451" t="s">
        <v>83</v>
      </c>
      <c r="BK451" t="s">
        <v>180</v>
      </c>
      <c r="BM451">
        <v>34</v>
      </c>
      <c r="BN451" t="s">
        <v>83</v>
      </c>
      <c r="BO451" t="s">
        <v>180</v>
      </c>
      <c r="BQ451">
        <v>26</v>
      </c>
      <c r="BR451" t="s">
        <v>83</v>
      </c>
      <c r="BS451" t="s">
        <v>180</v>
      </c>
      <c r="BU451">
        <v>37</v>
      </c>
      <c r="BV451" t="s">
        <v>83</v>
      </c>
      <c r="BW451" t="s">
        <v>180</v>
      </c>
      <c r="BY451">
        <v>18</v>
      </c>
      <c r="BZ451" t="s">
        <v>83</v>
      </c>
      <c r="CA451" t="s">
        <v>180</v>
      </c>
      <c r="CC451">
        <v>29</v>
      </c>
      <c r="CD451" t="s">
        <v>83</v>
      </c>
      <c r="CE451" t="s">
        <v>180</v>
      </c>
      <c r="CG451">
        <v>36</v>
      </c>
      <c r="CH451" t="s">
        <v>83</v>
      </c>
      <c r="CI451" t="s">
        <v>180</v>
      </c>
      <c r="CK451">
        <v>31</v>
      </c>
      <c r="CL451" t="s">
        <v>83</v>
      </c>
      <c r="CM451" t="s">
        <v>180</v>
      </c>
    </row>
    <row r="452" spans="1:91" ht="15" customHeight="1" x14ac:dyDescent="0.25">
      <c r="A452">
        <v>25</v>
      </c>
      <c r="B452" t="s">
        <v>83</v>
      </c>
      <c r="C452" t="s">
        <v>38</v>
      </c>
      <c r="E452">
        <v>18</v>
      </c>
      <c r="F452" t="s">
        <v>83</v>
      </c>
      <c r="G452" t="s">
        <v>38</v>
      </c>
      <c r="I452">
        <v>37</v>
      </c>
      <c r="J452" t="s">
        <v>83</v>
      </c>
      <c r="K452" t="s">
        <v>180</v>
      </c>
      <c r="M452">
        <v>23</v>
      </c>
      <c r="N452" t="s">
        <v>83</v>
      </c>
      <c r="O452" t="s">
        <v>180</v>
      </c>
      <c r="Q452">
        <v>16</v>
      </c>
      <c r="R452" t="s">
        <v>83</v>
      </c>
      <c r="S452" t="s">
        <v>180</v>
      </c>
      <c r="U452">
        <v>22</v>
      </c>
      <c r="V452" t="s">
        <v>83</v>
      </c>
      <c r="W452" t="s">
        <v>180</v>
      </c>
      <c r="Y452">
        <v>27</v>
      </c>
      <c r="Z452" t="s">
        <v>83</v>
      </c>
      <c r="AA452" t="s">
        <v>180</v>
      </c>
      <c r="AC452">
        <v>25</v>
      </c>
      <c r="AD452" t="s">
        <v>83</v>
      </c>
      <c r="AE452" t="s">
        <v>180</v>
      </c>
      <c r="AG452">
        <v>24</v>
      </c>
      <c r="AH452" t="s">
        <v>83</v>
      </c>
      <c r="AI452" t="s">
        <v>180</v>
      </c>
      <c r="AK452">
        <v>43</v>
      </c>
      <c r="AL452" t="s">
        <v>83</v>
      </c>
      <c r="AM452" t="s">
        <v>180</v>
      </c>
      <c r="AO452" s="244">
        <v>17</v>
      </c>
      <c r="AP452" t="s">
        <v>100</v>
      </c>
      <c r="AQ452" t="s">
        <v>56</v>
      </c>
      <c r="AS452" s="244">
        <v>36</v>
      </c>
      <c r="AT452" t="s">
        <v>100</v>
      </c>
      <c r="AU452" s="248" t="s">
        <v>56</v>
      </c>
      <c r="AW452">
        <v>21</v>
      </c>
      <c r="AX452" t="s">
        <v>100</v>
      </c>
      <c r="AY452" t="s">
        <v>180</v>
      </c>
      <c r="BA452">
        <v>38</v>
      </c>
      <c r="BB452" t="s">
        <v>83</v>
      </c>
      <c r="BC452" t="s">
        <v>180</v>
      </c>
      <c r="BE452">
        <v>27</v>
      </c>
      <c r="BF452" t="s">
        <v>83</v>
      </c>
      <c r="BG452" t="s">
        <v>180</v>
      </c>
      <c r="BI452">
        <v>33</v>
      </c>
      <c r="BJ452" t="s">
        <v>83</v>
      </c>
      <c r="BK452" t="s">
        <v>180</v>
      </c>
      <c r="BM452">
        <v>23</v>
      </c>
      <c r="BN452" t="s">
        <v>83</v>
      </c>
      <c r="BO452" t="s">
        <v>180</v>
      </c>
      <c r="BQ452">
        <v>28</v>
      </c>
      <c r="BR452" t="s">
        <v>83</v>
      </c>
      <c r="BS452" t="s">
        <v>180</v>
      </c>
      <c r="BU452">
        <v>35</v>
      </c>
      <c r="BV452" t="s">
        <v>83</v>
      </c>
      <c r="BW452" t="s">
        <v>180</v>
      </c>
      <c r="BY452">
        <v>28</v>
      </c>
      <c r="BZ452" t="s">
        <v>83</v>
      </c>
      <c r="CA452" t="s">
        <v>180</v>
      </c>
      <c r="CC452">
        <v>22</v>
      </c>
      <c r="CD452" t="s">
        <v>83</v>
      </c>
      <c r="CE452" t="s">
        <v>180</v>
      </c>
      <c r="CG452">
        <v>31</v>
      </c>
      <c r="CH452" t="s">
        <v>83</v>
      </c>
      <c r="CI452" t="s">
        <v>180</v>
      </c>
      <c r="CK452">
        <v>30</v>
      </c>
      <c r="CL452" t="s">
        <v>83</v>
      </c>
      <c r="CM452" t="s">
        <v>180</v>
      </c>
    </row>
    <row r="453" spans="1:91" ht="15" customHeight="1" x14ac:dyDescent="0.25">
      <c r="A453">
        <v>28</v>
      </c>
      <c r="B453" t="s">
        <v>83</v>
      </c>
      <c r="C453" t="s">
        <v>38</v>
      </c>
      <c r="E453">
        <v>30</v>
      </c>
      <c r="F453" t="s">
        <v>83</v>
      </c>
      <c r="G453" t="s">
        <v>38</v>
      </c>
      <c r="J453" t="s">
        <v>83</v>
      </c>
      <c r="K453" t="s">
        <v>180</v>
      </c>
      <c r="M453">
        <v>27</v>
      </c>
      <c r="N453" t="s">
        <v>83</v>
      </c>
      <c r="O453" t="s">
        <v>180</v>
      </c>
      <c r="Q453">
        <v>29</v>
      </c>
      <c r="R453" t="s">
        <v>83</v>
      </c>
      <c r="S453" t="s">
        <v>180</v>
      </c>
      <c r="U453">
        <v>21</v>
      </c>
      <c r="V453" t="s">
        <v>83</v>
      </c>
      <c r="W453" t="s">
        <v>180</v>
      </c>
      <c r="Y453">
        <v>37</v>
      </c>
      <c r="Z453" t="s">
        <v>83</v>
      </c>
      <c r="AA453" t="s">
        <v>180</v>
      </c>
      <c r="AC453">
        <v>42</v>
      </c>
      <c r="AD453" t="s">
        <v>83</v>
      </c>
      <c r="AE453" t="s">
        <v>180</v>
      </c>
      <c r="AG453">
        <v>27</v>
      </c>
      <c r="AH453" t="s">
        <v>83</v>
      </c>
      <c r="AI453" t="s">
        <v>180</v>
      </c>
      <c r="AK453">
        <v>35</v>
      </c>
      <c r="AL453" t="s">
        <v>83</v>
      </c>
      <c r="AM453" t="s">
        <v>180</v>
      </c>
      <c r="AO453" s="244">
        <v>41</v>
      </c>
      <c r="AP453" t="s">
        <v>100</v>
      </c>
      <c r="AQ453" t="s">
        <v>56</v>
      </c>
      <c r="AS453" s="244">
        <v>37</v>
      </c>
      <c r="AT453" t="s">
        <v>100</v>
      </c>
      <c r="AU453" s="248" t="s">
        <v>56</v>
      </c>
      <c r="AW453">
        <v>21</v>
      </c>
      <c r="AX453" t="s">
        <v>100</v>
      </c>
      <c r="AY453" t="s">
        <v>180</v>
      </c>
      <c r="BA453">
        <v>28</v>
      </c>
      <c r="BB453" t="s">
        <v>83</v>
      </c>
      <c r="BC453" t="s">
        <v>180</v>
      </c>
      <c r="BE453">
        <v>28</v>
      </c>
      <c r="BF453" t="s">
        <v>83</v>
      </c>
      <c r="BG453" t="s">
        <v>180</v>
      </c>
      <c r="BI453">
        <v>35</v>
      </c>
      <c r="BJ453" t="s">
        <v>83</v>
      </c>
      <c r="BK453" t="s">
        <v>180</v>
      </c>
      <c r="BM453">
        <v>21</v>
      </c>
      <c r="BN453" t="s">
        <v>83</v>
      </c>
      <c r="BO453" t="s">
        <v>180</v>
      </c>
      <c r="BQ453">
        <v>23</v>
      </c>
      <c r="BR453" t="s">
        <v>83</v>
      </c>
      <c r="BS453" t="s">
        <v>180</v>
      </c>
      <c r="BU453">
        <v>36</v>
      </c>
      <c r="BV453" t="s">
        <v>83</v>
      </c>
      <c r="BW453" t="s">
        <v>180</v>
      </c>
      <c r="BY453">
        <v>21</v>
      </c>
      <c r="BZ453" t="s">
        <v>83</v>
      </c>
      <c r="CA453" t="s">
        <v>180</v>
      </c>
      <c r="CC453">
        <v>24</v>
      </c>
      <c r="CD453" t="s">
        <v>83</v>
      </c>
      <c r="CE453" t="s">
        <v>180</v>
      </c>
      <c r="CG453">
        <v>33</v>
      </c>
      <c r="CH453" t="s">
        <v>83</v>
      </c>
      <c r="CI453" t="s">
        <v>180</v>
      </c>
      <c r="CK453">
        <v>35</v>
      </c>
      <c r="CL453" t="s">
        <v>83</v>
      </c>
      <c r="CM453" t="s">
        <v>180</v>
      </c>
    </row>
    <row r="454" spans="1:91" ht="15" customHeight="1" x14ac:dyDescent="0.25">
      <c r="A454">
        <v>39</v>
      </c>
      <c r="B454" t="s">
        <v>83</v>
      </c>
      <c r="C454" t="s">
        <v>38</v>
      </c>
      <c r="E454">
        <v>44</v>
      </c>
      <c r="F454" t="s">
        <v>83</v>
      </c>
      <c r="G454" t="s">
        <v>38</v>
      </c>
      <c r="I454">
        <v>20</v>
      </c>
      <c r="J454" t="s">
        <v>83</v>
      </c>
      <c r="K454" t="s">
        <v>180</v>
      </c>
      <c r="M454">
        <v>28</v>
      </c>
      <c r="N454" t="s">
        <v>83</v>
      </c>
      <c r="O454" t="s">
        <v>180</v>
      </c>
      <c r="Q454">
        <v>30</v>
      </c>
      <c r="R454" t="s">
        <v>83</v>
      </c>
      <c r="S454" t="s">
        <v>180</v>
      </c>
      <c r="U454">
        <v>35</v>
      </c>
      <c r="V454" t="s">
        <v>83</v>
      </c>
      <c r="W454" t="s">
        <v>180</v>
      </c>
      <c r="Y454">
        <v>40</v>
      </c>
      <c r="Z454" t="s">
        <v>83</v>
      </c>
      <c r="AA454" t="s">
        <v>180</v>
      </c>
      <c r="AC454">
        <v>28</v>
      </c>
      <c r="AD454" t="s">
        <v>83</v>
      </c>
      <c r="AE454" t="s">
        <v>180</v>
      </c>
      <c r="AG454">
        <v>33</v>
      </c>
      <c r="AH454" t="s">
        <v>83</v>
      </c>
      <c r="AI454" t="s">
        <v>180</v>
      </c>
      <c r="AK454">
        <v>24</v>
      </c>
      <c r="AL454" t="s">
        <v>83</v>
      </c>
      <c r="AM454" t="s">
        <v>180</v>
      </c>
      <c r="AO454" s="244">
        <v>31</v>
      </c>
      <c r="AP454" t="s">
        <v>100</v>
      </c>
      <c r="AQ454" t="s">
        <v>56</v>
      </c>
      <c r="AS454" s="244">
        <v>16</v>
      </c>
      <c r="AT454" t="s">
        <v>100</v>
      </c>
      <c r="AU454" s="248" t="s">
        <v>56</v>
      </c>
      <c r="AW454">
        <v>37</v>
      </c>
      <c r="AX454" t="s">
        <v>100</v>
      </c>
      <c r="AY454" t="s">
        <v>180</v>
      </c>
      <c r="BA454">
        <v>32</v>
      </c>
      <c r="BB454" t="s">
        <v>83</v>
      </c>
      <c r="BC454" t="s">
        <v>180</v>
      </c>
      <c r="BE454">
        <v>36</v>
      </c>
      <c r="BF454" t="s">
        <v>83</v>
      </c>
      <c r="BG454" t="s">
        <v>180</v>
      </c>
      <c r="BI454">
        <v>17</v>
      </c>
      <c r="BJ454" t="s">
        <v>83</v>
      </c>
      <c r="BK454" t="s">
        <v>180</v>
      </c>
      <c r="BM454">
        <v>15</v>
      </c>
      <c r="BN454" t="s">
        <v>83</v>
      </c>
      <c r="BO454" t="s">
        <v>180</v>
      </c>
      <c r="BQ454">
        <v>26</v>
      </c>
      <c r="BR454" t="s">
        <v>83</v>
      </c>
      <c r="BS454" t="s">
        <v>180</v>
      </c>
      <c r="BU454">
        <v>19</v>
      </c>
      <c r="BV454" t="s">
        <v>83</v>
      </c>
      <c r="BW454" t="s">
        <v>180</v>
      </c>
      <c r="BY454">
        <v>27</v>
      </c>
      <c r="BZ454" t="s">
        <v>83</v>
      </c>
      <c r="CA454" t="s">
        <v>180</v>
      </c>
      <c r="CC454">
        <v>25</v>
      </c>
      <c r="CD454" t="s">
        <v>83</v>
      </c>
      <c r="CE454" t="s">
        <v>180</v>
      </c>
      <c r="CG454">
        <v>38</v>
      </c>
      <c r="CH454" t="s">
        <v>83</v>
      </c>
      <c r="CI454" t="s">
        <v>180</v>
      </c>
      <c r="CK454">
        <v>23</v>
      </c>
      <c r="CL454" t="s">
        <v>83</v>
      </c>
      <c r="CM454" t="s">
        <v>180</v>
      </c>
    </row>
    <row r="455" spans="1:91" ht="15" customHeight="1" x14ac:dyDescent="0.25">
      <c r="A455">
        <v>15</v>
      </c>
      <c r="B455" t="s">
        <v>83</v>
      </c>
      <c r="C455" t="s">
        <v>38</v>
      </c>
      <c r="E455">
        <v>25</v>
      </c>
      <c r="F455" t="s">
        <v>83</v>
      </c>
      <c r="G455" t="s">
        <v>38</v>
      </c>
      <c r="I455">
        <v>28</v>
      </c>
      <c r="J455" t="s">
        <v>83</v>
      </c>
      <c r="K455" t="s">
        <v>180</v>
      </c>
      <c r="M455">
        <v>29</v>
      </c>
      <c r="N455" t="s">
        <v>83</v>
      </c>
      <c r="O455" t="s">
        <v>180</v>
      </c>
      <c r="Q455">
        <v>84</v>
      </c>
      <c r="R455" t="s">
        <v>83</v>
      </c>
      <c r="S455" t="s">
        <v>180</v>
      </c>
      <c r="U455">
        <v>19</v>
      </c>
      <c r="V455" t="s">
        <v>83</v>
      </c>
      <c r="W455" t="s">
        <v>180</v>
      </c>
      <c r="Y455">
        <v>30</v>
      </c>
      <c r="Z455" t="s">
        <v>83</v>
      </c>
      <c r="AA455" t="s">
        <v>180</v>
      </c>
      <c r="AC455">
        <v>31</v>
      </c>
      <c r="AD455" t="s">
        <v>83</v>
      </c>
      <c r="AE455" t="s">
        <v>180</v>
      </c>
      <c r="AG455">
        <v>28</v>
      </c>
      <c r="AH455" t="s">
        <v>83</v>
      </c>
      <c r="AI455" t="s">
        <v>180</v>
      </c>
      <c r="AK455">
        <v>36</v>
      </c>
      <c r="AL455" t="s">
        <v>83</v>
      </c>
      <c r="AM455" t="s">
        <v>180</v>
      </c>
      <c r="AO455" s="244">
        <v>24</v>
      </c>
      <c r="AP455" t="s">
        <v>100</v>
      </c>
      <c r="AQ455" t="s">
        <v>56</v>
      </c>
      <c r="AS455" s="244">
        <v>23</v>
      </c>
      <c r="AT455" t="s">
        <v>100</v>
      </c>
      <c r="AU455" s="248" t="s">
        <v>56</v>
      </c>
      <c r="AW455">
        <v>35</v>
      </c>
      <c r="AX455" t="s">
        <v>100</v>
      </c>
      <c r="AY455" t="s">
        <v>180</v>
      </c>
      <c r="BA455">
        <v>36</v>
      </c>
      <c r="BB455" t="s">
        <v>83</v>
      </c>
      <c r="BC455" t="s">
        <v>180</v>
      </c>
      <c r="BE455">
        <v>31</v>
      </c>
      <c r="BF455" t="s">
        <v>83</v>
      </c>
      <c r="BG455" t="s">
        <v>180</v>
      </c>
      <c r="BI455">
        <v>21</v>
      </c>
      <c r="BJ455" t="s">
        <v>83</v>
      </c>
      <c r="BK455" t="s">
        <v>180</v>
      </c>
      <c r="BM455">
        <v>25</v>
      </c>
      <c r="BN455" t="s">
        <v>83</v>
      </c>
      <c r="BO455" t="s">
        <v>180</v>
      </c>
      <c r="BQ455">
        <v>29</v>
      </c>
      <c r="BR455" t="s">
        <v>83</v>
      </c>
      <c r="BS455" t="s">
        <v>180</v>
      </c>
      <c r="BU455">
        <v>24</v>
      </c>
      <c r="BV455" t="s">
        <v>83</v>
      </c>
      <c r="BW455" t="s">
        <v>180</v>
      </c>
      <c r="BY455">
        <v>24</v>
      </c>
      <c r="BZ455" t="s">
        <v>83</v>
      </c>
      <c r="CA455" t="s">
        <v>180</v>
      </c>
      <c r="CC455">
        <v>20</v>
      </c>
      <c r="CD455" t="s">
        <v>83</v>
      </c>
      <c r="CE455" t="s">
        <v>180</v>
      </c>
      <c r="CG455">
        <v>24</v>
      </c>
      <c r="CH455" t="s">
        <v>83</v>
      </c>
      <c r="CI455" t="s">
        <v>180</v>
      </c>
      <c r="CK455">
        <v>37</v>
      </c>
      <c r="CL455" t="s">
        <v>83</v>
      </c>
      <c r="CM455" t="s">
        <v>180</v>
      </c>
    </row>
    <row r="456" spans="1:91" ht="15" customHeight="1" x14ac:dyDescent="0.25">
      <c r="A456">
        <v>25</v>
      </c>
      <c r="B456" t="s">
        <v>83</v>
      </c>
      <c r="C456" t="s">
        <v>38</v>
      </c>
      <c r="E456">
        <v>33</v>
      </c>
      <c r="F456" t="s">
        <v>83</v>
      </c>
      <c r="G456" t="s">
        <v>38</v>
      </c>
      <c r="I456">
        <v>21</v>
      </c>
      <c r="J456" t="s">
        <v>83</v>
      </c>
      <c r="K456" t="s">
        <v>180</v>
      </c>
      <c r="M456">
        <v>27</v>
      </c>
      <c r="N456" t="s">
        <v>83</v>
      </c>
      <c r="O456" t="s">
        <v>180</v>
      </c>
      <c r="Q456">
        <v>36</v>
      </c>
      <c r="R456" t="s">
        <v>83</v>
      </c>
      <c r="S456" t="s">
        <v>180</v>
      </c>
      <c r="U456">
        <v>25</v>
      </c>
      <c r="V456" t="s">
        <v>83</v>
      </c>
      <c r="W456" t="s">
        <v>180</v>
      </c>
      <c r="Y456">
        <v>21</v>
      </c>
      <c r="Z456" t="s">
        <v>83</v>
      </c>
      <c r="AA456" t="s">
        <v>180</v>
      </c>
      <c r="AC456">
        <v>39</v>
      </c>
      <c r="AD456" t="s">
        <v>83</v>
      </c>
      <c r="AE456" t="s">
        <v>180</v>
      </c>
      <c r="AG456">
        <v>35</v>
      </c>
      <c r="AH456" t="s">
        <v>83</v>
      </c>
      <c r="AI456" t="s">
        <v>180</v>
      </c>
      <c r="AK456">
        <v>40</v>
      </c>
      <c r="AL456" t="s">
        <v>83</v>
      </c>
      <c r="AM456" t="s">
        <v>180</v>
      </c>
      <c r="AO456" s="244">
        <v>21</v>
      </c>
      <c r="AP456" t="s">
        <v>100</v>
      </c>
      <c r="AQ456" t="s">
        <v>56</v>
      </c>
      <c r="AS456" s="244">
        <v>40</v>
      </c>
      <c r="AT456" t="s">
        <v>100</v>
      </c>
      <c r="AU456" s="248" t="s">
        <v>56</v>
      </c>
      <c r="AW456">
        <v>37</v>
      </c>
      <c r="AX456" t="s">
        <v>100</v>
      </c>
      <c r="AY456" t="s">
        <v>180</v>
      </c>
      <c r="BA456">
        <v>65</v>
      </c>
      <c r="BB456" t="s">
        <v>83</v>
      </c>
      <c r="BC456" t="s">
        <v>180</v>
      </c>
      <c r="BE456">
        <v>33</v>
      </c>
      <c r="BF456" t="s">
        <v>83</v>
      </c>
      <c r="BG456" t="s">
        <v>180</v>
      </c>
      <c r="BI456">
        <v>49</v>
      </c>
      <c r="BJ456" t="s">
        <v>83</v>
      </c>
      <c r="BK456" t="s">
        <v>180</v>
      </c>
      <c r="BM456">
        <v>28</v>
      </c>
      <c r="BN456" t="s">
        <v>83</v>
      </c>
      <c r="BO456" t="s">
        <v>180</v>
      </c>
      <c r="BQ456">
        <v>37</v>
      </c>
      <c r="BR456" t="s">
        <v>83</v>
      </c>
      <c r="BS456" t="s">
        <v>180</v>
      </c>
      <c r="BU456">
        <v>28</v>
      </c>
      <c r="BV456" t="s">
        <v>83</v>
      </c>
      <c r="BW456" t="s">
        <v>180</v>
      </c>
      <c r="BY456">
        <v>27</v>
      </c>
      <c r="BZ456" t="s">
        <v>83</v>
      </c>
      <c r="CA456" t="s">
        <v>180</v>
      </c>
      <c r="CC456">
        <v>18</v>
      </c>
      <c r="CD456" t="s">
        <v>83</v>
      </c>
      <c r="CE456" t="s">
        <v>180</v>
      </c>
      <c r="CG456">
        <v>21</v>
      </c>
      <c r="CH456" t="s">
        <v>83</v>
      </c>
      <c r="CI456" t="s">
        <v>180</v>
      </c>
      <c r="CK456">
        <v>21</v>
      </c>
      <c r="CL456" t="s">
        <v>83</v>
      </c>
      <c r="CM456" t="s">
        <v>180</v>
      </c>
    </row>
    <row r="457" spans="1:91" ht="15" customHeight="1" x14ac:dyDescent="0.25">
      <c r="A457">
        <v>18</v>
      </c>
      <c r="B457" t="s">
        <v>83</v>
      </c>
      <c r="C457" t="s">
        <v>38</v>
      </c>
      <c r="E457">
        <v>18</v>
      </c>
      <c r="F457" t="s">
        <v>83</v>
      </c>
      <c r="G457" t="s">
        <v>38</v>
      </c>
      <c r="I457">
        <v>20</v>
      </c>
      <c r="J457" t="s">
        <v>83</v>
      </c>
      <c r="K457" t="s">
        <v>180</v>
      </c>
      <c r="M457">
        <v>19</v>
      </c>
      <c r="N457" t="s">
        <v>83</v>
      </c>
      <c r="O457" t="s">
        <v>180</v>
      </c>
      <c r="Q457">
        <v>31</v>
      </c>
      <c r="R457" t="s">
        <v>83</v>
      </c>
      <c r="S457" t="s">
        <v>180</v>
      </c>
      <c r="U457">
        <v>26</v>
      </c>
      <c r="V457" t="s">
        <v>83</v>
      </c>
      <c r="W457" t="s">
        <v>180</v>
      </c>
      <c r="Y457">
        <v>28</v>
      </c>
      <c r="Z457" t="s">
        <v>83</v>
      </c>
      <c r="AA457" t="s">
        <v>180</v>
      </c>
      <c r="AC457">
        <v>22</v>
      </c>
      <c r="AD457" t="s">
        <v>83</v>
      </c>
      <c r="AE457" t="s">
        <v>180</v>
      </c>
      <c r="AG457">
        <v>34</v>
      </c>
      <c r="AH457" t="s">
        <v>83</v>
      </c>
      <c r="AI457" t="s">
        <v>180</v>
      </c>
      <c r="AK457">
        <v>26</v>
      </c>
      <c r="AL457" t="s">
        <v>83</v>
      </c>
      <c r="AM457" t="s">
        <v>180</v>
      </c>
      <c r="AO457" s="244">
        <v>35</v>
      </c>
      <c r="AP457" t="s">
        <v>100</v>
      </c>
      <c r="AQ457" t="s">
        <v>56</v>
      </c>
      <c r="AS457" s="244">
        <v>30</v>
      </c>
      <c r="AT457" t="s">
        <v>100</v>
      </c>
      <c r="AU457" s="248" t="s">
        <v>56</v>
      </c>
      <c r="AW457">
        <v>30</v>
      </c>
      <c r="AX457" t="s">
        <v>100</v>
      </c>
      <c r="AY457" t="s">
        <v>180</v>
      </c>
      <c r="BA457">
        <v>25</v>
      </c>
      <c r="BB457" t="s">
        <v>83</v>
      </c>
      <c r="BC457" t="s">
        <v>180</v>
      </c>
      <c r="BE457">
        <v>37</v>
      </c>
      <c r="BF457" t="s">
        <v>83</v>
      </c>
      <c r="BG457" t="s">
        <v>180</v>
      </c>
      <c r="BI457">
        <v>27</v>
      </c>
      <c r="BJ457" t="s">
        <v>83</v>
      </c>
      <c r="BK457" t="s">
        <v>180</v>
      </c>
      <c r="BM457">
        <v>25</v>
      </c>
      <c r="BN457" t="s">
        <v>83</v>
      </c>
      <c r="BO457" t="s">
        <v>180</v>
      </c>
      <c r="BQ457">
        <v>20</v>
      </c>
      <c r="BR457" t="s">
        <v>83</v>
      </c>
      <c r="BS457" t="s">
        <v>180</v>
      </c>
      <c r="BU457">
        <v>29</v>
      </c>
      <c r="BV457" t="s">
        <v>83</v>
      </c>
      <c r="BW457" t="s">
        <v>180</v>
      </c>
      <c r="BY457">
        <v>32</v>
      </c>
      <c r="BZ457" t="s">
        <v>83</v>
      </c>
      <c r="CA457" t="s">
        <v>180</v>
      </c>
      <c r="CC457">
        <v>19</v>
      </c>
      <c r="CD457" t="s">
        <v>83</v>
      </c>
      <c r="CE457" t="s">
        <v>180</v>
      </c>
      <c r="CG457">
        <v>22</v>
      </c>
      <c r="CH457" t="s">
        <v>83</v>
      </c>
      <c r="CI457" t="s">
        <v>180</v>
      </c>
      <c r="CK457">
        <v>33</v>
      </c>
      <c r="CL457" t="s">
        <v>83</v>
      </c>
      <c r="CM457" t="s">
        <v>180</v>
      </c>
    </row>
    <row r="458" spans="1:91" ht="15" customHeight="1" x14ac:dyDescent="0.25">
      <c r="A458">
        <v>43</v>
      </c>
      <c r="B458" t="s">
        <v>83</v>
      </c>
      <c r="C458" t="s">
        <v>38</v>
      </c>
      <c r="E458">
        <v>29</v>
      </c>
      <c r="F458" t="s">
        <v>83</v>
      </c>
      <c r="G458" t="s">
        <v>38</v>
      </c>
      <c r="I458">
        <v>37</v>
      </c>
      <c r="J458" t="s">
        <v>83</v>
      </c>
      <c r="K458" t="s">
        <v>180</v>
      </c>
      <c r="M458">
        <v>17</v>
      </c>
      <c r="N458" t="s">
        <v>83</v>
      </c>
      <c r="O458" t="s">
        <v>181</v>
      </c>
      <c r="Q458">
        <v>29</v>
      </c>
      <c r="R458" t="s">
        <v>83</v>
      </c>
      <c r="S458" t="s">
        <v>180</v>
      </c>
      <c r="U458">
        <v>29</v>
      </c>
      <c r="V458" t="s">
        <v>83</v>
      </c>
      <c r="W458" t="s">
        <v>180</v>
      </c>
      <c r="Y458">
        <v>41</v>
      </c>
      <c r="Z458" t="s">
        <v>83</v>
      </c>
      <c r="AA458" t="s">
        <v>180</v>
      </c>
      <c r="AC458">
        <v>31</v>
      </c>
      <c r="AD458" t="s">
        <v>83</v>
      </c>
      <c r="AE458" t="s">
        <v>180</v>
      </c>
      <c r="AG458">
        <v>24</v>
      </c>
      <c r="AH458" t="s">
        <v>83</v>
      </c>
      <c r="AI458" t="s">
        <v>180</v>
      </c>
      <c r="AK458">
        <v>44</v>
      </c>
      <c r="AL458" t="s">
        <v>83</v>
      </c>
      <c r="AM458" t="s">
        <v>180</v>
      </c>
      <c r="AO458" s="244">
        <v>26</v>
      </c>
      <c r="AP458" t="s">
        <v>100</v>
      </c>
      <c r="AQ458" t="s">
        <v>56</v>
      </c>
      <c r="AS458" s="244">
        <v>28</v>
      </c>
      <c r="AT458" t="s">
        <v>100</v>
      </c>
      <c r="AU458" s="248" t="s">
        <v>56</v>
      </c>
      <c r="AW458">
        <v>34</v>
      </c>
      <c r="AX458" t="s">
        <v>100</v>
      </c>
      <c r="AY458" t="s">
        <v>180</v>
      </c>
      <c r="BA458">
        <v>31</v>
      </c>
      <c r="BB458" t="s">
        <v>83</v>
      </c>
      <c r="BC458" t="s">
        <v>180</v>
      </c>
      <c r="BE458">
        <v>25</v>
      </c>
      <c r="BF458" t="s">
        <v>83</v>
      </c>
      <c r="BG458" t="s">
        <v>180</v>
      </c>
      <c r="BI458">
        <v>20</v>
      </c>
      <c r="BJ458" t="s">
        <v>83</v>
      </c>
      <c r="BK458" t="s">
        <v>180</v>
      </c>
      <c r="BM458">
        <v>30</v>
      </c>
      <c r="BN458" t="s">
        <v>83</v>
      </c>
      <c r="BO458" t="s">
        <v>180</v>
      </c>
      <c r="BQ458">
        <v>20</v>
      </c>
      <c r="BR458" t="s">
        <v>83</v>
      </c>
      <c r="BS458" t="s">
        <v>180</v>
      </c>
      <c r="BU458">
        <v>30</v>
      </c>
      <c r="BV458" t="s">
        <v>83</v>
      </c>
      <c r="BW458" t="s">
        <v>180</v>
      </c>
      <c r="BY458">
        <v>42</v>
      </c>
      <c r="BZ458" t="s">
        <v>83</v>
      </c>
      <c r="CA458" t="s">
        <v>180</v>
      </c>
      <c r="CC458">
        <v>44</v>
      </c>
      <c r="CD458" t="s">
        <v>83</v>
      </c>
      <c r="CE458" t="s">
        <v>180</v>
      </c>
      <c r="CG458">
        <v>16</v>
      </c>
      <c r="CH458" t="s">
        <v>83</v>
      </c>
      <c r="CI458" t="s">
        <v>180</v>
      </c>
      <c r="CK458">
        <v>34</v>
      </c>
      <c r="CL458" t="s">
        <v>83</v>
      </c>
      <c r="CM458" t="s">
        <v>180</v>
      </c>
    </row>
    <row r="459" spans="1:91" ht="15" customHeight="1" x14ac:dyDescent="0.25">
      <c r="A459">
        <v>35</v>
      </c>
      <c r="B459" t="s">
        <v>83</v>
      </c>
      <c r="C459" t="s">
        <v>38</v>
      </c>
      <c r="E459">
        <v>35</v>
      </c>
      <c r="F459" t="s">
        <v>83</v>
      </c>
      <c r="G459" t="s">
        <v>38</v>
      </c>
      <c r="I459">
        <v>25</v>
      </c>
      <c r="J459" t="s">
        <v>83</v>
      </c>
      <c r="K459" t="s">
        <v>180</v>
      </c>
      <c r="M459">
        <v>34</v>
      </c>
      <c r="N459" t="s">
        <v>83</v>
      </c>
      <c r="O459" t="s">
        <v>180</v>
      </c>
      <c r="Q459">
        <v>25</v>
      </c>
      <c r="R459" t="s">
        <v>83</v>
      </c>
      <c r="S459" t="s">
        <v>180</v>
      </c>
      <c r="U459">
        <v>19</v>
      </c>
      <c r="V459" t="s">
        <v>83</v>
      </c>
      <c r="W459" t="s">
        <v>180</v>
      </c>
      <c r="Y459">
        <v>27</v>
      </c>
      <c r="Z459" t="s">
        <v>83</v>
      </c>
      <c r="AA459" t="s">
        <v>180</v>
      </c>
      <c r="AC459">
        <v>30</v>
      </c>
      <c r="AD459" t="s">
        <v>83</v>
      </c>
      <c r="AE459" t="s">
        <v>180</v>
      </c>
      <c r="AG459">
        <v>20</v>
      </c>
      <c r="AH459" t="s">
        <v>83</v>
      </c>
      <c r="AI459" t="s">
        <v>180</v>
      </c>
      <c r="AK459">
        <v>36</v>
      </c>
      <c r="AL459" t="s">
        <v>83</v>
      </c>
      <c r="AM459" t="s">
        <v>180</v>
      </c>
      <c r="AO459" s="244">
        <v>21</v>
      </c>
      <c r="AP459" t="s">
        <v>100</v>
      </c>
      <c r="AQ459" t="s">
        <v>56</v>
      </c>
      <c r="AS459" s="244">
        <v>34</v>
      </c>
      <c r="AT459" t="s">
        <v>100</v>
      </c>
      <c r="AU459" s="248" t="s">
        <v>56</v>
      </c>
      <c r="AW459">
        <v>28</v>
      </c>
      <c r="AX459" t="s">
        <v>100</v>
      </c>
      <c r="AY459" t="s">
        <v>180</v>
      </c>
      <c r="BA459">
        <v>31</v>
      </c>
      <c r="BB459" t="s">
        <v>83</v>
      </c>
      <c r="BC459" t="s">
        <v>180</v>
      </c>
      <c r="BE459">
        <v>34</v>
      </c>
      <c r="BF459" t="s">
        <v>83</v>
      </c>
      <c r="BG459" t="s">
        <v>180</v>
      </c>
      <c r="BI459">
        <v>23</v>
      </c>
      <c r="BJ459" t="s">
        <v>83</v>
      </c>
      <c r="BK459" t="s">
        <v>180</v>
      </c>
      <c r="BM459">
        <v>33</v>
      </c>
      <c r="BN459" t="s">
        <v>83</v>
      </c>
      <c r="BO459" t="s">
        <v>180</v>
      </c>
      <c r="BQ459">
        <v>25</v>
      </c>
      <c r="BR459" t="s">
        <v>83</v>
      </c>
      <c r="BS459" t="s">
        <v>180</v>
      </c>
      <c r="BU459">
        <v>38</v>
      </c>
      <c r="BV459" t="s">
        <v>83</v>
      </c>
      <c r="BW459" t="s">
        <v>180</v>
      </c>
      <c r="BY459">
        <v>20</v>
      </c>
      <c r="BZ459" t="s">
        <v>83</v>
      </c>
      <c r="CA459" t="s">
        <v>180</v>
      </c>
      <c r="CC459">
        <v>37</v>
      </c>
      <c r="CD459" t="s">
        <v>83</v>
      </c>
      <c r="CE459" t="s">
        <v>180</v>
      </c>
      <c r="CG459">
        <v>23</v>
      </c>
      <c r="CH459" t="s">
        <v>83</v>
      </c>
      <c r="CI459" t="s">
        <v>180</v>
      </c>
      <c r="CK459">
        <v>20</v>
      </c>
      <c r="CL459" t="s">
        <v>83</v>
      </c>
      <c r="CM459" t="s">
        <v>180</v>
      </c>
    </row>
    <row r="460" spans="1:91" ht="15" customHeight="1" x14ac:dyDescent="0.25">
      <c r="A460">
        <v>36</v>
      </c>
      <c r="B460" t="s">
        <v>83</v>
      </c>
      <c r="C460" t="s">
        <v>38</v>
      </c>
      <c r="E460">
        <v>44</v>
      </c>
      <c r="F460" t="s">
        <v>83</v>
      </c>
      <c r="G460" t="s">
        <v>38</v>
      </c>
      <c r="I460">
        <v>25</v>
      </c>
      <c r="J460" t="s">
        <v>83</v>
      </c>
      <c r="K460" t="s">
        <v>180</v>
      </c>
      <c r="M460">
        <v>32</v>
      </c>
      <c r="N460" t="s">
        <v>83</v>
      </c>
      <c r="O460" t="s">
        <v>180</v>
      </c>
      <c r="Q460">
        <v>17</v>
      </c>
      <c r="R460" t="s">
        <v>83</v>
      </c>
      <c r="S460" t="s">
        <v>180</v>
      </c>
      <c r="U460">
        <v>36</v>
      </c>
      <c r="V460" t="s">
        <v>83</v>
      </c>
      <c r="W460" t="s">
        <v>180</v>
      </c>
      <c r="Y460">
        <v>27</v>
      </c>
      <c r="Z460" t="s">
        <v>83</v>
      </c>
      <c r="AA460" t="s">
        <v>180</v>
      </c>
      <c r="AC460">
        <v>36</v>
      </c>
      <c r="AD460" t="s">
        <v>83</v>
      </c>
      <c r="AE460" t="s">
        <v>180</v>
      </c>
      <c r="AG460">
        <v>15</v>
      </c>
      <c r="AH460" t="s">
        <v>83</v>
      </c>
      <c r="AI460" t="s">
        <v>180</v>
      </c>
      <c r="AK460">
        <v>35</v>
      </c>
      <c r="AL460" t="s">
        <v>83</v>
      </c>
      <c r="AM460" t="s">
        <v>180</v>
      </c>
      <c r="AO460" s="244">
        <v>30</v>
      </c>
      <c r="AP460" t="s">
        <v>100</v>
      </c>
      <c r="AQ460" t="s">
        <v>56</v>
      </c>
      <c r="AS460" s="244">
        <v>32</v>
      </c>
      <c r="AT460" t="s">
        <v>100</v>
      </c>
      <c r="AU460" s="248" t="s">
        <v>56</v>
      </c>
      <c r="AW460">
        <v>36</v>
      </c>
      <c r="AX460" t="s">
        <v>100</v>
      </c>
      <c r="AY460" t="s">
        <v>180</v>
      </c>
      <c r="BA460">
        <v>35</v>
      </c>
      <c r="BB460" t="s">
        <v>83</v>
      </c>
      <c r="BC460" t="s">
        <v>180</v>
      </c>
      <c r="BE460">
        <v>40</v>
      </c>
      <c r="BF460" t="s">
        <v>83</v>
      </c>
      <c r="BG460" t="s">
        <v>180</v>
      </c>
      <c r="BI460">
        <v>21</v>
      </c>
      <c r="BJ460" t="s">
        <v>83</v>
      </c>
      <c r="BK460" t="s">
        <v>180</v>
      </c>
      <c r="BM460">
        <v>36</v>
      </c>
      <c r="BN460" t="s">
        <v>83</v>
      </c>
      <c r="BO460" t="s">
        <v>180</v>
      </c>
      <c r="BQ460">
        <v>25</v>
      </c>
      <c r="BR460" t="s">
        <v>83</v>
      </c>
      <c r="BS460" t="s">
        <v>180</v>
      </c>
      <c r="BU460">
        <v>42</v>
      </c>
      <c r="BV460" t="s">
        <v>83</v>
      </c>
      <c r="BW460" t="s">
        <v>180</v>
      </c>
      <c r="BY460">
        <v>18</v>
      </c>
      <c r="BZ460" t="s">
        <v>83</v>
      </c>
      <c r="CA460" t="s">
        <v>180</v>
      </c>
      <c r="CC460">
        <v>18</v>
      </c>
      <c r="CD460" t="s">
        <v>83</v>
      </c>
      <c r="CE460" t="s">
        <v>180</v>
      </c>
      <c r="CG460">
        <v>15</v>
      </c>
      <c r="CH460" t="s">
        <v>83</v>
      </c>
      <c r="CI460" t="s">
        <v>180</v>
      </c>
      <c r="CK460">
        <v>25</v>
      </c>
      <c r="CL460" t="s">
        <v>83</v>
      </c>
      <c r="CM460" t="s">
        <v>180</v>
      </c>
    </row>
    <row r="461" spans="1:91" ht="15" customHeight="1" x14ac:dyDescent="0.25">
      <c r="A461">
        <v>36</v>
      </c>
      <c r="B461" t="s">
        <v>83</v>
      </c>
      <c r="C461" t="s">
        <v>38</v>
      </c>
      <c r="E461">
        <v>33</v>
      </c>
      <c r="F461" t="s">
        <v>83</v>
      </c>
      <c r="G461" t="s">
        <v>38</v>
      </c>
      <c r="I461">
        <v>25</v>
      </c>
      <c r="J461" t="s">
        <v>83</v>
      </c>
      <c r="K461" t="s">
        <v>180</v>
      </c>
      <c r="M461">
        <v>28</v>
      </c>
      <c r="N461" t="s">
        <v>83</v>
      </c>
      <c r="O461" t="s">
        <v>180</v>
      </c>
      <c r="Q461">
        <v>24</v>
      </c>
      <c r="R461" t="s">
        <v>83</v>
      </c>
      <c r="S461" t="s">
        <v>180</v>
      </c>
      <c r="U461">
        <v>31</v>
      </c>
      <c r="V461" t="s">
        <v>83</v>
      </c>
      <c r="W461" t="s">
        <v>180</v>
      </c>
      <c r="Y461">
        <v>28</v>
      </c>
      <c r="Z461" t="s">
        <v>83</v>
      </c>
      <c r="AA461" t="s">
        <v>180</v>
      </c>
      <c r="AC461">
        <v>38</v>
      </c>
      <c r="AD461" t="s">
        <v>83</v>
      </c>
      <c r="AE461" t="s">
        <v>180</v>
      </c>
      <c r="AG461">
        <v>15</v>
      </c>
      <c r="AH461" t="s">
        <v>83</v>
      </c>
      <c r="AI461" t="s">
        <v>180</v>
      </c>
      <c r="AK461">
        <v>35</v>
      </c>
      <c r="AL461" t="s">
        <v>83</v>
      </c>
      <c r="AM461" t="s">
        <v>180</v>
      </c>
      <c r="AO461" s="244">
        <v>17</v>
      </c>
      <c r="AP461" t="s">
        <v>100</v>
      </c>
      <c r="AQ461" t="s">
        <v>56</v>
      </c>
      <c r="AS461" s="244">
        <v>35</v>
      </c>
      <c r="AT461" t="s">
        <v>100</v>
      </c>
      <c r="AU461" s="248" t="s">
        <v>56</v>
      </c>
      <c r="AW461">
        <v>28</v>
      </c>
      <c r="AX461" t="s">
        <v>100</v>
      </c>
      <c r="AY461" t="s">
        <v>180</v>
      </c>
      <c r="BA461">
        <v>37</v>
      </c>
      <c r="BB461" t="s">
        <v>83</v>
      </c>
      <c r="BC461" t="s">
        <v>180</v>
      </c>
      <c r="BE461">
        <v>25</v>
      </c>
      <c r="BF461" t="s">
        <v>83</v>
      </c>
      <c r="BG461" t="s">
        <v>180</v>
      </c>
      <c r="BI461">
        <v>15</v>
      </c>
      <c r="BJ461" t="s">
        <v>83</v>
      </c>
      <c r="BK461" t="s">
        <v>180</v>
      </c>
      <c r="BM461">
        <v>23</v>
      </c>
      <c r="BN461" t="s">
        <v>83</v>
      </c>
      <c r="BO461" t="s">
        <v>180</v>
      </c>
      <c r="BQ461">
        <v>24</v>
      </c>
      <c r="BR461" t="s">
        <v>83</v>
      </c>
      <c r="BS461" t="s">
        <v>180</v>
      </c>
      <c r="BU461">
        <v>19</v>
      </c>
      <c r="BV461" t="s">
        <v>83</v>
      </c>
      <c r="BW461" t="s">
        <v>180</v>
      </c>
      <c r="BY461">
        <v>17</v>
      </c>
      <c r="BZ461" t="s">
        <v>83</v>
      </c>
      <c r="CA461" t="s">
        <v>180</v>
      </c>
      <c r="CC461">
        <v>29</v>
      </c>
      <c r="CD461" t="s">
        <v>83</v>
      </c>
      <c r="CE461" t="s">
        <v>180</v>
      </c>
      <c r="CG461">
        <v>31</v>
      </c>
      <c r="CH461" t="s">
        <v>83</v>
      </c>
      <c r="CI461" t="s">
        <v>180</v>
      </c>
      <c r="CK461">
        <v>21</v>
      </c>
      <c r="CL461" t="s">
        <v>83</v>
      </c>
      <c r="CM461" t="s">
        <v>180</v>
      </c>
    </row>
    <row r="462" spans="1:91" ht="15" customHeight="1" x14ac:dyDescent="0.25">
      <c r="A462">
        <v>24</v>
      </c>
      <c r="B462" t="s">
        <v>83</v>
      </c>
      <c r="C462" t="s">
        <v>38</v>
      </c>
      <c r="E462">
        <v>22</v>
      </c>
      <c r="F462" t="s">
        <v>83</v>
      </c>
      <c r="G462" t="s">
        <v>38</v>
      </c>
      <c r="I462">
        <v>67</v>
      </c>
      <c r="J462" t="s">
        <v>83</v>
      </c>
      <c r="K462" t="s">
        <v>180</v>
      </c>
      <c r="M462">
        <v>24</v>
      </c>
      <c r="N462" t="s">
        <v>83</v>
      </c>
      <c r="O462" t="s">
        <v>180</v>
      </c>
      <c r="Q462">
        <v>16</v>
      </c>
      <c r="R462" t="s">
        <v>83</v>
      </c>
      <c r="S462" t="s">
        <v>180</v>
      </c>
      <c r="U462">
        <v>25</v>
      </c>
      <c r="V462" t="s">
        <v>83</v>
      </c>
      <c r="W462" t="s">
        <v>180</v>
      </c>
      <c r="Y462">
        <v>34</v>
      </c>
      <c r="Z462" t="s">
        <v>83</v>
      </c>
      <c r="AA462" t="s">
        <v>180</v>
      </c>
      <c r="AC462">
        <v>31</v>
      </c>
      <c r="AD462" t="s">
        <v>83</v>
      </c>
      <c r="AE462" t="s">
        <v>180</v>
      </c>
      <c r="AG462">
        <v>22</v>
      </c>
      <c r="AH462" t="s">
        <v>83</v>
      </c>
      <c r="AI462" t="s">
        <v>180</v>
      </c>
      <c r="AK462">
        <v>23</v>
      </c>
      <c r="AL462" t="s">
        <v>83</v>
      </c>
      <c r="AM462" t="s">
        <v>180</v>
      </c>
      <c r="AO462" s="244">
        <v>31</v>
      </c>
      <c r="AP462" t="s">
        <v>100</v>
      </c>
      <c r="AQ462" t="s">
        <v>56</v>
      </c>
      <c r="AS462" s="244">
        <v>19</v>
      </c>
      <c r="AT462" t="s">
        <v>100</v>
      </c>
      <c r="AU462" s="248" t="s">
        <v>56</v>
      </c>
      <c r="AW462">
        <v>29</v>
      </c>
      <c r="AX462" t="s">
        <v>100</v>
      </c>
      <c r="AY462" t="s">
        <v>180</v>
      </c>
      <c r="BA462">
        <v>32</v>
      </c>
      <c r="BB462" t="s">
        <v>83</v>
      </c>
      <c r="BC462" t="s">
        <v>180</v>
      </c>
      <c r="BE462">
        <v>24</v>
      </c>
      <c r="BF462" t="s">
        <v>83</v>
      </c>
      <c r="BG462" t="s">
        <v>180</v>
      </c>
      <c r="BI462">
        <v>17</v>
      </c>
      <c r="BJ462" t="s">
        <v>83</v>
      </c>
      <c r="BK462" t="s">
        <v>180</v>
      </c>
      <c r="BM462">
        <v>24</v>
      </c>
      <c r="BN462" t="s">
        <v>83</v>
      </c>
      <c r="BO462" t="s">
        <v>180</v>
      </c>
      <c r="BQ462">
        <v>18</v>
      </c>
      <c r="BR462" t="s">
        <v>83</v>
      </c>
      <c r="BS462" t="s">
        <v>180</v>
      </c>
      <c r="BU462">
        <v>26</v>
      </c>
      <c r="BV462" t="s">
        <v>83</v>
      </c>
      <c r="BW462" t="s">
        <v>180</v>
      </c>
      <c r="BY462">
        <v>19</v>
      </c>
      <c r="BZ462" t="s">
        <v>83</v>
      </c>
      <c r="CA462" t="s">
        <v>180</v>
      </c>
      <c r="CC462">
        <v>26</v>
      </c>
      <c r="CD462" t="s">
        <v>83</v>
      </c>
      <c r="CE462" t="s">
        <v>180</v>
      </c>
      <c r="CG462">
        <v>43</v>
      </c>
      <c r="CH462" t="s">
        <v>83</v>
      </c>
      <c r="CI462" t="s">
        <v>180</v>
      </c>
      <c r="CK462">
        <v>31</v>
      </c>
      <c r="CL462" t="s">
        <v>83</v>
      </c>
      <c r="CM462" t="s">
        <v>180</v>
      </c>
    </row>
    <row r="463" spans="1:91" ht="15" customHeight="1" x14ac:dyDescent="0.25">
      <c r="A463">
        <v>32</v>
      </c>
      <c r="B463" t="s">
        <v>83</v>
      </c>
      <c r="C463" t="s">
        <v>38</v>
      </c>
      <c r="E463">
        <v>32</v>
      </c>
      <c r="F463" t="s">
        <v>83</v>
      </c>
      <c r="G463" t="s">
        <v>38</v>
      </c>
      <c r="I463">
        <v>19</v>
      </c>
      <c r="J463" t="s">
        <v>83</v>
      </c>
      <c r="K463" t="s">
        <v>180</v>
      </c>
      <c r="M463">
        <v>33</v>
      </c>
      <c r="N463" t="s">
        <v>83</v>
      </c>
      <c r="O463" t="s">
        <v>180</v>
      </c>
      <c r="Q463">
        <v>24</v>
      </c>
      <c r="R463" t="s">
        <v>83</v>
      </c>
      <c r="S463" t="s">
        <v>180</v>
      </c>
      <c r="U463">
        <v>31</v>
      </c>
      <c r="V463" t="s">
        <v>83</v>
      </c>
      <c r="W463" t="s">
        <v>180</v>
      </c>
      <c r="Y463">
        <v>32</v>
      </c>
      <c r="Z463" t="s">
        <v>83</v>
      </c>
      <c r="AA463" t="s">
        <v>180</v>
      </c>
      <c r="AC463">
        <v>32</v>
      </c>
      <c r="AD463" t="s">
        <v>83</v>
      </c>
      <c r="AE463" t="s">
        <v>180</v>
      </c>
      <c r="AG463">
        <v>25</v>
      </c>
      <c r="AH463" t="s">
        <v>83</v>
      </c>
      <c r="AI463" t="s">
        <v>180</v>
      </c>
      <c r="AK463">
        <v>35</v>
      </c>
      <c r="AL463" t="s">
        <v>83</v>
      </c>
      <c r="AM463" t="s">
        <v>180</v>
      </c>
      <c r="AO463" s="244">
        <v>23</v>
      </c>
      <c r="AP463" t="s">
        <v>100</v>
      </c>
      <c r="AQ463" t="s">
        <v>56</v>
      </c>
      <c r="AS463" s="244">
        <v>35</v>
      </c>
      <c r="AT463" t="s">
        <v>100</v>
      </c>
      <c r="AU463" s="248" t="s">
        <v>56</v>
      </c>
      <c r="AW463">
        <v>20</v>
      </c>
      <c r="AX463" t="s">
        <v>100</v>
      </c>
      <c r="AY463" t="s">
        <v>180</v>
      </c>
      <c r="BA463">
        <v>81</v>
      </c>
      <c r="BB463" t="s">
        <v>83</v>
      </c>
      <c r="BC463" t="s">
        <v>180</v>
      </c>
      <c r="BE463">
        <v>28</v>
      </c>
      <c r="BF463" t="s">
        <v>83</v>
      </c>
      <c r="BG463" t="s">
        <v>180</v>
      </c>
      <c r="BI463">
        <v>28</v>
      </c>
      <c r="BJ463" t="s">
        <v>83</v>
      </c>
      <c r="BK463" t="s">
        <v>180</v>
      </c>
      <c r="BM463">
        <v>41</v>
      </c>
      <c r="BN463" t="s">
        <v>83</v>
      </c>
      <c r="BO463" t="s">
        <v>180</v>
      </c>
      <c r="BQ463">
        <v>36</v>
      </c>
      <c r="BR463" t="s">
        <v>83</v>
      </c>
      <c r="BS463" t="s">
        <v>180</v>
      </c>
      <c r="BU463">
        <v>25</v>
      </c>
      <c r="BV463" t="s">
        <v>83</v>
      </c>
      <c r="BW463" t="s">
        <v>180</v>
      </c>
      <c r="BY463">
        <v>44</v>
      </c>
      <c r="BZ463" t="s">
        <v>83</v>
      </c>
      <c r="CA463" t="s">
        <v>180</v>
      </c>
      <c r="CC463">
        <v>19</v>
      </c>
      <c r="CD463" t="s">
        <v>83</v>
      </c>
      <c r="CE463" t="s">
        <v>180</v>
      </c>
      <c r="CG463">
        <v>14</v>
      </c>
      <c r="CH463" t="s">
        <v>83</v>
      </c>
      <c r="CI463" t="s">
        <v>180</v>
      </c>
      <c r="CK463">
        <v>32</v>
      </c>
      <c r="CL463" t="s">
        <v>83</v>
      </c>
      <c r="CM463" t="s">
        <v>180</v>
      </c>
    </row>
    <row r="464" spans="1:91" ht="15" customHeight="1" x14ac:dyDescent="0.25">
      <c r="A464">
        <v>36</v>
      </c>
      <c r="B464" t="s">
        <v>83</v>
      </c>
      <c r="C464" t="s">
        <v>38</v>
      </c>
      <c r="E464">
        <v>31</v>
      </c>
      <c r="F464" t="s">
        <v>83</v>
      </c>
      <c r="G464" t="s">
        <v>38</v>
      </c>
      <c r="I464">
        <v>40</v>
      </c>
      <c r="J464" t="s">
        <v>83</v>
      </c>
      <c r="K464" t="s">
        <v>180</v>
      </c>
      <c r="Q464">
        <v>17</v>
      </c>
      <c r="R464" t="s">
        <v>83</v>
      </c>
      <c r="S464" t="s">
        <v>180</v>
      </c>
      <c r="U464">
        <v>42</v>
      </c>
      <c r="V464" t="s">
        <v>83</v>
      </c>
      <c r="W464" t="s">
        <v>180</v>
      </c>
      <c r="Y464">
        <v>26</v>
      </c>
      <c r="Z464" t="s">
        <v>83</v>
      </c>
      <c r="AA464" t="s">
        <v>180</v>
      </c>
      <c r="AC464">
        <v>35</v>
      </c>
      <c r="AD464" t="s">
        <v>83</v>
      </c>
      <c r="AE464" t="s">
        <v>180</v>
      </c>
      <c r="AG464">
        <v>26</v>
      </c>
      <c r="AH464" t="s">
        <v>83</v>
      </c>
      <c r="AI464" t="s">
        <v>180</v>
      </c>
      <c r="AK464">
        <v>41</v>
      </c>
      <c r="AL464" t="s">
        <v>83</v>
      </c>
      <c r="AM464" t="s">
        <v>180</v>
      </c>
      <c r="AO464" s="244">
        <v>35</v>
      </c>
      <c r="AP464" t="s">
        <v>100</v>
      </c>
      <c r="AQ464" t="s">
        <v>56</v>
      </c>
      <c r="AS464" s="244">
        <v>25</v>
      </c>
      <c r="AT464" t="s">
        <v>100</v>
      </c>
      <c r="AU464" s="248" t="s">
        <v>56</v>
      </c>
      <c r="AW464">
        <v>30</v>
      </c>
      <c r="AX464" t="s">
        <v>100</v>
      </c>
      <c r="AY464" t="s">
        <v>180</v>
      </c>
      <c r="BA464">
        <v>31</v>
      </c>
      <c r="BB464" t="s">
        <v>83</v>
      </c>
      <c r="BC464" t="s">
        <v>180</v>
      </c>
      <c r="BE464">
        <v>25</v>
      </c>
      <c r="BF464" t="s">
        <v>83</v>
      </c>
      <c r="BG464" t="s">
        <v>180</v>
      </c>
      <c r="BI464">
        <v>36</v>
      </c>
      <c r="BJ464" t="s">
        <v>83</v>
      </c>
      <c r="BK464" t="s">
        <v>180</v>
      </c>
      <c r="BM464">
        <v>36</v>
      </c>
      <c r="BN464" t="s">
        <v>83</v>
      </c>
      <c r="BO464" t="s">
        <v>180</v>
      </c>
      <c r="BQ464">
        <v>27</v>
      </c>
      <c r="BR464" t="s">
        <v>83</v>
      </c>
      <c r="BS464" t="s">
        <v>180</v>
      </c>
      <c r="BU464">
        <v>33</v>
      </c>
      <c r="BV464" t="s">
        <v>83</v>
      </c>
      <c r="BW464" t="s">
        <v>180</v>
      </c>
      <c r="BY464">
        <v>35</v>
      </c>
      <c r="BZ464" t="s">
        <v>83</v>
      </c>
      <c r="CA464" t="s">
        <v>180</v>
      </c>
      <c r="CC464">
        <v>31</v>
      </c>
      <c r="CD464" t="s">
        <v>83</v>
      </c>
      <c r="CE464" t="s">
        <v>180</v>
      </c>
      <c r="CG464">
        <v>17</v>
      </c>
      <c r="CH464" t="s">
        <v>83</v>
      </c>
      <c r="CI464" t="s">
        <v>180</v>
      </c>
      <c r="CK464">
        <v>17</v>
      </c>
      <c r="CL464" t="s">
        <v>83</v>
      </c>
      <c r="CM464" t="s">
        <v>180</v>
      </c>
    </row>
    <row r="465" spans="1:91" ht="15" customHeight="1" x14ac:dyDescent="0.25">
      <c r="A465">
        <v>30</v>
      </c>
      <c r="B465" t="s">
        <v>83</v>
      </c>
      <c r="C465" t="s">
        <v>38</v>
      </c>
      <c r="E465">
        <v>43</v>
      </c>
      <c r="F465" t="s">
        <v>83</v>
      </c>
      <c r="G465" t="s">
        <v>38</v>
      </c>
      <c r="I465">
        <v>18</v>
      </c>
      <c r="J465" t="s">
        <v>83</v>
      </c>
      <c r="K465" t="s">
        <v>180</v>
      </c>
      <c r="Q465">
        <v>33</v>
      </c>
      <c r="R465" t="s">
        <v>83</v>
      </c>
      <c r="S465" t="s">
        <v>180</v>
      </c>
      <c r="U465">
        <v>40</v>
      </c>
      <c r="V465" t="s">
        <v>83</v>
      </c>
      <c r="W465" t="s">
        <v>180</v>
      </c>
      <c r="Y465">
        <v>31</v>
      </c>
      <c r="Z465" t="s">
        <v>83</v>
      </c>
      <c r="AA465" t="s">
        <v>180</v>
      </c>
      <c r="AC465">
        <v>20</v>
      </c>
      <c r="AD465" t="s">
        <v>83</v>
      </c>
      <c r="AE465" t="s">
        <v>180</v>
      </c>
      <c r="AG465">
        <v>27</v>
      </c>
      <c r="AH465" t="s">
        <v>83</v>
      </c>
      <c r="AI465" t="s">
        <v>180</v>
      </c>
      <c r="AK465">
        <v>19</v>
      </c>
      <c r="AL465" t="s">
        <v>83</v>
      </c>
      <c r="AM465" t="s">
        <v>180</v>
      </c>
      <c r="AO465" s="244">
        <v>25</v>
      </c>
      <c r="AP465" t="s">
        <v>100</v>
      </c>
      <c r="AQ465" t="s">
        <v>56</v>
      </c>
      <c r="AS465" s="244">
        <v>34</v>
      </c>
      <c r="AT465" t="s">
        <v>100</v>
      </c>
      <c r="AU465" s="248" t="s">
        <v>56</v>
      </c>
      <c r="AW465">
        <v>29</v>
      </c>
      <c r="AX465" t="s">
        <v>100</v>
      </c>
      <c r="AY465" t="s">
        <v>180</v>
      </c>
      <c r="BA465">
        <v>23</v>
      </c>
      <c r="BB465" t="s">
        <v>83</v>
      </c>
      <c r="BC465" t="s">
        <v>180</v>
      </c>
      <c r="BE465">
        <v>16</v>
      </c>
      <c r="BF465" t="s">
        <v>83</v>
      </c>
      <c r="BG465" t="s">
        <v>180</v>
      </c>
      <c r="BI465">
        <v>24</v>
      </c>
      <c r="BJ465" t="s">
        <v>83</v>
      </c>
      <c r="BK465" t="s">
        <v>180</v>
      </c>
      <c r="BM465">
        <v>22</v>
      </c>
      <c r="BN465" t="s">
        <v>83</v>
      </c>
      <c r="BO465" t="s">
        <v>180</v>
      </c>
      <c r="BQ465">
        <v>25</v>
      </c>
      <c r="BR465" t="s">
        <v>83</v>
      </c>
      <c r="BS465" t="s">
        <v>180</v>
      </c>
      <c r="BU465">
        <v>33</v>
      </c>
      <c r="BV465" t="s">
        <v>83</v>
      </c>
      <c r="BW465" t="s">
        <v>180</v>
      </c>
      <c r="BY465">
        <v>24</v>
      </c>
      <c r="BZ465" t="s">
        <v>83</v>
      </c>
      <c r="CA465" t="s">
        <v>180</v>
      </c>
      <c r="CC465">
        <v>25</v>
      </c>
      <c r="CD465" t="s">
        <v>83</v>
      </c>
      <c r="CE465" t="s">
        <v>180</v>
      </c>
      <c r="CG465">
        <v>26</v>
      </c>
      <c r="CH465" t="s">
        <v>83</v>
      </c>
      <c r="CI465" t="s">
        <v>180</v>
      </c>
      <c r="CK465">
        <v>25</v>
      </c>
      <c r="CL465" t="s">
        <v>83</v>
      </c>
      <c r="CM465" t="s">
        <v>180</v>
      </c>
    </row>
    <row r="466" spans="1:91" ht="15" customHeight="1" x14ac:dyDescent="0.25">
      <c r="A466">
        <v>18</v>
      </c>
      <c r="B466" t="s">
        <v>83</v>
      </c>
      <c r="C466" t="s">
        <v>38</v>
      </c>
      <c r="E466">
        <v>24</v>
      </c>
      <c r="F466" t="s">
        <v>83</v>
      </c>
      <c r="G466" t="s">
        <v>38</v>
      </c>
      <c r="I466">
        <v>16</v>
      </c>
      <c r="J466" t="s">
        <v>83</v>
      </c>
      <c r="K466" t="s">
        <v>180</v>
      </c>
      <c r="Q466">
        <v>19</v>
      </c>
      <c r="R466" t="s">
        <v>83</v>
      </c>
      <c r="S466" t="s">
        <v>180</v>
      </c>
      <c r="U466">
        <v>18</v>
      </c>
      <c r="V466" t="s">
        <v>83</v>
      </c>
      <c r="W466" t="s">
        <v>180</v>
      </c>
      <c r="Y466">
        <v>26</v>
      </c>
      <c r="Z466" t="s">
        <v>83</v>
      </c>
      <c r="AA466" t="s">
        <v>180</v>
      </c>
      <c r="AC466">
        <v>33</v>
      </c>
      <c r="AD466" t="s">
        <v>83</v>
      </c>
      <c r="AE466" t="s">
        <v>180</v>
      </c>
      <c r="AG466">
        <v>44</v>
      </c>
      <c r="AH466" t="s">
        <v>83</v>
      </c>
      <c r="AI466" t="s">
        <v>180</v>
      </c>
      <c r="AK466">
        <v>35</v>
      </c>
      <c r="AL466" t="s">
        <v>83</v>
      </c>
      <c r="AM466" t="s">
        <v>180</v>
      </c>
      <c r="AO466" s="244">
        <v>35</v>
      </c>
      <c r="AP466" t="s">
        <v>100</v>
      </c>
      <c r="AQ466" t="s">
        <v>56</v>
      </c>
      <c r="AS466" s="244">
        <v>30</v>
      </c>
      <c r="AT466" t="s">
        <v>100</v>
      </c>
      <c r="AU466" s="248" t="s">
        <v>56</v>
      </c>
      <c r="AW466">
        <v>34</v>
      </c>
      <c r="AX466" t="s">
        <v>100</v>
      </c>
      <c r="AY466" t="s">
        <v>180</v>
      </c>
      <c r="BA466">
        <v>35</v>
      </c>
      <c r="BB466" t="s">
        <v>83</v>
      </c>
      <c r="BC466" t="s">
        <v>180</v>
      </c>
      <c r="BE466">
        <v>37</v>
      </c>
      <c r="BF466" t="s">
        <v>83</v>
      </c>
      <c r="BG466" t="s">
        <v>180</v>
      </c>
      <c r="BI466">
        <v>17</v>
      </c>
      <c r="BJ466" t="s">
        <v>83</v>
      </c>
      <c r="BK466" t="s">
        <v>180</v>
      </c>
      <c r="BM466">
        <v>32</v>
      </c>
      <c r="BN466" t="s">
        <v>83</v>
      </c>
      <c r="BO466" t="s">
        <v>180</v>
      </c>
      <c r="BQ466">
        <v>31</v>
      </c>
      <c r="BR466" t="s">
        <v>83</v>
      </c>
      <c r="BS466" t="s">
        <v>180</v>
      </c>
      <c r="BU466">
        <v>33</v>
      </c>
      <c r="BV466" t="s">
        <v>83</v>
      </c>
      <c r="BW466" t="s">
        <v>180</v>
      </c>
      <c r="BY466">
        <v>30</v>
      </c>
      <c r="BZ466" t="s">
        <v>83</v>
      </c>
      <c r="CA466" t="s">
        <v>180</v>
      </c>
      <c r="CC466">
        <v>27</v>
      </c>
      <c r="CD466" t="s">
        <v>83</v>
      </c>
      <c r="CE466" t="s">
        <v>180</v>
      </c>
      <c r="CG466">
        <v>26</v>
      </c>
      <c r="CH466" t="s">
        <v>83</v>
      </c>
      <c r="CI466" t="s">
        <v>180</v>
      </c>
      <c r="CK466">
        <v>19</v>
      </c>
      <c r="CL466" t="s">
        <v>83</v>
      </c>
      <c r="CM466" t="s">
        <v>180</v>
      </c>
    </row>
    <row r="467" spans="1:91" ht="15" customHeight="1" x14ac:dyDescent="0.25">
      <c r="A467">
        <v>31</v>
      </c>
      <c r="B467" t="s">
        <v>83</v>
      </c>
      <c r="C467" t="s">
        <v>38</v>
      </c>
      <c r="E467">
        <v>36</v>
      </c>
      <c r="F467" t="s">
        <v>83</v>
      </c>
      <c r="G467" t="s">
        <v>38</v>
      </c>
      <c r="I467">
        <v>22</v>
      </c>
      <c r="J467" t="s">
        <v>83</v>
      </c>
      <c r="K467" t="s">
        <v>180</v>
      </c>
      <c r="Q467">
        <v>53</v>
      </c>
      <c r="R467" t="s">
        <v>83</v>
      </c>
      <c r="S467" t="s">
        <v>180</v>
      </c>
      <c r="U467">
        <v>29</v>
      </c>
      <c r="V467" t="s">
        <v>83</v>
      </c>
      <c r="W467" t="s">
        <v>180</v>
      </c>
      <c r="Y467">
        <v>25</v>
      </c>
      <c r="Z467" t="s">
        <v>83</v>
      </c>
      <c r="AA467" t="s">
        <v>180</v>
      </c>
      <c r="AC467">
        <v>29</v>
      </c>
      <c r="AD467" t="s">
        <v>83</v>
      </c>
      <c r="AE467" t="s">
        <v>180</v>
      </c>
      <c r="AG467">
        <v>27</v>
      </c>
      <c r="AH467" t="s">
        <v>83</v>
      </c>
      <c r="AI467" t="s">
        <v>180</v>
      </c>
      <c r="AK467">
        <v>31</v>
      </c>
      <c r="AL467" t="s">
        <v>83</v>
      </c>
      <c r="AM467" t="s">
        <v>180</v>
      </c>
      <c r="AO467" s="244">
        <v>21</v>
      </c>
      <c r="AP467" t="s">
        <v>100</v>
      </c>
      <c r="AQ467" t="s">
        <v>56</v>
      </c>
      <c r="AS467" s="244">
        <v>37</v>
      </c>
      <c r="AT467" t="s">
        <v>100</v>
      </c>
      <c r="AU467" s="248" t="s">
        <v>56</v>
      </c>
      <c r="AW467">
        <v>40</v>
      </c>
      <c r="AX467" t="s">
        <v>100</v>
      </c>
      <c r="AY467" t="s">
        <v>180</v>
      </c>
      <c r="BA467">
        <v>33</v>
      </c>
      <c r="BB467" t="s">
        <v>83</v>
      </c>
      <c r="BC467" t="s">
        <v>180</v>
      </c>
      <c r="BE467">
        <v>28</v>
      </c>
      <c r="BF467" t="s">
        <v>83</v>
      </c>
      <c r="BG467" t="s">
        <v>180</v>
      </c>
      <c r="BI467">
        <v>33</v>
      </c>
      <c r="BJ467" t="s">
        <v>83</v>
      </c>
      <c r="BK467" t="s">
        <v>180</v>
      </c>
      <c r="BM467">
        <v>34</v>
      </c>
      <c r="BN467" t="s">
        <v>83</v>
      </c>
      <c r="BO467" t="s">
        <v>180</v>
      </c>
      <c r="BQ467">
        <v>35</v>
      </c>
      <c r="BR467" t="s">
        <v>83</v>
      </c>
      <c r="BS467" t="s">
        <v>180</v>
      </c>
      <c r="BU467">
        <v>31</v>
      </c>
      <c r="BV467" t="s">
        <v>83</v>
      </c>
      <c r="BW467" t="s">
        <v>180</v>
      </c>
      <c r="BY467">
        <v>44</v>
      </c>
      <c r="BZ467" t="s">
        <v>83</v>
      </c>
      <c r="CA467" t="s">
        <v>180</v>
      </c>
      <c r="CC467">
        <v>27</v>
      </c>
      <c r="CD467" t="s">
        <v>83</v>
      </c>
      <c r="CE467" t="s">
        <v>180</v>
      </c>
      <c r="CG467">
        <v>33</v>
      </c>
      <c r="CH467" t="s">
        <v>83</v>
      </c>
      <c r="CI467" t="s">
        <v>180</v>
      </c>
      <c r="CK467">
        <v>24</v>
      </c>
      <c r="CL467" t="s">
        <v>83</v>
      </c>
      <c r="CM467" t="s">
        <v>180</v>
      </c>
    </row>
    <row r="468" spans="1:91" ht="15" customHeight="1" x14ac:dyDescent="0.25">
      <c r="A468">
        <v>45</v>
      </c>
      <c r="B468" t="s">
        <v>83</v>
      </c>
      <c r="C468" t="s">
        <v>38</v>
      </c>
      <c r="E468">
        <v>45</v>
      </c>
      <c r="F468" t="s">
        <v>83</v>
      </c>
      <c r="G468" t="s">
        <v>38</v>
      </c>
      <c r="I468">
        <v>31</v>
      </c>
      <c r="J468" t="s">
        <v>83</v>
      </c>
      <c r="K468" t="s">
        <v>180</v>
      </c>
      <c r="Q468">
        <v>49</v>
      </c>
      <c r="R468" t="s">
        <v>83</v>
      </c>
      <c r="S468" t="s">
        <v>180</v>
      </c>
      <c r="U468">
        <v>23</v>
      </c>
      <c r="V468" t="s">
        <v>83</v>
      </c>
      <c r="W468" t="s">
        <v>180</v>
      </c>
      <c r="Y468">
        <v>21</v>
      </c>
      <c r="Z468" t="s">
        <v>83</v>
      </c>
      <c r="AA468" t="s">
        <v>180</v>
      </c>
      <c r="AC468">
        <v>23</v>
      </c>
      <c r="AD468" t="s">
        <v>83</v>
      </c>
      <c r="AE468" t="s">
        <v>180</v>
      </c>
      <c r="AG468">
        <v>22</v>
      </c>
      <c r="AH468" t="s">
        <v>83</v>
      </c>
      <c r="AI468" t="s">
        <v>180</v>
      </c>
      <c r="AK468">
        <v>30</v>
      </c>
      <c r="AL468" t="s">
        <v>83</v>
      </c>
      <c r="AM468" t="s">
        <v>180</v>
      </c>
      <c r="AO468" s="244">
        <v>26</v>
      </c>
      <c r="AP468" t="s">
        <v>100</v>
      </c>
      <c r="AQ468" t="s">
        <v>56</v>
      </c>
      <c r="AS468" s="244">
        <v>26</v>
      </c>
      <c r="AT468" t="s">
        <v>100</v>
      </c>
      <c r="AU468" s="248" t="s">
        <v>56</v>
      </c>
      <c r="AW468">
        <v>21</v>
      </c>
      <c r="AX468" t="s">
        <v>100</v>
      </c>
      <c r="AY468" t="s">
        <v>180</v>
      </c>
      <c r="BA468">
        <v>38</v>
      </c>
      <c r="BB468" t="s">
        <v>83</v>
      </c>
      <c r="BC468" t="s">
        <v>180</v>
      </c>
      <c r="BE468">
        <v>22</v>
      </c>
      <c r="BF468" t="s">
        <v>83</v>
      </c>
      <c r="BG468" t="s">
        <v>180</v>
      </c>
      <c r="BI468">
        <v>18</v>
      </c>
      <c r="BJ468" t="s">
        <v>83</v>
      </c>
      <c r="BK468" t="s">
        <v>180</v>
      </c>
      <c r="BM468">
        <v>23</v>
      </c>
      <c r="BN468" t="s">
        <v>83</v>
      </c>
      <c r="BO468" t="s">
        <v>180</v>
      </c>
      <c r="BQ468">
        <v>29</v>
      </c>
      <c r="BR468" t="s">
        <v>83</v>
      </c>
      <c r="BS468" t="s">
        <v>180</v>
      </c>
      <c r="BU468">
        <v>38</v>
      </c>
      <c r="BV468" t="s">
        <v>83</v>
      </c>
      <c r="BW468" t="s">
        <v>180</v>
      </c>
      <c r="BY468">
        <v>28</v>
      </c>
      <c r="BZ468" t="s">
        <v>83</v>
      </c>
      <c r="CA468" t="s">
        <v>180</v>
      </c>
      <c r="CC468">
        <v>21</v>
      </c>
      <c r="CD468" t="s">
        <v>83</v>
      </c>
      <c r="CE468" t="s">
        <v>180</v>
      </c>
      <c r="CG468">
        <v>19</v>
      </c>
      <c r="CH468" t="s">
        <v>83</v>
      </c>
      <c r="CI468" t="s">
        <v>180</v>
      </c>
      <c r="CK468">
        <v>36</v>
      </c>
      <c r="CL468" t="s">
        <v>83</v>
      </c>
      <c r="CM468" t="s">
        <v>180</v>
      </c>
    </row>
    <row r="469" spans="1:91" ht="15" customHeight="1" x14ac:dyDescent="0.25">
      <c r="A469">
        <v>27</v>
      </c>
      <c r="B469" t="s">
        <v>83</v>
      </c>
      <c r="C469" t="s">
        <v>38</v>
      </c>
      <c r="E469">
        <v>29</v>
      </c>
      <c r="F469" t="s">
        <v>83</v>
      </c>
      <c r="G469" t="s">
        <v>38</v>
      </c>
      <c r="I469">
        <v>16</v>
      </c>
      <c r="J469" t="s">
        <v>83</v>
      </c>
      <c r="K469" t="s">
        <v>180</v>
      </c>
      <c r="Q469">
        <v>26</v>
      </c>
      <c r="R469" t="s">
        <v>83</v>
      </c>
      <c r="S469" t="s">
        <v>180</v>
      </c>
      <c r="U469">
        <v>40</v>
      </c>
      <c r="V469" t="s">
        <v>83</v>
      </c>
      <c r="W469" t="s">
        <v>180</v>
      </c>
      <c r="Y469">
        <v>35</v>
      </c>
      <c r="Z469" t="s">
        <v>83</v>
      </c>
      <c r="AA469" t="s">
        <v>180</v>
      </c>
      <c r="AC469">
        <v>35</v>
      </c>
      <c r="AD469" t="s">
        <v>83</v>
      </c>
      <c r="AE469" t="s">
        <v>180</v>
      </c>
      <c r="AG469">
        <v>44</v>
      </c>
      <c r="AH469" t="s">
        <v>83</v>
      </c>
      <c r="AI469" t="s">
        <v>180</v>
      </c>
      <c r="AK469">
        <v>23</v>
      </c>
      <c r="AL469" t="s">
        <v>83</v>
      </c>
      <c r="AM469" t="s">
        <v>180</v>
      </c>
      <c r="AO469" s="244">
        <v>35</v>
      </c>
      <c r="AP469" t="s">
        <v>100</v>
      </c>
      <c r="AQ469" t="s">
        <v>56</v>
      </c>
      <c r="AS469" s="244">
        <v>21</v>
      </c>
      <c r="AT469" t="s">
        <v>100</v>
      </c>
      <c r="AU469" s="248" t="s">
        <v>56</v>
      </c>
      <c r="AW469">
        <v>28</v>
      </c>
      <c r="AX469" t="s">
        <v>100</v>
      </c>
      <c r="AY469" t="s">
        <v>180</v>
      </c>
      <c r="BA469">
        <v>25</v>
      </c>
      <c r="BB469" t="s">
        <v>83</v>
      </c>
      <c r="BC469" t="s">
        <v>180</v>
      </c>
      <c r="BE469">
        <v>18</v>
      </c>
      <c r="BF469" t="s">
        <v>83</v>
      </c>
      <c r="BG469" t="s">
        <v>180</v>
      </c>
      <c r="BI469">
        <v>35</v>
      </c>
      <c r="BJ469" t="s">
        <v>83</v>
      </c>
      <c r="BK469" t="s">
        <v>180</v>
      </c>
      <c r="BM469">
        <v>54</v>
      </c>
      <c r="BN469" t="s">
        <v>83</v>
      </c>
      <c r="BO469" t="s">
        <v>180</v>
      </c>
      <c r="BQ469">
        <v>23</v>
      </c>
      <c r="BR469" t="s">
        <v>83</v>
      </c>
      <c r="BS469" t="s">
        <v>180</v>
      </c>
      <c r="BU469">
        <v>31</v>
      </c>
      <c r="BV469" t="s">
        <v>83</v>
      </c>
      <c r="BW469" t="s">
        <v>180</v>
      </c>
      <c r="BY469">
        <v>25</v>
      </c>
      <c r="BZ469" t="s">
        <v>83</v>
      </c>
      <c r="CA469" t="s">
        <v>180</v>
      </c>
      <c r="CC469">
        <v>37</v>
      </c>
      <c r="CD469" t="s">
        <v>83</v>
      </c>
      <c r="CE469" t="s">
        <v>180</v>
      </c>
      <c r="CG469">
        <v>24</v>
      </c>
      <c r="CH469" t="s">
        <v>83</v>
      </c>
      <c r="CI469" t="s">
        <v>180</v>
      </c>
      <c r="CK469">
        <v>27</v>
      </c>
    </row>
    <row r="470" spans="1:91" ht="15" customHeight="1" x14ac:dyDescent="0.25">
      <c r="A470">
        <v>34</v>
      </c>
      <c r="B470" t="s">
        <v>83</v>
      </c>
      <c r="C470" t="s">
        <v>38</v>
      </c>
      <c r="E470">
        <v>30</v>
      </c>
      <c r="F470" t="s">
        <v>83</v>
      </c>
      <c r="G470" t="s">
        <v>38</v>
      </c>
      <c r="I470">
        <v>26</v>
      </c>
      <c r="J470" t="s">
        <v>83</v>
      </c>
      <c r="K470" t="s">
        <v>180</v>
      </c>
      <c r="Q470">
        <v>47</v>
      </c>
      <c r="R470" t="s">
        <v>83</v>
      </c>
      <c r="S470" t="s">
        <v>180</v>
      </c>
      <c r="U470">
        <v>38</v>
      </c>
      <c r="V470" t="s">
        <v>83</v>
      </c>
      <c r="W470" t="s">
        <v>180</v>
      </c>
      <c r="Y470">
        <v>26</v>
      </c>
      <c r="Z470" t="s">
        <v>83</v>
      </c>
      <c r="AA470" t="s">
        <v>180</v>
      </c>
      <c r="AC470">
        <v>34</v>
      </c>
      <c r="AD470" t="s">
        <v>83</v>
      </c>
      <c r="AE470" t="s">
        <v>180</v>
      </c>
      <c r="AG470">
        <v>25</v>
      </c>
      <c r="AH470" t="s">
        <v>83</v>
      </c>
      <c r="AI470" t="s">
        <v>180</v>
      </c>
      <c r="AK470">
        <v>22</v>
      </c>
      <c r="AL470" t="s">
        <v>83</v>
      </c>
      <c r="AM470" t="s">
        <v>180</v>
      </c>
      <c r="AO470" s="244">
        <v>41</v>
      </c>
      <c r="AP470" t="s">
        <v>100</v>
      </c>
      <c r="AQ470" t="s">
        <v>56</v>
      </c>
      <c r="AS470" s="244">
        <v>28</v>
      </c>
      <c r="AT470" t="s">
        <v>100</v>
      </c>
      <c r="AU470" s="248" t="s">
        <v>56</v>
      </c>
      <c r="AW470">
        <v>34</v>
      </c>
      <c r="AX470" t="s">
        <v>100</v>
      </c>
      <c r="AY470" t="s">
        <v>180</v>
      </c>
      <c r="BA470">
        <v>82</v>
      </c>
      <c r="BB470" t="s">
        <v>83</v>
      </c>
      <c r="BC470" t="s">
        <v>180</v>
      </c>
      <c r="BE470">
        <v>21</v>
      </c>
      <c r="BF470" t="s">
        <v>83</v>
      </c>
      <c r="BG470" t="s">
        <v>180</v>
      </c>
      <c r="BI470">
        <v>28</v>
      </c>
      <c r="BJ470" t="s">
        <v>83</v>
      </c>
      <c r="BK470" t="s">
        <v>180</v>
      </c>
      <c r="BM470">
        <v>25</v>
      </c>
      <c r="BN470" t="s">
        <v>83</v>
      </c>
      <c r="BO470" t="s">
        <v>180</v>
      </c>
      <c r="BQ470">
        <v>21</v>
      </c>
      <c r="BR470" t="s">
        <v>83</v>
      </c>
      <c r="BS470" t="s">
        <v>180</v>
      </c>
      <c r="BU470">
        <v>28</v>
      </c>
      <c r="BV470" t="s">
        <v>83</v>
      </c>
      <c r="BW470" t="s">
        <v>180</v>
      </c>
      <c r="BY470">
        <v>32</v>
      </c>
      <c r="BZ470" t="s">
        <v>83</v>
      </c>
      <c r="CA470" t="s">
        <v>180</v>
      </c>
      <c r="CC470">
        <v>20</v>
      </c>
      <c r="CD470" t="s">
        <v>83</v>
      </c>
      <c r="CE470" t="s">
        <v>180</v>
      </c>
      <c r="CG470">
        <v>22</v>
      </c>
      <c r="CH470" t="s">
        <v>83</v>
      </c>
      <c r="CI470" t="s">
        <v>180</v>
      </c>
      <c r="CK470">
        <v>31</v>
      </c>
    </row>
    <row r="471" spans="1:91" ht="15" customHeight="1" x14ac:dyDescent="0.25">
      <c r="A471">
        <v>27</v>
      </c>
      <c r="B471" t="s">
        <v>83</v>
      </c>
      <c r="C471" t="s">
        <v>38</v>
      </c>
      <c r="E471">
        <v>26</v>
      </c>
      <c r="F471" t="s">
        <v>83</v>
      </c>
      <c r="G471" t="s">
        <v>38</v>
      </c>
      <c r="I471">
        <v>22</v>
      </c>
      <c r="J471" t="s">
        <v>83</v>
      </c>
      <c r="K471" t="s">
        <v>180</v>
      </c>
      <c r="Q471">
        <v>33</v>
      </c>
      <c r="R471" t="s">
        <v>83</v>
      </c>
      <c r="S471" t="s">
        <v>180</v>
      </c>
      <c r="U471">
        <v>36</v>
      </c>
      <c r="V471" t="s">
        <v>83</v>
      </c>
      <c r="W471" t="s">
        <v>180</v>
      </c>
      <c r="Y471">
        <v>28</v>
      </c>
      <c r="Z471" t="s">
        <v>83</v>
      </c>
      <c r="AA471" t="s">
        <v>180</v>
      </c>
      <c r="AC471">
        <v>44</v>
      </c>
      <c r="AD471" t="s">
        <v>83</v>
      </c>
      <c r="AE471" t="s">
        <v>180</v>
      </c>
      <c r="AG471">
        <v>25</v>
      </c>
      <c r="AH471" t="s">
        <v>83</v>
      </c>
      <c r="AI471" t="s">
        <v>180</v>
      </c>
      <c r="AK471">
        <v>24</v>
      </c>
      <c r="AL471" t="s">
        <v>83</v>
      </c>
      <c r="AM471" t="s">
        <v>180</v>
      </c>
      <c r="AO471" s="244">
        <v>22</v>
      </c>
      <c r="AP471" t="s">
        <v>100</v>
      </c>
      <c r="AQ471" t="s">
        <v>56</v>
      </c>
      <c r="AS471" s="244">
        <v>16</v>
      </c>
      <c r="AT471" t="s">
        <v>100</v>
      </c>
      <c r="AU471" s="248" t="s">
        <v>56</v>
      </c>
      <c r="AW471">
        <v>44</v>
      </c>
      <c r="AX471" t="s">
        <v>100</v>
      </c>
      <c r="AY471" t="s">
        <v>180</v>
      </c>
      <c r="BA471">
        <v>33</v>
      </c>
      <c r="BB471" t="s">
        <v>83</v>
      </c>
      <c r="BC471" t="s">
        <v>180</v>
      </c>
      <c r="BE471">
        <v>36</v>
      </c>
      <c r="BF471" t="s">
        <v>83</v>
      </c>
      <c r="BG471" t="s">
        <v>180</v>
      </c>
      <c r="BI471">
        <v>17</v>
      </c>
      <c r="BJ471" t="s">
        <v>83</v>
      </c>
      <c r="BK471" t="s">
        <v>180</v>
      </c>
      <c r="BM471">
        <v>37</v>
      </c>
      <c r="BN471" t="s">
        <v>83</v>
      </c>
      <c r="BO471" t="s">
        <v>180</v>
      </c>
      <c r="BQ471">
        <v>32</v>
      </c>
      <c r="BR471" t="s">
        <v>83</v>
      </c>
      <c r="BS471" t="s">
        <v>180</v>
      </c>
      <c r="BU471">
        <v>19</v>
      </c>
      <c r="BV471" t="s">
        <v>83</v>
      </c>
      <c r="BW471" t="s">
        <v>180</v>
      </c>
      <c r="BY471">
        <v>26</v>
      </c>
      <c r="BZ471" t="s">
        <v>83</v>
      </c>
      <c r="CA471" t="s">
        <v>180</v>
      </c>
      <c r="CC471">
        <v>44</v>
      </c>
      <c r="CD471" t="s">
        <v>83</v>
      </c>
      <c r="CE471" t="s">
        <v>180</v>
      </c>
      <c r="CG471">
        <v>30</v>
      </c>
      <c r="CH471" t="s">
        <v>83</v>
      </c>
      <c r="CI471" t="s">
        <v>180</v>
      </c>
      <c r="CK471">
        <v>18</v>
      </c>
    </row>
    <row r="472" spans="1:91" ht="15" customHeight="1" x14ac:dyDescent="0.25">
      <c r="Y472">
        <v>25</v>
      </c>
      <c r="Z472" t="s">
        <v>83</v>
      </c>
      <c r="AA472" t="s">
        <v>180</v>
      </c>
      <c r="AC472">
        <v>32</v>
      </c>
      <c r="AD472" t="s">
        <v>83</v>
      </c>
      <c r="AE472" t="s">
        <v>180</v>
      </c>
      <c r="AG472">
        <v>18</v>
      </c>
      <c r="AH472" t="s">
        <v>83</v>
      </c>
      <c r="AI472" t="s">
        <v>180</v>
      </c>
      <c r="AK472">
        <v>30</v>
      </c>
      <c r="AL472" t="s">
        <v>83</v>
      </c>
      <c r="AM472" t="s">
        <v>180</v>
      </c>
      <c r="AO472" s="244">
        <v>41</v>
      </c>
      <c r="AP472" t="s">
        <v>100</v>
      </c>
      <c r="AQ472" t="s">
        <v>56</v>
      </c>
      <c r="AS472" s="244">
        <v>38</v>
      </c>
      <c r="AT472" t="s">
        <v>100</v>
      </c>
      <c r="AU472" s="248" t="s">
        <v>56</v>
      </c>
      <c r="AW472">
        <v>20</v>
      </c>
      <c r="AX472" t="s">
        <v>100</v>
      </c>
      <c r="AY472" t="s">
        <v>180</v>
      </c>
      <c r="BA472">
        <v>24</v>
      </c>
      <c r="BB472" t="s">
        <v>83</v>
      </c>
      <c r="BC472" t="s">
        <v>180</v>
      </c>
      <c r="BE472">
        <v>21</v>
      </c>
      <c r="BF472" t="s">
        <v>83</v>
      </c>
      <c r="BG472" t="s">
        <v>180</v>
      </c>
      <c r="BI472">
        <v>24</v>
      </c>
      <c r="BJ472" t="s">
        <v>83</v>
      </c>
      <c r="BK472" t="s">
        <v>180</v>
      </c>
      <c r="BM472">
        <v>41</v>
      </c>
      <c r="BN472" t="s">
        <v>83</v>
      </c>
      <c r="BO472" t="s">
        <v>180</v>
      </c>
      <c r="BQ472">
        <v>23</v>
      </c>
      <c r="BR472" t="s">
        <v>83</v>
      </c>
      <c r="BS472" t="s">
        <v>180</v>
      </c>
      <c r="BU472">
        <v>34</v>
      </c>
      <c r="BV472" t="s">
        <v>83</v>
      </c>
      <c r="BW472" t="s">
        <v>180</v>
      </c>
      <c r="BY472">
        <v>23</v>
      </c>
      <c r="BZ472" t="s">
        <v>83</v>
      </c>
      <c r="CA472" t="s">
        <v>180</v>
      </c>
      <c r="CC472">
        <v>19</v>
      </c>
      <c r="CD472" t="s">
        <v>83</v>
      </c>
      <c r="CE472" t="s">
        <v>180</v>
      </c>
      <c r="CG472">
        <v>46</v>
      </c>
      <c r="CH472" t="s">
        <v>83</v>
      </c>
      <c r="CI472" t="s">
        <v>180</v>
      </c>
      <c r="CK472">
        <v>27</v>
      </c>
    </row>
    <row r="473" spans="1:91" ht="15" customHeight="1" x14ac:dyDescent="0.25">
      <c r="Y473">
        <v>30</v>
      </c>
      <c r="Z473" t="s">
        <v>83</v>
      </c>
      <c r="AA473" t="s">
        <v>180</v>
      </c>
      <c r="AC473">
        <v>27</v>
      </c>
      <c r="AD473" t="s">
        <v>83</v>
      </c>
      <c r="AE473" t="s">
        <v>180</v>
      </c>
      <c r="AG473">
        <v>42</v>
      </c>
      <c r="AH473" t="s">
        <v>83</v>
      </c>
      <c r="AI473" t="s">
        <v>180</v>
      </c>
      <c r="AK473">
        <v>25</v>
      </c>
      <c r="AL473" t="s">
        <v>83</v>
      </c>
      <c r="AM473" t="s">
        <v>180</v>
      </c>
      <c r="AO473" s="244">
        <v>27</v>
      </c>
      <c r="AP473" t="s">
        <v>100</v>
      </c>
      <c r="AQ473" t="s">
        <v>56</v>
      </c>
      <c r="AS473" s="244">
        <v>30</v>
      </c>
      <c r="AT473" t="s">
        <v>100</v>
      </c>
      <c r="AU473" s="248" t="s">
        <v>56</v>
      </c>
      <c r="AW473">
        <v>33</v>
      </c>
      <c r="AX473" t="s">
        <v>100</v>
      </c>
      <c r="AY473" t="s">
        <v>180</v>
      </c>
      <c r="BA473">
        <v>20</v>
      </c>
      <c r="BB473" t="s">
        <v>83</v>
      </c>
      <c r="BC473" t="s">
        <v>180</v>
      </c>
      <c r="BE473">
        <v>24</v>
      </c>
      <c r="BF473" t="s">
        <v>83</v>
      </c>
      <c r="BG473" t="s">
        <v>180</v>
      </c>
      <c r="BI473">
        <v>41</v>
      </c>
      <c r="BJ473" t="s">
        <v>83</v>
      </c>
      <c r="BK473" t="s">
        <v>180</v>
      </c>
      <c r="BM473">
        <v>25</v>
      </c>
      <c r="BN473" t="s">
        <v>83</v>
      </c>
      <c r="BO473" t="s">
        <v>180</v>
      </c>
      <c r="BQ473">
        <v>30</v>
      </c>
      <c r="BR473" t="s">
        <v>83</v>
      </c>
      <c r="BS473" t="s">
        <v>180</v>
      </c>
      <c r="BU473">
        <v>22</v>
      </c>
      <c r="BV473" t="s">
        <v>83</v>
      </c>
      <c r="BW473" t="s">
        <v>180</v>
      </c>
      <c r="BY473">
        <v>27</v>
      </c>
      <c r="BZ473" t="s">
        <v>83</v>
      </c>
      <c r="CA473" t="s">
        <v>180</v>
      </c>
      <c r="CC473">
        <v>18</v>
      </c>
      <c r="CD473" t="s">
        <v>83</v>
      </c>
      <c r="CE473" t="s">
        <v>180</v>
      </c>
      <c r="CG473">
        <v>28</v>
      </c>
      <c r="CH473" t="s">
        <v>83</v>
      </c>
      <c r="CI473" t="s">
        <v>180</v>
      </c>
      <c r="CK473">
        <v>32</v>
      </c>
    </row>
    <row r="474" spans="1:91" ht="15" customHeight="1" x14ac:dyDescent="0.25">
      <c r="Y474">
        <v>24</v>
      </c>
      <c r="Z474" t="s">
        <v>83</v>
      </c>
      <c r="AA474" t="s">
        <v>180</v>
      </c>
      <c r="AC474">
        <v>27</v>
      </c>
      <c r="AD474" t="s">
        <v>83</v>
      </c>
      <c r="AE474" t="s">
        <v>180</v>
      </c>
      <c r="AG474">
        <v>16</v>
      </c>
      <c r="AH474" t="s">
        <v>83</v>
      </c>
      <c r="AI474" t="s">
        <v>180</v>
      </c>
      <c r="AK474">
        <v>37</v>
      </c>
      <c r="AL474" t="s">
        <v>83</v>
      </c>
      <c r="AM474" t="s">
        <v>180</v>
      </c>
      <c r="AO474" s="244">
        <v>31</v>
      </c>
      <c r="AP474" t="s">
        <v>100</v>
      </c>
      <c r="AQ474" t="s">
        <v>56</v>
      </c>
      <c r="AS474" s="244">
        <v>34</v>
      </c>
      <c r="AT474" t="s">
        <v>100</v>
      </c>
      <c r="AU474" s="248" t="s">
        <v>56</v>
      </c>
      <c r="AW474">
        <v>44</v>
      </c>
      <c r="AX474" t="s">
        <v>100</v>
      </c>
      <c r="AY474" t="s">
        <v>180</v>
      </c>
      <c r="BA474">
        <v>70</v>
      </c>
      <c r="BB474" t="s">
        <v>83</v>
      </c>
      <c r="BC474" t="s">
        <v>180</v>
      </c>
      <c r="BE474">
        <v>42</v>
      </c>
      <c r="BF474" t="s">
        <v>83</v>
      </c>
      <c r="BG474" t="s">
        <v>180</v>
      </c>
      <c r="BI474">
        <v>36</v>
      </c>
      <c r="BJ474" t="s">
        <v>83</v>
      </c>
      <c r="BK474" t="s">
        <v>180</v>
      </c>
      <c r="BM474">
        <v>25</v>
      </c>
      <c r="BN474" t="s">
        <v>83</v>
      </c>
      <c r="BO474" t="s">
        <v>180</v>
      </c>
      <c r="BQ474">
        <v>36</v>
      </c>
      <c r="BR474" t="s">
        <v>83</v>
      </c>
      <c r="BS474" t="s">
        <v>180</v>
      </c>
      <c r="BU474">
        <v>35</v>
      </c>
      <c r="BV474" t="s">
        <v>83</v>
      </c>
      <c r="BW474" t="s">
        <v>180</v>
      </c>
      <c r="BY474">
        <v>45</v>
      </c>
      <c r="BZ474" t="s">
        <v>83</v>
      </c>
      <c r="CA474" t="s">
        <v>180</v>
      </c>
      <c r="CC474">
        <v>23</v>
      </c>
      <c r="CD474" t="s">
        <v>83</v>
      </c>
      <c r="CE474" t="s">
        <v>180</v>
      </c>
      <c r="CG474">
        <v>26</v>
      </c>
      <c r="CH474" t="s">
        <v>83</v>
      </c>
      <c r="CI474" t="s">
        <v>180</v>
      </c>
      <c r="CK474">
        <v>16</v>
      </c>
    </row>
    <row r="475" spans="1:91" ht="15" customHeight="1" x14ac:dyDescent="0.25">
      <c r="Y475">
        <v>33</v>
      </c>
      <c r="Z475" t="s">
        <v>83</v>
      </c>
      <c r="AA475" t="s">
        <v>180</v>
      </c>
      <c r="AC475">
        <v>48</v>
      </c>
      <c r="AD475" t="s">
        <v>83</v>
      </c>
      <c r="AE475" t="s">
        <v>180</v>
      </c>
      <c r="AG475">
        <v>37</v>
      </c>
      <c r="AH475" t="s">
        <v>83</v>
      </c>
      <c r="AI475" t="s">
        <v>180</v>
      </c>
      <c r="AK475">
        <v>40</v>
      </c>
      <c r="AL475" t="s">
        <v>83</v>
      </c>
      <c r="AM475" t="s">
        <v>180</v>
      </c>
      <c r="AO475" s="244">
        <v>28</v>
      </c>
      <c r="AP475" t="s">
        <v>100</v>
      </c>
      <c r="AQ475" t="s">
        <v>56</v>
      </c>
      <c r="AS475" s="244">
        <v>19</v>
      </c>
      <c r="AT475" t="s">
        <v>100</v>
      </c>
      <c r="AU475" s="248" t="s">
        <v>56</v>
      </c>
      <c r="AW475">
        <v>28</v>
      </c>
      <c r="AX475" t="s">
        <v>100</v>
      </c>
      <c r="AY475" t="s">
        <v>180</v>
      </c>
      <c r="BA475">
        <v>31</v>
      </c>
      <c r="BB475" t="s">
        <v>83</v>
      </c>
      <c r="BC475" t="s">
        <v>180</v>
      </c>
      <c r="BE475">
        <v>31</v>
      </c>
      <c r="BF475" t="s">
        <v>83</v>
      </c>
      <c r="BG475" t="s">
        <v>180</v>
      </c>
      <c r="BI475">
        <v>16</v>
      </c>
      <c r="BJ475" t="s">
        <v>83</v>
      </c>
      <c r="BK475" t="s">
        <v>180</v>
      </c>
      <c r="BM475">
        <v>29</v>
      </c>
      <c r="BN475" t="s">
        <v>83</v>
      </c>
      <c r="BO475" t="s">
        <v>180</v>
      </c>
      <c r="BQ475">
        <v>21</v>
      </c>
      <c r="BR475" t="s">
        <v>83</v>
      </c>
      <c r="BS475" t="s">
        <v>180</v>
      </c>
      <c r="BU475">
        <v>41</v>
      </c>
      <c r="BV475" t="s">
        <v>83</v>
      </c>
      <c r="BW475" t="s">
        <v>180</v>
      </c>
      <c r="BY475">
        <v>30</v>
      </c>
      <c r="BZ475" t="s">
        <v>83</v>
      </c>
      <c r="CA475" t="s">
        <v>180</v>
      </c>
      <c r="CC475">
        <v>26</v>
      </c>
      <c r="CD475" t="s">
        <v>83</v>
      </c>
      <c r="CE475" t="s">
        <v>180</v>
      </c>
      <c r="CG475">
        <v>16</v>
      </c>
      <c r="CH475" t="s">
        <v>83</v>
      </c>
      <c r="CI475" t="s">
        <v>180</v>
      </c>
      <c r="CK475">
        <v>33</v>
      </c>
    </row>
    <row r="476" spans="1:91" ht="15" customHeight="1" x14ac:dyDescent="0.25">
      <c r="A476">
        <v>32</v>
      </c>
      <c r="B476" t="s">
        <v>83</v>
      </c>
      <c r="C476" t="s">
        <v>38</v>
      </c>
      <c r="E476">
        <v>34</v>
      </c>
      <c r="F476" t="s">
        <v>83</v>
      </c>
      <c r="G476" t="s">
        <v>38</v>
      </c>
      <c r="I476">
        <v>30</v>
      </c>
      <c r="J476" t="s">
        <v>83</v>
      </c>
      <c r="K476" t="s">
        <v>180</v>
      </c>
      <c r="Q476">
        <v>41</v>
      </c>
      <c r="R476" t="s">
        <v>83</v>
      </c>
      <c r="S476" t="s">
        <v>180</v>
      </c>
      <c r="U476">
        <v>19</v>
      </c>
      <c r="V476" t="s">
        <v>83</v>
      </c>
      <c r="W476" t="s">
        <v>180</v>
      </c>
      <c r="Y476">
        <v>30</v>
      </c>
      <c r="Z476" t="s">
        <v>83</v>
      </c>
      <c r="AA476" t="s">
        <v>180</v>
      </c>
      <c r="AC476">
        <v>28</v>
      </c>
      <c r="AD476" t="s">
        <v>83</v>
      </c>
      <c r="AE476" t="s">
        <v>180</v>
      </c>
      <c r="AG476">
        <v>35</v>
      </c>
      <c r="AH476" t="s">
        <v>83</v>
      </c>
      <c r="AI476" t="s">
        <v>180</v>
      </c>
      <c r="AK476">
        <v>34</v>
      </c>
      <c r="AL476" t="s">
        <v>83</v>
      </c>
      <c r="AM476" t="s">
        <v>180</v>
      </c>
      <c r="AO476" s="244">
        <v>25</v>
      </c>
      <c r="AP476" t="s">
        <v>100</v>
      </c>
      <c r="AQ476" t="s">
        <v>56</v>
      </c>
      <c r="AS476" s="244">
        <v>22</v>
      </c>
      <c r="AT476" t="s">
        <v>100</v>
      </c>
      <c r="AU476" s="248" t="s">
        <v>56</v>
      </c>
      <c r="AW476">
        <v>22</v>
      </c>
      <c r="AX476" t="s">
        <v>100</v>
      </c>
      <c r="AY476" t="s">
        <v>180</v>
      </c>
      <c r="BA476">
        <v>29</v>
      </c>
      <c r="BB476" t="s">
        <v>83</v>
      </c>
      <c r="BC476" t="s">
        <v>180</v>
      </c>
      <c r="BE476">
        <v>45</v>
      </c>
      <c r="BF476" t="s">
        <v>83</v>
      </c>
      <c r="BG476" t="s">
        <v>180</v>
      </c>
      <c r="BI476">
        <v>16</v>
      </c>
      <c r="BJ476" t="s">
        <v>83</v>
      </c>
      <c r="BK476" t="s">
        <v>180</v>
      </c>
      <c r="BM476">
        <v>20</v>
      </c>
      <c r="BN476" t="s">
        <v>83</v>
      </c>
      <c r="BO476" t="s">
        <v>180</v>
      </c>
      <c r="BQ476">
        <v>32</v>
      </c>
      <c r="BR476" t="s">
        <v>83</v>
      </c>
      <c r="BS476" t="s">
        <v>180</v>
      </c>
      <c r="BU476">
        <v>35</v>
      </c>
      <c r="BV476" t="s">
        <v>83</v>
      </c>
      <c r="BW476" t="s">
        <v>180</v>
      </c>
      <c r="BY476">
        <v>18</v>
      </c>
      <c r="BZ476" t="s">
        <v>83</v>
      </c>
      <c r="CA476" t="s">
        <v>180</v>
      </c>
      <c r="CC476">
        <v>36</v>
      </c>
      <c r="CD476" t="s">
        <v>83</v>
      </c>
      <c r="CE476" t="s">
        <v>180</v>
      </c>
      <c r="CG476">
        <v>31</v>
      </c>
      <c r="CH476" t="s">
        <v>83</v>
      </c>
      <c r="CI476" t="s">
        <v>180</v>
      </c>
      <c r="CK476">
        <v>31</v>
      </c>
    </row>
    <row r="477" spans="1:91" ht="15" customHeight="1" x14ac:dyDescent="0.25">
      <c r="A477">
        <v>22</v>
      </c>
      <c r="B477" t="s">
        <v>83</v>
      </c>
      <c r="C477" t="s">
        <v>38</v>
      </c>
      <c r="E477">
        <v>30</v>
      </c>
      <c r="F477" t="s">
        <v>83</v>
      </c>
      <c r="G477" t="s">
        <v>38</v>
      </c>
      <c r="I477">
        <v>29</v>
      </c>
      <c r="J477" t="s">
        <v>83</v>
      </c>
      <c r="K477" t="s">
        <v>180</v>
      </c>
      <c r="Q477">
        <v>24</v>
      </c>
      <c r="R477" t="s">
        <v>83</v>
      </c>
      <c r="S477" t="s">
        <v>180</v>
      </c>
      <c r="U477">
        <v>31</v>
      </c>
      <c r="V477" t="s">
        <v>83</v>
      </c>
      <c r="W477" t="s">
        <v>180</v>
      </c>
      <c r="Y477">
        <v>41</v>
      </c>
      <c r="Z477" t="s">
        <v>83</v>
      </c>
      <c r="AA477" t="s">
        <v>180</v>
      </c>
      <c r="AC477">
        <v>24</v>
      </c>
      <c r="AD477" t="s">
        <v>83</v>
      </c>
      <c r="AE477" t="s">
        <v>180</v>
      </c>
      <c r="AG477">
        <v>26</v>
      </c>
      <c r="AH477" t="s">
        <v>83</v>
      </c>
      <c r="AI477" t="s">
        <v>180</v>
      </c>
      <c r="AK477">
        <v>36</v>
      </c>
      <c r="AL477" t="s">
        <v>83</v>
      </c>
      <c r="AM477" t="s">
        <v>180</v>
      </c>
      <c r="AO477" s="244">
        <v>26</v>
      </c>
      <c r="AP477" t="s">
        <v>100</v>
      </c>
      <c r="AQ477" t="s">
        <v>56</v>
      </c>
      <c r="AS477" s="244">
        <v>32</v>
      </c>
      <c r="AT477" t="s">
        <v>100</v>
      </c>
      <c r="AU477" s="248" t="s">
        <v>56</v>
      </c>
      <c r="AW477">
        <v>27</v>
      </c>
      <c r="AX477" t="s">
        <v>100</v>
      </c>
      <c r="AY477" t="s">
        <v>180</v>
      </c>
      <c r="BA477">
        <v>35</v>
      </c>
      <c r="BB477" t="s">
        <v>83</v>
      </c>
      <c r="BC477" t="s">
        <v>180</v>
      </c>
      <c r="BE477">
        <v>30</v>
      </c>
      <c r="BF477" t="s">
        <v>83</v>
      </c>
      <c r="BG477" t="s">
        <v>180</v>
      </c>
      <c r="BI477">
        <v>22</v>
      </c>
      <c r="BJ477" t="s">
        <v>83</v>
      </c>
      <c r="BK477" t="s">
        <v>180</v>
      </c>
      <c r="BM477">
        <v>21</v>
      </c>
      <c r="BN477" t="s">
        <v>83</v>
      </c>
      <c r="BO477" t="s">
        <v>180</v>
      </c>
      <c r="BQ477">
        <v>30</v>
      </c>
      <c r="BR477" t="s">
        <v>83</v>
      </c>
      <c r="BS477" t="s">
        <v>180</v>
      </c>
      <c r="BU477">
        <v>26</v>
      </c>
      <c r="BV477" t="s">
        <v>83</v>
      </c>
      <c r="BW477" t="s">
        <v>180</v>
      </c>
      <c r="BY477">
        <v>28</v>
      </c>
      <c r="BZ477" t="s">
        <v>83</v>
      </c>
      <c r="CA477" t="s">
        <v>180</v>
      </c>
      <c r="CC477">
        <v>23</v>
      </c>
      <c r="CD477" t="s">
        <v>83</v>
      </c>
      <c r="CE477" t="s">
        <v>180</v>
      </c>
      <c r="CG477">
        <v>28</v>
      </c>
      <c r="CH477" t="s">
        <v>83</v>
      </c>
      <c r="CI477" t="s">
        <v>180</v>
      </c>
      <c r="CK477">
        <v>24</v>
      </c>
    </row>
    <row r="478" spans="1:91" ht="15" customHeight="1" x14ac:dyDescent="0.25">
      <c r="A478">
        <v>34</v>
      </c>
      <c r="B478" t="s">
        <v>83</v>
      </c>
      <c r="C478" t="s">
        <v>38</v>
      </c>
      <c r="E478">
        <v>24</v>
      </c>
      <c r="F478" t="s">
        <v>83</v>
      </c>
      <c r="G478" t="s">
        <v>38</v>
      </c>
      <c r="I478">
        <v>40</v>
      </c>
      <c r="J478" t="s">
        <v>83</v>
      </c>
      <c r="K478" t="s">
        <v>180</v>
      </c>
      <c r="Q478">
        <v>35</v>
      </c>
      <c r="R478" t="s">
        <v>83</v>
      </c>
      <c r="S478" t="s">
        <v>180</v>
      </c>
      <c r="U478">
        <v>20</v>
      </c>
      <c r="V478" t="s">
        <v>83</v>
      </c>
      <c r="W478" t="s">
        <v>180</v>
      </c>
      <c r="Y478">
        <v>35</v>
      </c>
      <c r="Z478" t="s">
        <v>83</v>
      </c>
      <c r="AA478" t="s">
        <v>180</v>
      </c>
      <c r="AC478">
        <v>29</v>
      </c>
      <c r="AD478" t="s">
        <v>83</v>
      </c>
      <c r="AE478" t="s">
        <v>180</v>
      </c>
      <c r="AG478">
        <v>39</v>
      </c>
      <c r="AH478" t="s">
        <v>83</v>
      </c>
      <c r="AI478" t="s">
        <v>180</v>
      </c>
      <c r="AK478">
        <v>19</v>
      </c>
      <c r="AL478" t="s">
        <v>83</v>
      </c>
      <c r="AM478" t="s">
        <v>180</v>
      </c>
      <c r="AO478" s="244">
        <v>28</v>
      </c>
      <c r="AP478" t="s">
        <v>100</v>
      </c>
      <c r="AQ478" t="s">
        <v>56</v>
      </c>
      <c r="AS478" s="244">
        <v>21</v>
      </c>
      <c r="AT478" t="s">
        <v>100</v>
      </c>
      <c r="AU478" s="248" t="s">
        <v>56</v>
      </c>
      <c r="AW478">
        <v>28</v>
      </c>
      <c r="AX478" t="s">
        <v>100</v>
      </c>
      <c r="AY478" t="s">
        <v>180</v>
      </c>
      <c r="BA478">
        <v>70</v>
      </c>
      <c r="BB478" t="s">
        <v>83</v>
      </c>
      <c r="BC478" t="s">
        <v>180</v>
      </c>
      <c r="BE478">
        <v>45</v>
      </c>
      <c r="BF478" t="s">
        <v>83</v>
      </c>
      <c r="BG478" t="s">
        <v>180</v>
      </c>
      <c r="BI478">
        <v>24</v>
      </c>
      <c r="BJ478" t="s">
        <v>83</v>
      </c>
      <c r="BK478" t="s">
        <v>180</v>
      </c>
      <c r="BM478">
        <v>31</v>
      </c>
      <c r="BN478" t="s">
        <v>83</v>
      </c>
      <c r="BO478" t="s">
        <v>180</v>
      </c>
      <c r="BQ478">
        <v>37</v>
      </c>
      <c r="BR478" t="s">
        <v>83</v>
      </c>
      <c r="BS478" t="s">
        <v>180</v>
      </c>
      <c r="BU478">
        <v>22</v>
      </c>
      <c r="BV478" t="s">
        <v>83</v>
      </c>
      <c r="BW478" t="s">
        <v>180</v>
      </c>
      <c r="BY478">
        <v>37</v>
      </c>
      <c r="BZ478" t="s">
        <v>83</v>
      </c>
      <c r="CA478" t="s">
        <v>180</v>
      </c>
      <c r="CC478">
        <v>30</v>
      </c>
      <c r="CD478" t="s">
        <v>83</v>
      </c>
      <c r="CE478" t="s">
        <v>180</v>
      </c>
      <c r="CG478">
        <v>43</v>
      </c>
      <c r="CH478" t="s">
        <v>83</v>
      </c>
      <c r="CI478" t="s">
        <v>180</v>
      </c>
      <c r="CK478">
        <v>31</v>
      </c>
    </row>
    <row r="479" spans="1:91" ht="15" customHeight="1" x14ac:dyDescent="0.25">
      <c r="A479">
        <v>16</v>
      </c>
      <c r="B479" t="s">
        <v>83</v>
      </c>
      <c r="C479" t="s">
        <v>38</v>
      </c>
      <c r="E479">
        <v>19</v>
      </c>
      <c r="F479" t="s">
        <v>83</v>
      </c>
      <c r="G479" t="s">
        <v>38</v>
      </c>
      <c r="I479">
        <v>30</v>
      </c>
      <c r="J479" t="s">
        <v>83</v>
      </c>
      <c r="K479" t="s">
        <v>180</v>
      </c>
      <c r="Q479">
        <v>20</v>
      </c>
      <c r="R479" t="s">
        <v>83</v>
      </c>
      <c r="S479" t="s">
        <v>180</v>
      </c>
      <c r="U479">
        <v>40</v>
      </c>
      <c r="V479" t="s">
        <v>83</v>
      </c>
      <c r="W479" t="s">
        <v>180</v>
      </c>
      <c r="Y479">
        <v>33</v>
      </c>
      <c r="Z479" t="s">
        <v>83</v>
      </c>
      <c r="AA479" t="s">
        <v>180</v>
      </c>
      <c r="AC479">
        <v>45</v>
      </c>
      <c r="AD479" t="s">
        <v>83</v>
      </c>
      <c r="AE479" t="s">
        <v>180</v>
      </c>
      <c r="AG479">
        <v>35</v>
      </c>
      <c r="AH479" t="s">
        <v>83</v>
      </c>
      <c r="AI479" t="s">
        <v>180</v>
      </c>
      <c r="AK479">
        <v>30</v>
      </c>
      <c r="AL479" t="s">
        <v>83</v>
      </c>
      <c r="AM479" t="s">
        <v>180</v>
      </c>
      <c r="AO479" s="244">
        <v>36</v>
      </c>
      <c r="AP479" t="s">
        <v>100</v>
      </c>
      <c r="AQ479" t="s">
        <v>56</v>
      </c>
      <c r="AS479" s="244">
        <v>34</v>
      </c>
      <c r="AT479" t="s">
        <v>100</v>
      </c>
      <c r="AU479" s="248" t="s">
        <v>56</v>
      </c>
      <c r="AW479">
        <v>30</v>
      </c>
      <c r="AX479" t="s">
        <v>100</v>
      </c>
      <c r="AY479" t="s">
        <v>180</v>
      </c>
      <c r="BA479">
        <v>36</v>
      </c>
      <c r="BB479" t="s">
        <v>83</v>
      </c>
      <c r="BC479" t="s">
        <v>180</v>
      </c>
      <c r="BE479">
        <v>23</v>
      </c>
      <c r="BF479" t="s">
        <v>83</v>
      </c>
      <c r="BG479" t="s">
        <v>180</v>
      </c>
      <c r="BI479">
        <v>26</v>
      </c>
      <c r="BJ479" t="s">
        <v>83</v>
      </c>
      <c r="BK479" t="s">
        <v>180</v>
      </c>
      <c r="BM479">
        <v>29</v>
      </c>
      <c r="BN479" t="s">
        <v>83</v>
      </c>
      <c r="BO479" t="s">
        <v>180</v>
      </c>
      <c r="BQ479">
        <v>24</v>
      </c>
      <c r="BR479" t="s">
        <v>83</v>
      </c>
      <c r="BS479" t="s">
        <v>180</v>
      </c>
      <c r="BU479">
        <v>44</v>
      </c>
      <c r="BV479" t="s">
        <v>83</v>
      </c>
      <c r="BW479" t="s">
        <v>180</v>
      </c>
      <c r="BY479">
        <v>28</v>
      </c>
      <c r="BZ479" t="s">
        <v>83</v>
      </c>
      <c r="CA479" t="s">
        <v>180</v>
      </c>
      <c r="CC479">
        <v>28</v>
      </c>
      <c r="CD479" t="s">
        <v>83</v>
      </c>
      <c r="CE479" t="s">
        <v>180</v>
      </c>
      <c r="CG479">
        <v>34</v>
      </c>
      <c r="CH479" t="s">
        <v>83</v>
      </c>
      <c r="CI479" t="s">
        <v>180</v>
      </c>
      <c r="CK479">
        <v>28</v>
      </c>
    </row>
    <row r="480" spans="1:91" ht="15" customHeight="1" x14ac:dyDescent="0.25">
      <c r="A480">
        <v>43</v>
      </c>
      <c r="B480" t="s">
        <v>83</v>
      </c>
      <c r="C480" t="s">
        <v>38</v>
      </c>
      <c r="E480">
        <v>30</v>
      </c>
      <c r="F480" t="s">
        <v>83</v>
      </c>
      <c r="G480" t="s">
        <v>38</v>
      </c>
      <c r="I480">
        <v>33</v>
      </c>
      <c r="J480" t="s">
        <v>83</v>
      </c>
      <c r="K480" t="s">
        <v>180</v>
      </c>
      <c r="Q480">
        <v>34</v>
      </c>
      <c r="R480" t="s">
        <v>83</v>
      </c>
      <c r="S480" t="s">
        <v>180</v>
      </c>
      <c r="U480">
        <v>39</v>
      </c>
      <c r="V480" t="s">
        <v>83</v>
      </c>
      <c r="W480" t="s">
        <v>180</v>
      </c>
      <c r="Y480">
        <v>26</v>
      </c>
      <c r="Z480" t="s">
        <v>83</v>
      </c>
      <c r="AA480" t="s">
        <v>180</v>
      </c>
      <c r="AC480">
        <v>46</v>
      </c>
      <c r="AD480" t="s">
        <v>83</v>
      </c>
      <c r="AE480" t="s">
        <v>180</v>
      </c>
      <c r="AG480">
        <v>18</v>
      </c>
      <c r="AH480" t="s">
        <v>83</v>
      </c>
      <c r="AI480" t="s">
        <v>180</v>
      </c>
      <c r="AK480">
        <v>33</v>
      </c>
      <c r="AL480" t="s">
        <v>83</v>
      </c>
      <c r="AM480" t="s">
        <v>180</v>
      </c>
      <c r="AO480" s="244">
        <v>15</v>
      </c>
      <c r="AP480" t="s">
        <v>100</v>
      </c>
      <c r="AQ480" t="s">
        <v>56</v>
      </c>
      <c r="AS480" s="244">
        <v>18</v>
      </c>
      <c r="AT480" t="s">
        <v>100</v>
      </c>
      <c r="AU480" s="248" t="s">
        <v>56</v>
      </c>
      <c r="AW480">
        <v>23</v>
      </c>
      <c r="AX480" t="s">
        <v>100</v>
      </c>
      <c r="AY480" t="s">
        <v>180</v>
      </c>
      <c r="BA480">
        <v>34</v>
      </c>
      <c r="BB480" t="s">
        <v>83</v>
      </c>
      <c r="BC480" t="s">
        <v>180</v>
      </c>
      <c r="BE480">
        <v>33</v>
      </c>
      <c r="BF480" t="s">
        <v>83</v>
      </c>
      <c r="BG480" t="s">
        <v>180</v>
      </c>
      <c r="BI480">
        <v>32</v>
      </c>
      <c r="BJ480" t="s">
        <v>83</v>
      </c>
      <c r="BK480" t="s">
        <v>180</v>
      </c>
      <c r="BM480">
        <v>37</v>
      </c>
      <c r="BN480" t="s">
        <v>83</v>
      </c>
      <c r="BO480" t="s">
        <v>180</v>
      </c>
      <c r="BQ480">
        <v>34</v>
      </c>
      <c r="BR480" t="s">
        <v>83</v>
      </c>
      <c r="BS480" t="s">
        <v>180</v>
      </c>
      <c r="BU480">
        <v>36</v>
      </c>
      <c r="BV480" t="s">
        <v>83</v>
      </c>
      <c r="BW480" t="s">
        <v>180</v>
      </c>
      <c r="BY480">
        <v>35</v>
      </c>
      <c r="BZ480" t="s">
        <v>83</v>
      </c>
      <c r="CA480" t="s">
        <v>180</v>
      </c>
      <c r="CC480">
        <v>35</v>
      </c>
      <c r="CD480" t="s">
        <v>83</v>
      </c>
      <c r="CE480" t="s">
        <v>180</v>
      </c>
      <c r="CG480">
        <v>19</v>
      </c>
      <c r="CH480" t="s">
        <v>83</v>
      </c>
      <c r="CI480" t="s">
        <v>180</v>
      </c>
      <c r="CK480">
        <v>36</v>
      </c>
    </row>
    <row r="481" spans="1:89" ht="15" customHeight="1" x14ac:dyDescent="0.25">
      <c r="A481">
        <v>21</v>
      </c>
      <c r="B481" t="s">
        <v>83</v>
      </c>
      <c r="C481" t="s">
        <v>38</v>
      </c>
      <c r="E481">
        <v>38</v>
      </c>
      <c r="F481" t="s">
        <v>83</v>
      </c>
      <c r="G481" t="s">
        <v>38</v>
      </c>
      <c r="I481">
        <v>32</v>
      </c>
      <c r="J481" t="s">
        <v>83</v>
      </c>
      <c r="K481" t="s">
        <v>180</v>
      </c>
      <c r="Q481">
        <v>35</v>
      </c>
      <c r="R481" t="s">
        <v>83</v>
      </c>
      <c r="S481" t="s">
        <v>180</v>
      </c>
      <c r="U481">
        <v>17</v>
      </c>
      <c r="V481" t="s">
        <v>83</v>
      </c>
      <c r="W481" t="s">
        <v>180</v>
      </c>
      <c r="Y481">
        <v>19</v>
      </c>
      <c r="Z481" t="s">
        <v>83</v>
      </c>
      <c r="AA481" t="s">
        <v>180</v>
      </c>
      <c r="AC481">
        <v>21</v>
      </c>
      <c r="AD481" t="s">
        <v>83</v>
      </c>
      <c r="AE481" t="s">
        <v>180</v>
      </c>
      <c r="AG481">
        <v>20</v>
      </c>
      <c r="AH481" t="s">
        <v>83</v>
      </c>
      <c r="AI481" t="s">
        <v>180</v>
      </c>
      <c r="AK481">
        <v>13</v>
      </c>
      <c r="AL481" t="s">
        <v>83</v>
      </c>
      <c r="AM481" t="s">
        <v>180</v>
      </c>
      <c r="AO481" s="244">
        <v>26</v>
      </c>
      <c r="AP481" t="s">
        <v>100</v>
      </c>
      <c r="AQ481" t="s">
        <v>56</v>
      </c>
      <c r="AS481" s="244">
        <v>23</v>
      </c>
      <c r="AT481" t="s">
        <v>100</v>
      </c>
      <c r="AU481" s="248" t="s">
        <v>56</v>
      </c>
      <c r="AW481">
        <v>24</v>
      </c>
      <c r="AX481" t="s">
        <v>100</v>
      </c>
      <c r="AY481" t="s">
        <v>180</v>
      </c>
      <c r="BA481">
        <v>33</v>
      </c>
      <c r="BB481" t="s">
        <v>83</v>
      </c>
      <c r="BC481" t="s">
        <v>180</v>
      </c>
      <c r="BE481">
        <v>33</v>
      </c>
      <c r="BF481" t="s">
        <v>83</v>
      </c>
      <c r="BG481" t="s">
        <v>180</v>
      </c>
      <c r="BI481">
        <v>20</v>
      </c>
      <c r="BJ481" t="s">
        <v>83</v>
      </c>
      <c r="BK481" t="s">
        <v>180</v>
      </c>
      <c r="BM481">
        <v>35</v>
      </c>
      <c r="BN481" t="s">
        <v>83</v>
      </c>
      <c r="BO481" t="s">
        <v>180</v>
      </c>
      <c r="BQ481">
        <v>24</v>
      </c>
      <c r="BR481" t="s">
        <v>83</v>
      </c>
      <c r="BS481" t="s">
        <v>180</v>
      </c>
      <c r="BU481">
        <v>19</v>
      </c>
      <c r="BV481" t="s">
        <v>83</v>
      </c>
      <c r="BW481" t="s">
        <v>180</v>
      </c>
      <c r="BY481">
        <v>17</v>
      </c>
      <c r="BZ481" t="s">
        <v>83</v>
      </c>
      <c r="CA481" t="s">
        <v>180</v>
      </c>
      <c r="CC481">
        <v>27</v>
      </c>
      <c r="CD481" t="s">
        <v>83</v>
      </c>
      <c r="CE481" t="s">
        <v>180</v>
      </c>
      <c r="CG481">
        <v>33</v>
      </c>
      <c r="CH481" t="s">
        <v>83</v>
      </c>
      <c r="CI481" t="s">
        <v>180</v>
      </c>
      <c r="CK481">
        <v>21</v>
      </c>
    </row>
    <row r="482" spans="1:89" ht="15" customHeight="1" x14ac:dyDescent="0.25">
      <c r="A482">
        <v>26</v>
      </c>
      <c r="B482" t="s">
        <v>83</v>
      </c>
      <c r="C482" t="s">
        <v>38</v>
      </c>
      <c r="E482">
        <v>33</v>
      </c>
      <c r="F482" t="s">
        <v>83</v>
      </c>
      <c r="G482" t="s">
        <v>38</v>
      </c>
      <c r="I482">
        <v>20</v>
      </c>
      <c r="J482" t="s">
        <v>83</v>
      </c>
      <c r="K482" t="s">
        <v>180</v>
      </c>
      <c r="Q482">
        <v>20</v>
      </c>
      <c r="R482" t="s">
        <v>83</v>
      </c>
      <c r="S482" t="s">
        <v>180</v>
      </c>
      <c r="U482">
        <v>40</v>
      </c>
      <c r="V482" t="s">
        <v>83</v>
      </c>
      <c r="W482" t="s">
        <v>180</v>
      </c>
      <c r="Y482">
        <v>33</v>
      </c>
      <c r="Z482" t="s">
        <v>83</v>
      </c>
      <c r="AA482" t="s">
        <v>180</v>
      </c>
      <c r="AC482">
        <v>36</v>
      </c>
      <c r="AD482" t="s">
        <v>83</v>
      </c>
      <c r="AE482" t="s">
        <v>180</v>
      </c>
      <c r="AG482">
        <v>29</v>
      </c>
      <c r="AH482" t="s">
        <v>83</v>
      </c>
      <c r="AI482" t="s">
        <v>180</v>
      </c>
      <c r="AK482">
        <v>24</v>
      </c>
      <c r="AL482" t="s">
        <v>83</v>
      </c>
      <c r="AM482" t="s">
        <v>180</v>
      </c>
      <c r="AO482" s="244">
        <v>34</v>
      </c>
      <c r="AP482" t="s">
        <v>100</v>
      </c>
      <c r="AQ482" t="s">
        <v>56</v>
      </c>
      <c r="AS482" s="244">
        <v>29</v>
      </c>
      <c r="AT482" t="s">
        <v>100</v>
      </c>
      <c r="AU482" s="248" t="s">
        <v>56</v>
      </c>
      <c r="AW482">
        <v>28</v>
      </c>
      <c r="AX482" t="s">
        <v>100</v>
      </c>
      <c r="AY482" t="s">
        <v>180</v>
      </c>
      <c r="BA482">
        <v>31</v>
      </c>
      <c r="BB482" t="s">
        <v>83</v>
      </c>
      <c r="BC482" t="s">
        <v>180</v>
      </c>
      <c r="BE482">
        <v>29</v>
      </c>
      <c r="BF482" t="s">
        <v>83</v>
      </c>
      <c r="BG482" t="s">
        <v>180</v>
      </c>
      <c r="BI482">
        <v>18</v>
      </c>
      <c r="BJ482" t="s">
        <v>83</v>
      </c>
      <c r="BK482" t="s">
        <v>180</v>
      </c>
      <c r="BM482">
        <v>35</v>
      </c>
      <c r="BN482" t="s">
        <v>83</v>
      </c>
      <c r="BO482" t="s">
        <v>180</v>
      </c>
      <c r="BQ482">
        <v>29</v>
      </c>
      <c r="BR482" t="s">
        <v>83</v>
      </c>
      <c r="BS482" t="s">
        <v>180</v>
      </c>
      <c r="BU482">
        <v>27</v>
      </c>
      <c r="BV482" t="s">
        <v>83</v>
      </c>
      <c r="BW482" t="s">
        <v>180</v>
      </c>
      <c r="BY482">
        <v>30</v>
      </c>
      <c r="BZ482" t="s">
        <v>83</v>
      </c>
      <c r="CA482" t="s">
        <v>180</v>
      </c>
      <c r="CC482">
        <v>27</v>
      </c>
      <c r="CD482" t="s">
        <v>83</v>
      </c>
      <c r="CE482" t="s">
        <v>180</v>
      </c>
      <c r="CG482">
        <v>22</v>
      </c>
      <c r="CH482" t="s">
        <v>83</v>
      </c>
      <c r="CI482" t="s">
        <v>180</v>
      </c>
      <c r="CK482">
        <v>25</v>
      </c>
    </row>
    <row r="483" spans="1:89" ht="15" customHeight="1" x14ac:dyDescent="0.25">
      <c r="A483">
        <v>38</v>
      </c>
      <c r="B483" t="s">
        <v>83</v>
      </c>
      <c r="C483" t="s">
        <v>38</v>
      </c>
      <c r="E483">
        <v>29</v>
      </c>
      <c r="F483" t="s">
        <v>83</v>
      </c>
      <c r="G483" t="s">
        <v>38</v>
      </c>
      <c r="I483">
        <v>21</v>
      </c>
      <c r="J483" t="s">
        <v>83</v>
      </c>
      <c r="K483" t="s">
        <v>180</v>
      </c>
      <c r="Q483">
        <v>30</v>
      </c>
      <c r="R483" t="s">
        <v>83</v>
      </c>
      <c r="S483" t="s">
        <v>180</v>
      </c>
      <c r="U483">
        <v>47</v>
      </c>
      <c r="V483" t="s">
        <v>83</v>
      </c>
      <c r="W483" t="s">
        <v>180</v>
      </c>
      <c r="Y483">
        <v>34</v>
      </c>
      <c r="Z483" t="s">
        <v>83</v>
      </c>
      <c r="AA483" t="s">
        <v>180</v>
      </c>
      <c r="AC483">
        <v>28</v>
      </c>
      <c r="AD483" t="s">
        <v>83</v>
      </c>
      <c r="AE483" t="s">
        <v>180</v>
      </c>
      <c r="AG483">
        <v>41</v>
      </c>
      <c r="AH483" t="s">
        <v>83</v>
      </c>
      <c r="AI483" t="s">
        <v>180</v>
      </c>
      <c r="AK483">
        <v>25</v>
      </c>
      <c r="AL483" t="s">
        <v>83</v>
      </c>
      <c r="AM483" t="s">
        <v>180</v>
      </c>
      <c r="AO483" s="244">
        <v>37</v>
      </c>
      <c r="AP483" t="s">
        <v>100</v>
      </c>
      <c r="AQ483" t="s">
        <v>56</v>
      </c>
      <c r="AS483" s="244">
        <v>26</v>
      </c>
      <c r="AT483" t="s">
        <v>100</v>
      </c>
      <c r="AU483" s="248" t="s">
        <v>56</v>
      </c>
      <c r="AW483">
        <v>44</v>
      </c>
      <c r="AX483" t="s">
        <v>100</v>
      </c>
      <c r="AY483" t="s">
        <v>180</v>
      </c>
      <c r="BA483">
        <v>27</v>
      </c>
      <c r="BB483" t="s">
        <v>83</v>
      </c>
      <c r="BC483" t="s">
        <v>180</v>
      </c>
      <c r="BE483">
        <v>19</v>
      </c>
      <c r="BF483" t="s">
        <v>83</v>
      </c>
      <c r="BG483" t="s">
        <v>180</v>
      </c>
      <c r="BI483">
        <v>23</v>
      </c>
      <c r="BJ483" t="s">
        <v>83</v>
      </c>
      <c r="BK483" t="s">
        <v>180</v>
      </c>
      <c r="BM483">
        <v>27</v>
      </c>
      <c r="BN483" t="s">
        <v>83</v>
      </c>
      <c r="BO483" t="s">
        <v>180</v>
      </c>
      <c r="BQ483">
        <v>27</v>
      </c>
      <c r="BR483" t="s">
        <v>83</v>
      </c>
      <c r="BS483" t="s">
        <v>180</v>
      </c>
      <c r="BU483">
        <v>26</v>
      </c>
      <c r="BV483" t="s">
        <v>83</v>
      </c>
      <c r="BW483" t="s">
        <v>180</v>
      </c>
      <c r="BY483">
        <v>37</v>
      </c>
      <c r="BZ483" t="s">
        <v>83</v>
      </c>
      <c r="CA483" t="s">
        <v>180</v>
      </c>
      <c r="CC483">
        <v>26</v>
      </c>
      <c r="CD483" t="s">
        <v>83</v>
      </c>
      <c r="CE483" t="s">
        <v>180</v>
      </c>
      <c r="CG483">
        <v>26</v>
      </c>
      <c r="CH483" t="s">
        <v>83</v>
      </c>
      <c r="CI483" t="s">
        <v>180</v>
      </c>
      <c r="CK483">
        <v>30</v>
      </c>
    </row>
    <row r="484" spans="1:89" ht="15" customHeight="1" x14ac:dyDescent="0.25">
      <c r="A484">
        <v>48</v>
      </c>
      <c r="B484" t="s">
        <v>83</v>
      </c>
      <c r="C484" t="s">
        <v>38</v>
      </c>
      <c r="E484">
        <v>29</v>
      </c>
      <c r="F484" t="s">
        <v>83</v>
      </c>
      <c r="G484" t="s">
        <v>38</v>
      </c>
      <c r="I484">
        <v>16</v>
      </c>
      <c r="J484" t="s">
        <v>83</v>
      </c>
      <c r="K484" t="s">
        <v>180</v>
      </c>
      <c r="Q484">
        <v>24</v>
      </c>
      <c r="R484" t="s">
        <v>83</v>
      </c>
      <c r="S484" t="s">
        <v>180</v>
      </c>
      <c r="Y484">
        <v>36</v>
      </c>
      <c r="Z484" t="s">
        <v>83</v>
      </c>
      <c r="AA484" t="s">
        <v>180</v>
      </c>
      <c r="AC484">
        <v>29</v>
      </c>
      <c r="AD484" t="s">
        <v>83</v>
      </c>
      <c r="AE484" t="s">
        <v>180</v>
      </c>
      <c r="AG484">
        <v>32</v>
      </c>
      <c r="AH484" t="s">
        <v>83</v>
      </c>
      <c r="AI484" t="s">
        <v>180</v>
      </c>
      <c r="AK484">
        <v>35</v>
      </c>
      <c r="AL484" t="s">
        <v>83</v>
      </c>
      <c r="AM484" t="s">
        <v>180</v>
      </c>
      <c r="AO484" s="244">
        <v>30</v>
      </c>
      <c r="AP484" t="s">
        <v>100</v>
      </c>
      <c r="AQ484" t="s">
        <v>56</v>
      </c>
      <c r="AS484" s="244">
        <v>20</v>
      </c>
      <c r="AT484" t="s">
        <v>100</v>
      </c>
      <c r="AU484" s="248" t="s">
        <v>56</v>
      </c>
      <c r="AW484">
        <v>23</v>
      </c>
      <c r="AX484" t="s">
        <v>100</v>
      </c>
      <c r="AY484" t="s">
        <v>180</v>
      </c>
      <c r="BA484">
        <v>26</v>
      </c>
      <c r="BB484" t="s">
        <v>83</v>
      </c>
      <c r="BC484" t="s">
        <v>180</v>
      </c>
      <c r="BE484">
        <v>19</v>
      </c>
      <c r="BF484" t="s">
        <v>83</v>
      </c>
      <c r="BG484" t="s">
        <v>180</v>
      </c>
      <c r="BI484">
        <v>25</v>
      </c>
      <c r="BJ484" t="s">
        <v>83</v>
      </c>
      <c r="BK484" t="s">
        <v>180</v>
      </c>
      <c r="BM484">
        <v>26</v>
      </c>
      <c r="BN484" t="s">
        <v>83</v>
      </c>
      <c r="BO484" t="s">
        <v>180</v>
      </c>
      <c r="BQ484">
        <v>50</v>
      </c>
      <c r="BR484" t="s">
        <v>83</v>
      </c>
      <c r="BS484" t="s">
        <v>180</v>
      </c>
      <c r="BU484">
        <v>23</v>
      </c>
      <c r="BV484" t="s">
        <v>83</v>
      </c>
      <c r="BW484" t="s">
        <v>180</v>
      </c>
      <c r="BY484">
        <v>37</v>
      </c>
      <c r="BZ484" t="s">
        <v>83</v>
      </c>
      <c r="CA484" t="s">
        <v>180</v>
      </c>
      <c r="CC484">
        <v>30</v>
      </c>
      <c r="CD484" t="s">
        <v>83</v>
      </c>
      <c r="CE484" t="s">
        <v>180</v>
      </c>
      <c r="CG484">
        <v>20</v>
      </c>
      <c r="CH484" t="s">
        <v>83</v>
      </c>
      <c r="CI484" t="s">
        <v>180</v>
      </c>
      <c r="CK484">
        <v>28</v>
      </c>
    </row>
    <row r="485" spans="1:89" ht="15" customHeight="1" x14ac:dyDescent="0.25">
      <c r="A485">
        <v>27</v>
      </c>
      <c r="B485" t="s">
        <v>83</v>
      </c>
      <c r="C485" t="s">
        <v>38</v>
      </c>
      <c r="E485">
        <v>31</v>
      </c>
      <c r="F485" t="s">
        <v>83</v>
      </c>
      <c r="G485" t="s">
        <v>38</v>
      </c>
      <c r="I485">
        <v>26</v>
      </c>
      <c r="J485" t="s">
        <v>83</v>
      </c>
      <c r="K485" t="s">
        <v>180</v>
      </c>
      <c r="Q485">
        <v>25</v>
      </c>
      <c r="Y485">
        <v>25</v>
      </c>
      <c r="Z485" t="s">
        <v>83</v>
      </c>
      <c r="AA485" t="s">
        <v>180</v>
      </c>
      <c r="AC485">
        <v>34</v>
      </c>
      <c r="AD485" t="s">
        <v>83</v>
      </c>
      <c r="AE485" t="s">
        <v>180</v>
      </c>
      <c r="AG485">
        <v>20</v>
      </c>
      <c r="AH485" t="s">
        <v>83</v>
      </c>
      <c r="AI485" t="s">
        <v>180</v>
      </c>
      <c r="AK485">
        <v>33</v>
      </c>
      <c r="AL485" t="s">
        <v>83</v>
      </c>
      <c r="AM485" t="s">
        <v>180</v>
      </c>
      <c r="AO485" s="244">
        <v>34</v>
      </c>
      <c r="AP485" t="s">
        <v>100</v>
      </c>
      <c r="AQ485" t="s">
        <v>56</v>
      </c>
      <c r="AS485" s="244">
        <v>18</v>
      </c>
      <c r="AT485" t="s">
        <v>100</v>
      </c>
      <c r="AU485" s="248" t="s">
        <v>56</v>
      </c>
      <c r="AW485">
        <v>32</v>
      </c>
      <c r="AX485" t="s">
        <v>100</v>
      </c>
      <c r="AY485" t="s">
        <v>180</v>
      </c>
      <c r="BA485">
        <v>33</v>
      </c>
      <c r="BB485" t="s">
        <v>83</v>
      </c>
      <c r="BC485" t="s">
        <v>180</v>
      </c>
      <c r="BE485">
        <v>22</v>
      </c>
      <c r="BF485" t="s">
        <v>83</v>
      </c>
      <c r="BG485" t="s">
        <v>180</v>
      </c>
      <c r="BI485">
        <v>39</v>
      </c>
      <c r="BJ485" t="s">
        <v>83</v>
      </c>
      <c r="BK485" t="s">
        <v>180</v>
      </c>
      <c r="BM485">
        <v>21</v>
      </c>
      <c r="BN485" t="s">
        <v>83</v>
      </c>
      <c r="BO485" t="s">
        <v>180</v>
      </c>
      <c r="BQ485">
        <v>40</v>
      </c>
      <c r="BR485" t="s">
        <v>83</v>
      </c>
      <c r="BS485" t="s">
        <v>180</v>
      </c>
      <c r="BU485">
        <v>19</v>
      </c>
      <c r="BV485" t="s">
        <v>83</v>
      </c>
      <c r="BW485" t="s">
        <v>180</v>
      </c>
      <c r="BY485">
        <v>41</v>
      </c>
      <c r="BZ485" t="s">
        <v>83</v>
      </c>
      <c r="CA485" t="s">
        <v>180</v>
      </c>
      <c r="CC485">
        <v>20</v>
      </c>
      <c r="CD485" t="s">
        <v>83</v>
      </c>
      <c r="CE485" t="s">
        <v>180</v>
      </c>
      <c r="CG485">
        <v>33</v>
      </c>
      <c r="CH485" t="s">
        <v>83</v>
      </c>
      <c r="CI485" t="s">
        <v>180</v>
      </c>
      <c r="CK485">
        <v>29</v>
      </c>
    </row>
    <row r="486" spans="1:89" ht="15" customHeight="1" x14ac:dyDescent="0.25">
      <c r="A486">
        <v>30</v>
      </c>
      <c r="B486" t="s">
        <v>83</v>
      </c>
      <c r="C486" t="s">
        <v>38</v>
      </c>
      <c r="E486">
        <v>13</v>
      </c>
      <c r="F486" t="s">
        <v>83</v>
      </c>
      <c r="G486" t="s">
        <v>38</v>
      </c>
      <c r="I486">
        <v>41</v>
      </c>
      <c r="J486" t="s">
        <v>83</v>
      </c>
      <c r="K486" t="s">
        <v>180</v>
      </c>
      <c r="Q486">
        <v>49</v>
      </c>
      <c r="Y486">
        <v>37</v>
      </c>
      <c r="Z486" t="s">
        <v>83</v>
      </c>
      <c r="AA486" t="s">
        <v>180</v>
      </c>
      <c r="AC486">
        <v>26</v>
      </c>
      <c r="AD486" t="s">
        <v>83</v>
      </c>
      <c r="AE486" t="s">
        <v>180</v>
      </c>
      <c r="AG486">
        <v>46</v>
      </c>
      <c r="AH486" t="s">
        <v>83</v>
      </c>
      <c r="AI486" t="s">
        <v>180</v>
      </c>
      <c r="AK486">
        <v>36</v>
      </c>
      <c r="AL486" t="s">
        <v>83</v>
      </c>
      <c r="AM486" t="s">
        <v>180</v>
      </c>
      <c r="AO486" s="244">
        <v>20</v>
      </c>
      <c r="AP486" t="s">
        <v>100</v>
      </c>
      <c r="AQ486" t="s">
        <v>56</v>
      </c>
      <c r="AS486" s="244">
        <v>28</v>
      </c>
      <c r="AT486" t="s">
        <v>100</v>
      </c>
      <c r="AU486" s="248" t="s">
        <v>56</v>
      </c>
      <c r="AW486">
        <v>18</v>
      </c>
      <c r="AX486" t="s">
        <v>100</v>
      </c>
      <c r="AY486" t="s">
        <v>180</v>
      </c>
      <c r="BA486">
        <v>14</v>
      </c>
      <c r="BB486" t="s">
        <v>83</v>
      </c>
      <c r="BC486" t="s">
        <v>180</v>
      </c>
      <c r="BE486">
        <v>30</v>
      </c>
      <c r="BF486" t="s">
        <v>83</v>
      </c>
      <c r="BG486" t="s">
        <v>180</v>
      </c>
      <c r="BI486">
        <v>21</v>
      </c>
      <c r="BJ486" t="s">
        <v>83</v>
      </c>
      <c r="BK486" t="s">
        <v>180</v>
      </c>
      <c r="BM486">
        <v>32</v>
      </c>
      <c r="BN486" t="s">
        <v>83</v>
      </c>
      <c r="BO486" t="s">
        <v>180</v>
      </c>
      <c r="BQ486">
        <v>43</v>
      </c>
      <c r="BR486" t="s">
        <v>83</v>
      </c>
      <c r="BS486" t="s">
        <v>180</v>
      </c>
      <c r="BU486">
        <v>29</v>
      </c>
      <c r="BV486" t="s">
        <v>83</v>
      </c>
      <c r="BW486" t="s">
        <v>180</v>
      </c>
      <c r="BY486">
        <v>17</v>
      </c>
      <c r="BZ486" t="s">
        <v>83</v>
      </c>
      <c r="CA486" t="s">
        <v>180</v>
      </c>
      <c r="CC486">
        <v>26</v>
      </c>
      <c r="CD486" t="s">
        <v>83</v>
      </c>
      <c r="CE486" t="s">
        <v>180</v>
      </c>
      <c r="CG486">
        <v>26</v>
      </c>
      <c r="CH486" t="s">
        <v>83</v>
      </c>
      <c r="CI486" t="s">
        <v>180</v>
      </c>
      <c r="CK486">
        <v>38</v>
      </c>
    </row>
    <row r="487" spans="1:89" ht="15" customHeight="1" x14ac:dyDescent="0.25">
      <c r="A487">
        <v>40</v>
      </c>
      <c r="B487" t="s">
        <v>83</v>
      </c>
      <c r="C487" t="s">
        <v>38</v>
      </c>
      <c r="E487">
        <v>38</v>
      </c>
      <c r="F487" t="s">
        <v>83</v>
      </c>
      <c r="G487" t="s">
        <v>38</v>
      </c>
      <c r="I487">
        <v>47</v>
      </c>
      <c r="J487" t="s">
        <v>83</v>
      </c>
      <c r="K487" t="s">
        <v>180</v>
      </c>
      <c r="Y487">
        <v>41</v>
      </c>
      <c r="Z487" t="s">
        <v>83</v>
      </c>
      <c r="AA487" t="s">
        <v>180</v>
      </c>
      <c r="AC487">
        <v>29</v>
      </c>
      <c r="AD487" t="s">
        <v>83</v>
      </c>
      <c r="AE487" t="s">
        <v>180</v>
      </c>
      <c r="AG487">
        <v>22</v>
      </c>
      <c r="AH487" t="s">
        <v>83</v>
      </c>
      <c r="AI487" t="s">
        <v>180</v>
      </c>
      <c r="AK487">
        <v>18</v>
      </c>
      <c r="AL487" t="s">
        <v>83</v>
      </c>
      <c r="AM487" t="s">
        <v>180</v>
      </c>
      <c r="AO487" s="244">
        <v>24</v>
      </c>
      <c r="AP487" t="s">
        <v>100</v>
      </c>
      <c r="AQ487" t="s">
        <v>56</v>
      </c>
      <c r="AS487" s="244">
        <v>33</v>
      </c>
      <c r="AT487" t="s">
        <v>100</v>
      </c>
      <c r="AU487" s="248" t="s">
        <v>56</v>
      </c>
      <c r="AW487">
        <v>28</v>
      </c>
      <c r="AX487" t="s">
        <v>100</v>
      </c>
      <c r="AY487" t="s">
        <v>180</v>
      </c>
      <c r="BA487">
        <v>28</v>
      </c>
      <c r="BB487" t="s">
        <v>83</v>
      </c>
      <c r="BC487" t="s">
        <v>180</v>
      </c>
      <c r="BE487">
        <v>23</v>
      </c>
      <c r="BF487" t="s">
        <v>83</v>
      </c>
      <c r="BG487" t="s">
        <v>180</v>
      </c>
      <c r="BI487">
        <v>34</v>
      </c>
      <c r="BJ487" t="s">
        <v>83</v>
      </c>
      <c r="BK487" t="s">
        <v>180</v>
      </c>
      <c r="BM487">
        <v>70</v>
      </c>
      <c r="BN487" t="s">
        <v>83</v>
      </c>
      <c r="BO487" t="s">
        <v>180</v>
      </c>
      <c r="BQ487">
        <v>21</v>
      </c>
      <c r="BR487" t="s">
        <v>83</v>
      </c>
      <c r="BS487" t="s">
        <v>180</v>
      </c>
      <c r="BU487">
        <v>44</v>
      </c>
      <c r="BV487" t="s">
        <v>83</v>
      </c>
      <c r="BW487" t="s">
        <v>180</v>
      </c>
      <c r="BY487">
        <v>20</v>
      </c>
      <c r="BZ487" t="s">
        <v>83</v>
      </c>
      <c r="CA487" t="s">
        <v>180</v>
      </c>
      <c r="CC487">
        <v>36</v>
      </c>
      <c r="CD487" t="s">
        <v>83</v>
      </c>
      <c r="CE487" t="s">
        <v>180</v>
      </c>
      <c r="CG487">
        <v>31</v>
      </c>
      <c r="CH487" t="s">
        <v>83</v>
      </c>
      <c r="CI487" t="s">
        <v>180</v>
      </c>
      <c r="CK487">
        <v>33</v>
      </c>
    </row>
    <row r="488" spans="1:89" ht="15" customHeight="1" x14ac:dyDescent="0.25">
      <c r="A488">
        <v>28</v>
      </c>
      <c r="B488" t="s">
        <v>83</v>
      </c>
      <c r="C488" t="s">
        <v>38</v>
      </c>
      <c r="E488">
        <v>16</v>
      </c>
      <c r="F488" t="s">
        <v>83</v>
      </c>
      <c r="G488" t="s">
        <v>38</v>
      </c>
      <c r="I488">
        <v>23</v>
      </c>
      <c r="J488" t="s">
        <v>83</v>
      </c>
      <c r="K488" t="s">
        <v>180</v>
      </c>
      <c r="Y488">
        <v>28</v>
      </c>
      <c r="Z488" t="s">
        <v>83</v>
      </c>
      <c r="AA488" t="s">
        <v>180</v>
      </c>
      <c r="AC488">
        <v>16</v>
      </c>
      <c r="AD488" t="s">
        <v>83</v>
      </c>
      <c r="AE488" t="s">
        <v>180</v>
      </c>
      <c r="AG488">
        <v>24</v>
      </c>
      <c r="AH488" t="s">
        <v>83</v>
      </c>
      <c r="AI488" t="s">
        <v>180</v>
      </c>
      <c r="AK488">
        <v>33</v>
      </c>
      <c r="AL488" t="s">
        <v>83</v>
      </c>
      <c r="AM488" t="s">
        <v>180</v>
      </c>
      <c r="AO488" s="244">
        <v>27</v>
      </c>
      <c r="AP488" t="s">
        <v>100</v>
      </c>
      <c r="AQ488" t="s">
        <v>56</v>
      </c>
      <c r="AS488" s="244">
        <v>19</v>
      </c>
      <c r="AT488" t="s">
        <v>100</v>
      </c>
      <c r="AU488" s="248" t="s">
        <v>56</v>
      </c>
      <c r="AW488">
        <v>37</v>
      </c>
      <c r="AX488" t="s">
        <v>100</v>
      </c>
      <c r="AY488" t="s">
        <v>180</v>
      </c>
      <c r="BE488">
        <v>20</v>
      </c>
      <c r="BF488" t="s">
        <v>83</v>
      </c>
      <c r="BG488" t="s">
        <v>180</v>
      </c>
      <c r="BI488">
        <v>25</v>
      </c>
      <c r="BJ488" t="s">
        <v>83</v>
      </c>
      <c r="BK488" t="s">
        <v>180</v>
      </c>
      <c r="BM488">
        <v>34</v>
      </c>
      <c r="BN488" t="s">
        <v>83</v>
      </c>
      <c r="BO488" t="s">
        <v>180</v>
      </c>
      <c r="BQ488">
        <v>44</v>
      </c>
      <c r="BR488" t="s">
        <v>83</v>
      </c>
      <c r="BS488" t="s">
        <v>180</v>
      </c>
      <c r="BU488">
        <v>22</v>
      </c>
      <c r="BV488" t="s">
        <v>83</v>
      </c>
      <c r="BW488" t="s">
        <v>180</v>
      </c>
      <c r="BY488">
        <v>20</v>
      </c>
      <c r="BZ488" t="s">
        <v>83</v>
      </c>
      <c r="CA488" t="s">
        <v>180</v>
      </c>
      <c r="CC488">
        <v>21</v>
      </c>
      <c r="CD488" t="s">
        <v>83</v>
      </c>
      <c r="CE488" t="s">
        <v>180</v>
      </c>
      <c r="CG488">
        <v>42</v>
      </c>
      <c r="CH488" t="s">
        <v>83</v>
      </c>
      <c r="CI488" t="s">
        <v>180</v>
      </c>
      <c r="CK488">
        <v>37</v>
      </c>
    </row>
    <row r="489" spans="1:89" ht="15" customHeight="1" x14ac:dyDescent="0.25">
      <c r="A489">
        <v>35</v>
      </c>
      <c r="B489" t="s">
        <v>83</v>
      </c>
      <c r="C489" t="s">
        <v>38</v>
      </c>
      <c r="E489">
        <v>44</v>
      </c>
      <c r="F489" t="s">
        <v>83</v>
      </c>
      <c r="G489" t="s">
        <v>38</v>
      </c>
      <c r="I489">
        <v>32</v>
      </c>
      <c r="J489" t="s">
        <v>83</v>
      </c>
      <c r="K489" t="s">
        <v>180</v>
      </c>
      <c r="Y489">
        <v>37</v>
      </c>
      <c r="Z489" t="s">
        <v>83</v>
      </c>
      <c r="AA489" t="s">
        <v>180</v>
      </c>
      <c r="AC489">
        <v>38</v>
      </c>
      <c r="AD489" t="s">
        <v>83</v>
      </c>
      <c r="AE489" t="s">
        <v>180</v>
      </c>
      <c r="AG489">
        <v>36</v>
      </c>
      <c r="AH489" t="s">
        <v>83</v>
      </c>
      <c r="AI489" t="s">
        <v>180</v>
      </c>
      <c r="AK489">
        <v>28</v>
      </c>
      <c r="AL489" t="s">
        <v>83</v>
      </c>
      <c r="AM489" t="s">
        <v>180</v>
      </c>
      <c r="AO489" s="244">
        <v>27</v>
      </c>
      <c r="AP489" t="s">
        <v>100</v>
      </c>
      <c r="AQ489" t="s">
        <v>56</v>
      </c>
      <c r="AS489" s="244">
        <v>19</v>
      </c>
      <c r="AT489" t="s">
        <v>100</v>
      </c>
      <c r="AU489" s="248" t="s">
        <v>56</v>
      </c>
      <c r="AW489">
        <v>41</v>
      </c>
      <c r="AX489" t="s">
        <v>100</v>
      </c>
      <c r="AY489" t="s">
        <v>180</v>
      </c>
      <c r="BE489">
        <v>27</v>
      </c>
      <c r="BF489" t="s">
        <v>83</v>
      </c>
      <c r="BG489" t="s">
        <v>180</v>
      </c>
      <c r="BI489">
        <v>27</v>
      </c>
      <c r="BJ489" t="s">
        <v>83</v>
      </c>
      <c r="BK489" t="s">
        <v>180</v>
      </c>
      <c r="BM489">
        <v>31</v>
      </c>
      <c r="BN489" t="s">
        <v>83</v>
      </c>
      <c r="BO489" t="s">
        <v>180</v>
      </c>
      <c r="BQ489">
        <v>25</v>
      </c>
      <c r="BR489" t="s">
        <v>83</v>
      </c>
      <c r="BS489" t="s">
        <v>180</v>
      </c>
      <c r="BU489">
        <v>39</v>
      </c>
      <c r="BV489" t="s">
        <v>83</v>
      </c>
      <c r="BW489" t="s">
        <v>180</v>
      </c>
      <c r="BY489">
        <v>36</v>
      </c>
      <c r="BZ489" t="s">
        <v>83</v>
      </c>
      <c r="CA489" t="s">
        <v>180</v>
      </c>
      <c r="CC489">
        <v>26</v>
      </c>
      <c r="CD489" t="s">
        <v>83</v>
      </c>
      <c r="CE489" t="s">
        <v>180</v>
      </c>
      <c r="CG489">
        <v>33</v>
      </c>
      <c r="CH489" t="s">
        <v>83</v>
      </c>
      <c r="CI489" t="s">
        <v>180</v>
      </c>
      <c r="CK489">
        <v>26</v>
      </c>
    </row>
    <row r="490" spans="1:89" ht="15" customHeight="1" x14ac:dyDescent="0.25">
      <c r="A490">
        <v>67</v>
      </c>
      <c r="B490" t="s">
        <v>83</v>
      </c>
      <c r="C490" t="s">
        <v>38</v>
      </c>
      <c r="E490">
        <v>44</v>
      </c>
      <c r="F490" t="s">
        <v>83</v>
      </c>
      <c r="G490" t="s">
        <v>38</v>
      </c>
      <c r="I490">
        <v>18</v>
      </c>
      <c r="J490" t="s">
        <v>83</v>
      </c>
      <c r="K490" t="s">
        <v>180</v>
      </c>
      <c r="Y490">
        <v>16</v>
      </c>
      <c r="Z490" t="s">
        <v>83</v>
      </c>
      <c r="AA490" t="s">
        <v>180</v>
      </c>
      <c r="AC490">
        <v>25</v>
      </c>
      <c r="AD490" t="s">
        <v>83</v>
      </c>
      <c r="AE490" t="s">
        <v>180</v>
      </c>
      <c r="AG490">
        <v>26</v>
      </c>
      <c r="AH490" t="s">
        <v>83</v>
      </c>
      <c r="AI490" t="s">
        <v>180</v>
      </c>
      <c r="AK490">
        <v>36</v>
      </c>
      <c r="AL490" t="s">
        <v>83</v>
      </c>
      <c r="AM490" t="s">
        <v>180</v>
      </c>
      <c r="AO490" s="244">
        <v>30</v>
      </c>
      <c r="AP490" t="s">
        <v>100</v>
      </c>
      <c r="AQ490" t="s">
        <v>56</v>
      </c>
      <c r="AS490" s="244">
        <v>26</v>
      </c>
      <c r="AT490" t="s">
        <v>100</v>
      </c>
      <c r="AU490" s="248" t="s">
        <v>56</v>
      </c>
      <c r="AW490">
        <v>18</v>
      </c>
      <c r="AX490" t="s">
        <v>100</v>
      </c>
      <c r="AY490" t="s">
        <v>180</v>
      </c>
      <c r="BE490">
        <v>39</v>
      </c>
      <c r="BF490" t="s">
        <v>83</v>
      </c>
      <c r="BG490" t="s">
        <v>180</v>
      </c>
      <c r="BI490">
        <v>42</v>
      </c>
      <c r="BJ490" t="s">
        <v>83</v>
      </c>
      <c r="BK490" t="s">
        <v>180</v>
      </c>
      <c r="BM490">
        <v>28</v>
      </c>
      <c r="BN490" t="s">
        <v>83</v>
      </c>
      <c r="BO490" t="s">
        <v>180</v>
      </c>
      <c r="BQ490">
        <v>22</v>
      </c>
      <c r="BR490" t="s">
        <v>83</v>
      </c>
      <c r="BS490" t="s">
        <v>180</v>
      </c>
      <c r="BU490">
        <v>26</v>
      </c>
      <c r="BV490" t="s">
        <v>83</v>
      </c>
      <c r="BW490" t="s">
        <v>180</v>
      </c>
      <c r="BY490">
        <v>27</v>
      </c>
      <c r="BZ490" t="s">
        <v>83</v>
      </c>
      <c r="CA490" t="s">
        <v>180</v>
      </c>
      <c r="CC490">
        <v>35</v>
      </c>
      <c r="CD490" t="s">
        <v>83</v>
      </c>
      <c r="CE490" t="s">
        <v>180</v>
      </c>
      <c r="CG490">
        <v>29</v>
      </c>
      <c r="CH490" t="s">
        <v>83</v>
      </c>
      <c r="CI490" t="s">
        <v>180</v>
      </c>
      <c r="CK490">
        <v>36</v>
      </c>
    </row>
    <row r="491" spans="1:89" ht="15" customHeight="1" x14ac:dyDescent="0.25">
      <c r="A491">
        <v>22</v>
      </c>
      <c r="B491" t="s">
        <v>83</v>
      </c>
      <c r="C491" t="s">
        <v>38</v>
      </c>
      <c r="E491">
        <v>43</v>
      </c>
      <c r="F491" t="s">
        <v>83</v>
      </c>
      <c r="G491" t="s">
        <v>38</v>
      </c>
      <c r="I491">
        <v>15</v>
      </c>
      <c r="J491" t="s">
        <v>83</v>
      </c>
      <c r="K491" t="s">
        <v>180</v>
      </c>
      <c r="Y491">
        <v>26</v>
      </c>
      <c r="Z491" t="s">
        <v>83</v>
      </c>
      <c r="AA491" t="s">
        <v>180</v>
      </c>
      <c r="AC491">
        <v>16</v>
      </c>
      <c r="AD491" t="s">
        <v>83</v>
      </c>
      <c r="AE491" t="s">
        <v>180</v>
      </c>
      <c r="AG491">
        <v>20</v>
      </c>
      <c r="AH491" t="s">
        <v>83</v>
      </c>
      <c r="AI491" t="s">
        <v>180</v>
      </c>
      <c r="AK491">
        <v>20</v>
      </c>
      <c r="AL491" t="s">
        <v>83</v>
      </c>
      <c r="AM491" t="s">
        <v>180</v>
      </c>
      <c r="AO491" s="244">
        <v>21</v>
      </c>
      <c r="AP491" t="s">
        <v>100</v>
      </c>
      <c r="AQ491" t="s">
        <v>56</v>
      </c>
      <c r="AS491" s="244">
        <v>18</v>
      </c>
      <c r="AT491" t="s">
        <v>100</v>
      </c>
      <c r="AU491" s="248" t="s">
        <v>56</v>
      </c>
      <c r="AW491">
        <v>24</v>
      </c>
      <c r="AX491" t="s">
        <v>100</v>
      </c>
      <c r="AY491" t="s">
        <v>180</v>
      </c>
      <c r="BE491">
        <v>33</v>
      </c>
      <c r="BF491" t="s">
        <v>83</v>
      </c>
      <c r="BG491" t="s">
        <v>180</v>
      </c>
      <c r="BI491">
        <v>47</v>
      </c>
      <c r="BJ491" t="s">
        <v>83</v>
      </c>
      <c r="BK491" t="s">
        <v>180</v>
      </c>
      <c r="BM491">
        <v>16</v>
      </c>
      <c r="BN491" t="s">
        <v>83</v>
      </c>
      <c r="BO491" t="s">
        <v>180</v>
      </c>
      <c r="BQ491">
        <v>24</v>
      </c>
      <c r="BR491" t="s">
        <v>83</v>
      </c>
      <c r="BS491" t="s">
        <v>180</v>
      </c>
      <c r="BU491">
        <v>15</v>
      </c>
      <c r="BV491" t="s">
        <v>83</v>
      </c>
      <c r="BW491" t="s">
        <v>180</v>
      </c>
      <c r="BY491">
        <v>30</v>
      </c>
      <c r="BZ491" t="s">
        <v>83</v>
      </c>
      <c r="CA491" t="s">
        <v>180</v>
      </c>
      <c r="CC491">
        <v>32</v>
      </c>
      <c r="CD491" t="s">
        <v>83</v>
      </c>
      <c r="CE491" t="s">
        <v>180</v>
      </c>
      <c r="CG491">
        <v>27</v>
      </c>
      <c r="CH491" t="s">
        <v>83</v>
      </c>
      <c r="CI491" t="s">
        <v>180</v>
      </c>
      <c r="CK491">
        <v>32</v>
      </c>
    </row>
    <row r="492" spans="1:89" ht="15" customHeight="1" x14ac:dyDescent="0.25">
      <c r="A492">
        <v>34</v>
      </c>
      <c r="B492" t="s">
        <v>83</v>
      </c>
      <c r="C492" t="s">
        <v>38</v>
      </c>
      <c r="E492">
        <v>33</v>
      </c>
      <c r="F492" t="s">
        <v>83</v>
      </c>
      <c r="G492" t="s">
        <v>38</v>
      </c>
      <c r="I492">
        <v>23</v>
      </c>
      <c r="J492" t="s">
        <v>83</v>
      </c>
      <c r="K492" t="s">
        <v>180</v>
      </c>
      <c r="Y492">
        <v>34</v>
      </c>
      <c r="Z492" t="s">
        <v>83</v>
      </c>
      <c r="AA492" t="s">
        <v>180</v>
      </c>
      <c r="AC492">
        <v>34</v>
      </c>
      <c r="AD492" t="s">
        <v>83</v>
      </c>
      <c r="AE492" t="s">
        <v>180</v>
      </c>
      <c r="AG492">
        <v>24</v>
      </c>
      <c r="AH492" t="s">
        <v>83</v>
      </c>
      <c r="AI492" t="s">
        <v>180</v>
      </c>
      <c r="AK492">
        <v>23</v>
      </c>
      <c r="AL492" t="s">
        <v>83</v>
      </c>
      <c r="AM492" t="s">
        <v>180</v>
      </c>
      <c r="AO492" s="244">
        <v>42</v>
      </c>
      <c r="AP492" t="s">
        <v>100</v>
      </c>
      <c r="AQ492" t="s">
        <v>56</v>
      </c>
      <c r="AS492" s="244">
        <v>37</v>
      </c>
      <c r="AT492" t="s">
        <v>100</v>
      </c>
      <c r="AU492" s="248" t="s">
        <v>56</v>
      </c>
      <c r="AW492">
        <v>31</v>
      </c>
      <c r="AX492" t="s">
        <v>100</v>
      </c>
      <c r="AY492" t="s">
        <v>180</v>
      </c>
      <c r="BE492">
        <v>28</v>
      </c>
      <c r="BF492" t="s">
        <v>83</v>
      </c>
      <c r="BG492" t="s">
        <v>180</v>
      </c>
      <c r="BI492">
        <v>24</v>
      </c>
      <c r="BJ492" t="s">
        <v>83</v>
      </c>
      <c r="BK492" t="s">
        <v>180</v>
      </c>
      <c r="BM492">
        <v>39</v>
      </c>
      <c r="BN492" t="s">
        <v>83</v>
      </c>
      <c r="BO492" t="s">
        <v>180</v>
      </c>
      <c r="BQ492">
        <v>28</v>
      </c>
      <c r="BR492" t="s">
        <v>83</v>
      </c>
      <c r="BS492" t="s">
        <v>180</v>
      </c>
      <c r="BY492">
        <v>38</v>
      </c>
      <c r="BZ492" t="s">
        <v>83</v>
      </c>
      <c r="CA492" t="s">
        <v>180</v>
      </c>
      <c r="CC492">
        <v>24</v>
      </c>
      <c r="CD492" t="s">
        <v>83</v>
      </c>
      <c r="CE492" t="s">
        <v>180</v>
      </c>
      <c r="CG492">
        <v>50</v>
      </c>
      <c r="CH492" t="s">
        <v>83</v>
      </c>
      <c r="CI492" t="s">
        <v>180</v>
      </c>
      <c r="CK492">
        <v>29</v>
      </c>
    </row>
    <row r="493" spans="1:89" ht="15" customHeight="1" x14ac:dyDescent="0.25">
      <c r="A493">
        <v>24</v>
      </c>
      <c r="B493" t="s">
        <v>83</v>
      </c>
      <c r="C493" t="s">
        <v>38</v>
      </c>
      <c r="E493">
        <v>22</v>
      </c>
      <c r="F493" t="s">
        <v>83</v>
      </c>
      <c r="G493" t="s">
        <v>38</v>
      </c>
      <c r="I493">
        <v>26</v>
      </c>
      <c r="J493" t="s">
        <v>83</v>
      </c>
      <c r="K493" t="s">
        <v>180</v>
      </c>
      <c r="Y493">
        <v>31</v>
      </c>
      <c r="Z493" t="s">
        <v>83</v>
      </c>
      <c r="AA493" t="s">
        <v>180</v>
      </c>
      <c r="AC493">
        <v>25</v>
      </c>
      <c r="AD493" t="s">
        <v>83</v>
      </c>
      <c r="AE493" t="s">
        <v>180</v>
      </c>
      <c r="AG493">
        <v>31</v>
      </c>
      <c r="AH493" t="s">
        <v>83</v>
      </c>
      <c r="AI493" t="s">
        <v>180</v>
      </c>
      <c r="AK493">
        <v>17</v>
      </c>
      <c r="AL493" t="s">
        <v>83</v>
      </c>
      <c r="AM493" t="s">
        <v>180</v>
      </c>
      <c r="AO493" s="244">
        <v>20</v>
      </c>
      <c r="AP493" t="s">
        <v>100</v>
      </c>
      <c r="AQ493" t="s">
        <v>56</v>
      </c>
      <c r="AS493" s="244">
        <v>27</v>
      </c>
      <c r="AT493" t="s">
        <v>100</v>
      </c>
      <c r="AU493" s="248" t="s">
        <v>56</v>
      </c>
      <c r="AW493">
        <v>43</v>
      </c>
      <c r="AX493" t="s">
        <v>100</v>
      </c>
      <c r="AY493" t="s">
        <v>180</v>
      </c>
      <c r="BE493">
        <v>35</v>
      </c>
      <c r="BF493" t="s">
        <v>83</v>
      </c>
      <c r="BG493" t="s">
        <v>180</v>
      </c>
      <c r="BI493">
        <v>21</v>
      </c>
      <c r="BJ493" t="s">
        <v>83</v>
      </c>
      <c r="BK493" t="s">
        <v>180</v>
      </c>
      <c r="BM493">
        <v>36</v>
      </c>
      <c r="BN493" t="s">
        <v>83</v>
      </c>
      <c r="BO493" t="s">
        <v>180</v>
      </c>
      <c r="BQ493">
        <v>44</v>
      </c>
      <c r="BR493" t="s">
        <v>83</v>
      </c>
      <c r="BS493" t="s">
        <v>180</v>
      </c>
      <c r="BY493">
        <v>32</v>
      </c>
      <c r="BZ493" t="s">
        <v>83</v>
      </c>
      <c r="CA493" t="s">
        <v>180</v>
      </c>
      <c r="CC493">
        <v>32</v>
      </c>
      <c r="CD493" t="s">
        <v>83</v>
      </c>
      <c r="CE493" t="s">
        <v>180</v>
      </c>
      <c r="CG493">
        <v>37</v>
      </c>
      <c r="CH493" t="s">
        <v>83</v>
      </c>
      <c r="CI493" t="s">
        <v>180</v>
      </c>
      <c r="CK493">
        <v>14</v>
      </c>
    </row>
    <row r="494" spans="1:89" ht="15" customHeight="1" x14ac:dyDescent="0.25">
      <c r="A494">
        <v>50</v>
      </c>
      <c r="B494" t="s">
        <v>83</v>
      </c>
      <c r="C494" t="s">
        <v>38</v>
      </c>
      <c r="E494">
        <v>31</v>
      </c>
      <c r="F494" t="s">
        <v>83</v>
      </c>
      <c r="G494" t="s">
        <v>38</v>
      </c>
      <c r="I494">
        <v>25</v>
      </c>
      <c r="J494" t="s">
        <v>83</v>
      </c>
      <c r="K494" t="s">
        <v>180</v>
      </c>
      <c r="Y494">
        <v>40</v>
      </c>
      <c r="Z494" t="s">
        <v>83</v>
      </c>
      <c r="AA494" t="s">
        <v>180</v>
      </c>
      <c r="AC494">
        <v>54</v>
      </c>
      <c r="AD494" t="s">
        <v>83</v>
      </c>
      <c r="AE494" t="s">
        <v>180</v>
      </c>
      <c r="AG494">
        <v>21</v>
      </c>
      <c r="AH494" t="s">
        <v>83</v>
      </c>
      <c r="AI494" t="s">
        <v>180</v>
      </c>
      <c r="AK494">
        <v>20</v>
      </c>
      <c r="AL494" t="s">
        <v>83</v>
      </c>
      <c r="AM494" t="s">
        <v>180</v>
      </c>
      <c r="AO494" s="244">
        <v>34</v>
      </c>
      <c r="AP494" t="s">
        <v>100</v>
      </c>
      <c r="AQ494" t="s">
        <v>56</v>
      </c>
      <c r="AS494" s="244">
        <v>40</v>
      </c>
      <c r="AT494" t="s">
        <v>100</v>
      </c>
      <c r="AU494" s="248" t="s">
        <v>56</v>
      </c>
      <c r="AW494">
        <v>24</v>
      </c>
      <c r="AX494" t="s">
        <v>100</v>
      </c>
      <c r="AY494" t="s">
        <v>180</v>
      </c>
      <c r="BE494">
        <v>30</v>
      </c>
      <c r="BF494" t="s">
        <v>83</v>
      </c>
      <c r="BG494" t="s">
        <v>180</v>
      </c>
      <c r="BI494">
        <v>29</v>
      </c>
      <c r="BJ494" t="s">
        <v>83</v>
      </c>
      <c r="BK494" t="s">
        <v>180</v>
      </c>
      <c r="BM494">
        <v>30</v>
      </c>
      <c r="BN494" t="s">
        <v>83</v>
      </c>
      <c r="BO494" t="s">
        <v>180</v>
      </c>
      <c r="BQ494">
        <v>19</v>
      </c>
      <c r="BR494" t="s">
        <v>83</v>
      </c>
      <c r="BS494" t="s">
        <v>180</v>
      </c>
      <c r="BY494">
        <v>26</v>
      </c>
      <c r="BZ494" t="s">
        <v>83</v>
      </c>
      <c r="CA494" t="s">
        <v>180</v>
      </c>
      <c r="CC494">
        <v>42</v>
      </c>
      <c r="CD494" t="s">
        <v>83</v>
      </c>
      <c r="CE494" t="s">
        <v>180</v>
      </c>
      <c r="CG494">
        <v>38</v>
      </c>
      <c r="CH494" t="s">
        <v>83</v>
      </c>
      <c r="CI494" t="s">
        <v>180</v>
      </c>
    </row>
    <row r="495" spans="1:89" ht="15" customHeight="1" x14ac:dyDescent="0.25">
      <c r="A495">
        <v>21</v>
      </c>
      <c r="B495" t="s">
        <v>83</v>
      </c>
      <c r="C495" t="s">
        <v>38</v>
      </c>
      <c r="E495">
        <v>32</v>
      </c>
      <c r="F495" t="s">
        <v>83</v>
      </c>
      <c r="G495" t="s">
        <v>38</v>
      </c>
      <c r="I495">
        <v>23</v>
      </c>
      <c r="J495" t="s">
        <v>83</v>
      </c>
      <c r="K495" t="s">
        <v>180</v>
      </c>
      <c r="Y495">
        <v>25</v>
      </c>
      <c r="Z495" t="s">
        <v>83</v>
      </c>
      <c r="AA495" t="s">
        <v>180</v>
      </c>
      <c r="AC495">
        <v>35</v>
      </c>
      <c r="AD495" t="s">
        <v>83</v>
      </c>
      <c r="AE495" t="s">
        <v>180</v>
      </c>
      <c r="AG495">
        <v>30</v>
      </c>
      <c r="AH495" t="s">
        <v>83</v>
      </c>
      <c r="AI495" t="s">
        <v>180</v>
      </c>
      <c r="AK495">
        <v>37</v>
      </c>
      <c r="AL495" t="s">
        <v>83</v>
      </c>
      <c r="AM495" t="s">
        <v>180</v>
      </c>
      <c r="AO495" s="244">
        <v>35</v>
      </c>
      <c r="AP495" t="s">
        <v>100</v>
      </c>
      <c r="AQ495" t="s">
        <v>56</v>
      </c>
      <c r="AS495" s="244">
        <v>41</v>
      </c>
      <c r="AT495" t="s">
        <v>100</v>
      </c>
      <c r="AU495" s="248" t="s">
        <v>56</v>
      </c>
      <c r="AW495">
        <v>16</v>
      </c>
      <c r="AX495" t="s">
        <v>100</v>
      </c>
      <c r="AY495" t="s">
        <v>180</v>
      </c>
      <c r="BE495">
        <v>28</v>
      </c>
      <c r="BF495" t="s">
        <v>83</v>
      </c>
      <c r="BG495" t="s">
        <v>180</v>
      </c>
      <c r="BI495">
        <v>21</v>
      </c>
      <c r="BJ495" t="s">
        <v>83</v>
      </c>
      <c r="BK495" t="s">
        <v>180</v>
      </c>
      <c r="BM495">
        <v>24</v>
      </c>
      <c r="BN495" t="s">
        <v>83</v>
      </c>
      <c r="BO495" t="s">
        <v>180</v>
      </c>
      <c r="BQ495">
        <v>26</v>
      </c>
      <c r="BR495" t="s">
        <v>83</v>
      </c>
      <c r="BS495" t="s">
        <v>180</v>
      </c>
      <c r="BY495">
        <v>29</v>
      </c>
      <c r="BZ495" t="s">
        <v>83</v>
      </c>
      <c r="CA495" t="s">
        <v>180</v>
      </c>
      <c r="CC495">
        <v>29</v>
      </c>
      <c r="CD495" t="s">
        <v>83</v>
      </c>
      <c r="CE495" t="s">
        <v>180</v>
      </c>
      <c r="CG495">
        <v>38</v>
      </c>
      <c r="CH495" t="s">
        <v>83</v>
      </c>
      <c r="CI495" t="s">
        <v>180</v>
      </c>
    </row>
    <row r="496" spans="1:89" ht="15" customHeight="1" x14ac:dyDescent="0.25">
      <c r="A496">
        <v>30</v>
      </c>
      <c r="B496" t="s">
        <v>83</v>
      </c>
      <c r="C496" t="s">
        <v>38</v>
      </c>
      <c r="E496">
        <v>33</v>
      </c>
      <c r="F496" t="s">
        <v>83</v>
      </c>
      <c r="G496" t="s">
        <v>38</v>
      </c>
      <c r="I496">
        <v>33</v>
      </c>
      <c r="J496" t="s">
        <v>83</v>
      </c>
      <c r="K496" t="s">
        <v>180</v>
      </c>
      <c r="Y496">
        <v>21</v>
      </c>
      <c r="Z496" t="s">
        <v>83</v>
      </c>
      <c r="AA496" t="s">
        <v>180</v>
      </c>
      <c r="AC496">
        <v>21</v>
      </c>
      <c r="AD496" t="s">
        <v>83</v>
      </c>
      <c r="AE496" t="s">
        <v>180</v>
      </c>
      <c r="AG496">
        <v>18</v>
      </c>
      <c r="AH496" t="s">
        <v>83</v>
      </c>
      <c r="AI496" t="s">
        <v>180</v>
      </c>
      <c r="AK496">
        <v>21</v>
      </c>
      <c r="AL496" t="s">
        <v>83</v>
      </c>
      <c r="AM496" t="s">
        <v>180</v>
      </c>
      <c r="AO496" s="244">
        <v>33</v>
      </c>
      <c r="AP496" t="s">
        <v>100</v>
      </c>
      <c r="AQ496" t="s">
        <v>56</v>
      </c>
      <c r="AS496" s="244">
        <v>31</v>
      </c>
      <c r="AT496" t="s">
        <v>100</v>
      </c>
      <c r="AU496" s="248" t="s">
        <v>56</v>
      </c>
      <c r="AW496">
        <v>47</v>
      </c>
      <c r="AX496" t="s">
        <v>100</v>
      </c>
      <c r="AY496" t="s">
        <v>180</v>
      </c>
      <c r="BE496">
        <v>21</v>
      </c>
      <c r="BF496" t="s">
        <v>83</v>
      </c>
      <c r="BG496" t="s">
        <v>180</v>
      </c>
      <c r="BI496">
        <v>26</v>
      </c>
      <c r="BJ496" t="s">
        <v>83</v>
      </c>
      <c r="BK496" t="s">
        <v>180</v>
      </c>
      <c r="BM496">
        <v>15</v>
      </c>
      <c r="BN496" t="s">
        <v>83</v>
      </c>
      <c r="BO496" t="s">
        <v>180</v>
      </c>
      <c r="BQ496">
        <v>41</v>
      </c>
      <c r="BR496" t="s">
        <v>83</v>
      </c>
      <c r="BS496" t="s">
        <v>180</v>
      </c>
      <c r="BY496">
        <v>28</v>
      </c>
      <c r="BZ496" t="s">
        <v>83</v>
      </c>
      <c r="CA496" t="s">
        <v>180</v>
      </c>
      <c r="CC496">
        <v>26</v>
      </c>
      <c r="CD496" t="s">
        <v>83</v>
      </c>
      <c r="CE496" t="s">
        <v>180</v>
      </c>
      <c r="CG496">
        <v>36</v>
      </c>
      <c r="CH496" t="s">
        <v>83</v>
      </c>
      <c r="CI496" t="s">
        <v>180</v>
      </c>
    </row>
    <row r="497" spans="1:87" ht="15" customHeight="1" x14ac:dyDescent="0.25">
      <c r="A497">
        <v>17</v>
      </c>
      <c r="B497" t="s">
        <v>83</v>
      </c>
      <c r="C497" t="s">
        <v>38</v>
      </c>
      <c r="E497">
        <v>29</v>
      </c>
      <c r="F497" t="s">
        <v>83</v>
      </c>
      <c r="G497" t="s">
        <v>38</v>
      </c>
      <c r="I497">
        <v>30</v>
      </c>
      <c r="J497" t="s">
        <v>83</v>
      </c>
      <c r="K497" t="s">
        <v>180</v>
      </c>
      <c r="Y497">
        <v>22</v>
      </c>
      <c r="Z497" t="s">
        <v>83</v>
      </c>
      <c r="AA497" t="s">
        <v>180</v>
      </c>
      <c r="AC497">
        <v>39</v>
      </c>
      <c r="AD497" t="s">
        <v>83</v>
      </c>
      <c r="AE497" t="s">
        <v>180</v>
      </c>
      <c r="AG497">
        <v>27</v>
      </c>
      <c r="AH497" t="s">
        <v>83</v>
      </c>
      <c r="AI497" t="s">
        <v>180</v>
      </c>
      <c r="AK497">
        <v>47</v>
      </c>
      <c r="AL497" t="s">
        <v>83</v>
      </c>
      <c r="AM497" t="s">
        <v>180</v>
      </c>
      <c r="AO497" s="244">
        <v>34</v>
      </c>
      <c r="AP497" t="s">
        <v>100</v>
      </c>
      <c r="AQ497" t="s">
        <v>56</v>
      </c>
      <c r="AS497" s="244">
        <v>35</v>
      </c>
      <c r="AT497" t="s">
        <v>100</v>
      </c>
      <c r="AU497" s="248" t="s">
        <v>55</v>
      </c>
      <c r="AW497">
        <v>24</v>
      </c>
      <c r="AX497" t="s">
        <v>100</v>
      </c>
      <c r="AY497" t="s">
        <v>180</v>
      </c>
      <c r="BE497">
        <v>27</v>
      </c>
      <c r="BF497" t="s">
        <v>83</v>
      </c>
      <c r="BG497" t="s">
        <v>180</v>
      </c>
      <c r="BI497">
        <v>38</v>
      </c>
      <c r="BJ497" t="s">
        <v>83</v>
      </c>
      <c r="BK497" t="s">
        <v>180</v>
      </c>
      <c r="BM497">
        <v>27</v>
      </c>
      <c r="BN497" t="s">
        <v>83</v>
      </c>
      <c r="BO497" t="s">
        <v>180</v>
      </c>
      <c r="BQ497">
        <v>21</v>
      </c>
      <c r="BR497" t="s">
        <v>83</v>
      </c>
      <c r="BS497" t="s">
        <v>180</v>
      </c>
      <c r="BY497">
        <v>16</v>
      </c>
      <c r="BZ497" t="s">
        <v>83</v>
      </c>
      <c r="CA497" t="s">
        <v>180</v>
      </c>
      <c r="CC497">
        <v>19</v>
      </c>
      <c r="CD497" t="s">
        <v>83</v>
      </c>
      <c r="CE497" t="s">
        <v>180</v>
      </c>
      <c r="CG497">
        <v>20</v>
      </c>
      <c r="CH497" t="s">
        <v>83</v>
      </c>
      <c r="CI497" t="s">
        <v>180</v>
      </c>
    </row>
    <row r="498" spans="1:87" ht="15" customHeight="1" x14ac:dyDescent="0.25">
      <c r="A498">
        <v>43</v>
      </c>
      <c r="B498" t="s">
        <v>83</v>
      </c>
      <c r="C498" t="s">
        <v>38</v>
      </c>
      <c r="I498">
        <v>28</v>
      </c>
      <c r="J498" t="s">
        <v>83</v>
      </c>
      <c r="K498" t="s">
        <v>180</v>
      </c>
      <c r="Y498">
        <v>24</v>
      </c>
      <c r="Z498" t="s">
        <v>83</v>
      </c>
      <c r="AA498" t="s">
        <v>180</v>
      </c>
      <c r="AC498">
        <v>32</v>
      </c>
      <c r="AD498" t="s">
        <v>83</v>
      </c>
      <c r="AE498" t="s">
        <v>180</v>
      </c>
      <c r="AG498">
        <v>20</v>
      </c>
      <c r="AH498" t="s">
        <v>83</v>
      </c>
      <c r="AI498" t="s">
        <v>180</v>
      </c>
      <c r="AK498">
        <v>33</v>
      </c>
      <c r="AL498" t="s">
        <v>83</v>
      </c>
      <c r="AM498" t="s">
        <v>180</v>
      </c>
      <c r="AO498" s="244">
        <v>21</v>
      </c>
      <c r="AP498" t="s">
        <v>100</v>
      </c>
      <c r="AQ498" t="s">
        <v>56</v>
      </c>
      <c r="AS498" s="244">
        <v>17</v>
      </c>
      <c r="AT498" t="s">
        <v>100</v>
      </c>
      <c r="AU498" s="248" t="s">
        <v>55</v>
      </c>
      <c r="AW498">
        <v>20</v>
      </c>
      <c r="AX498" t="s">
        <v>100</v>
      </c>
      <c r="AY498" t="s">
        <v>180</v>
      </c>
      <c r="BE498">
        <v>23</v>
      </c>
      <c r="BF498" t="s">
        <v>83</v>
      </c>
      <c r="BG498" t="s">
        <v>180</v>
      </c>
      <c r="BM498">
        <v>30</v>
      </c>
      <c r="BN498" t="s">
        <v>83</v>
      </c>
      <c r="BO498" t="s">
        <v>180</v>
      </c>
      <c r="BQ498">
        <v>44</v>
      </c>
      <c r="BR498" t="s">
        <v>83</v>
      </c>
      <c r="BS498" t="s">
        <v>180</v>
      </c>
      <c r="BY498">
        <v>28</v>
      </c>
      <c r="BZ498" t="s">
        <v>83</v>
      </c>
      <c r="CA498" t="s">
        <v>180</v>
      </c>
      <c r="CC498">
        <v>26</v>
      </c>
      <c r="CD498" t="s">
        <v>83</v>
      </c>
      <c r="CE498" t="s">
        <v>180</v>
      </c>
      <c r="CG498">
        <v>45</v>
      </c>
      <c r="CH498" t="s">
        <v>83</v>
      </c>
      <c r="CI498" t="s">
        <v>180</v>
      </c>
    </row>
    <row r="499" spans="1:87" ht="15" customHeight="1" x14ac:dyDescent="0.25">
      <c r="A499">
        <v>27</v>
      </c>
      <c r="B499" t="s">
        <v>83</v>
      </c>
      <c r="C499" t="s">
        <v>38</v>
      </c>
      <c r="I499">
        <v>32</v>
      </c>
      <c r="J499" t="s">
        <v>83</v>
      </c>
      <c r="K499" t="s">
        <v>180</v>
      </c>
      <c r="Y499">
        <v>20</v>
      </c>
      <c r="Z499" t="s">
        <v>83</v>
      </c>
      <c r="AA499" t="s">
        <v>180</v>
      </c>
      <c r="AC499">
        <v>26</v>
      </c>
      <c r="AD499" t="s">
        <v>83</v>
      </c>
      <c r="AE499" t="s">
        <v>180</v>
      </c>
      <c r="AG499">
        <v>18</v>
      </c>
      <c r="AH499" t="s">
        <v>83</v>
      </c>
      <c r="AI499" t="s">
        <v>180</v>
      </c>
      <c r="AK499">
        <v>24</v>
      </c>
      <c r="AL499" t="s">
        <v>83</v>
      </c>
      <c r="AM499" t="s">
        <v>180</v>
      </c>
      <c r="AO499" s="244">
        <v>36</v>
      </c>
      <c r="AP499" t="s">
        <v>100</v>
      </c>
      <c r="AQ499" t="s">
        <v>56</v>
      </c>
      <c r="AS499" s="244">
        <v>43</v>
      </c>
      <c r="AT499" t="s">
        <v>100</v>
      </c>
      <c r="AU499" s="248" t="s">
        <v>55</v>
      </c>
      <c r="AW499">
        <v>30</v>
      </c>
      <c r="AX499" t="s">
        <v>100</v>
      </c>
      <c r="AY499" t="s">
        <v>180</v>
      </c>
      <c r="BE499">
        <v>34</v>
      </c>
      <c r="BF499" t="s">
        <v>83</v>
      </c>
      <c r="BG499" t="s">
        <v>180</v>
      </c>
      <c r="BM499">
        <v>27</v>
      </c>
      <c r="BN499" t="s">
        <v>83</v>
      </c>
      <c r="BO499" t="s">
        <v>180</v>
      </c>
      <c r="BQ499">
        <v>18</v>
      </c>
      <c r="BR499" t="s">
        <v>83</v>
      </c>
      <c r="BS499" t="s">
        <v>180</v>
      </c>
      <c r="BY499">
        <v>24</v>
      </c>
      <c r="BZ499" t="s">
        <v>83</v>
      </c>
      <c r="CA499" t="s">
        <v>180</v>
      </c>
      <c r="CG499">
        <v>25</v>
      </c>
      <c r="CH499" t="s">
        <v>83</v>
      </c>
      <c r="CI499" t="s">
        <v>180</v>
      </c>
    </row>
    <row r="500" spans="1:87" ht="15" customHeight="1" x14ac:dyDescent="0.25">
      <c r="A500">
        <v>28</v>
      </c>
      <c r="B500" t="s">
        <v>83</v>
      </c>
      <c r="C500" t="s">
        <v>38</v>
      </c>
      <c r="I500">
        <v>23</v>
      </c>
      <c r="J500" t="s">
        <v>83</v>
      </c>
      <c r="K500" t="s">
        <v>180</v>
      </c>
      <c r="Y500">
        <v>30</v>
      </c>
      <c r="Z500" t="s">
        <v>83</v>
      </c>
      <c r="AA500" t="s">
        <v>180</v>
      </c>
      <c r="AC500">
        <v>32</v>
      </c>
      <c r="AD500" t="s">
        <v>83</v>
      </c>
      <c r="AE500" t="s">
        <v>180</v>
      </c>
      <c r="AG500">
        <v>42</v>
      </c>
      <c r="AH500" t="s">
        <v>83</v>
      </c>
      <c r="AI500" t="s">
        <v>180</v>
      </c>
      <c r="AK500">
        <v>24</v>
      </c>
      <c r="AL500" t="s">
        <v>83</v>
      </c>
      <c r="AM500" t="s">
        <v>180</v>
      </c>
      <c r="AO500" s="244">
        <v>35</v>
      </c>
      <c r="AP500" t="s">
        <v>100</v>
      </c>
      <c r="AQ500" t="s">
        <v>56</v>
      </c>
      <c r="AS500" s="244">
        <v>20</v>
      </c>
      <c r="AT500" t="s">
        <v>100</v>
      </c>
      <c r="AU500" s="248" t="s">
        <v>55</v>
      </c>
      <c r="AW500">
        <v>32</v>
      </c>
      <c r="AX500" t="s">
        <v>100</v>
      </c>
      <c r="AY500" t="s">
        <v>180</v>
      </c>
      <c r="BE500">
        <v>30</v>
      </c>
      <c r="BF500" t="s">
        <v>83</v>
      </c>
      <c r="BG500" t="s">
        <v>180</v>
      </c>
      <c r="BM500">
        <v>34</v>
      </c>
      <c r="BN500" t="s">
        <v>83</v>
      </c>
      <c r="BO500" t="s">
        <v>180</v>
      </c>
      <c r="BQ500">
        <v>39</v>
      </c>
      <c r="BR500" t="s">
        <v>83</v>
      </c>
      <c r="BS500" t="s">
        <v>180</v>
      </c>
      <c r="BY500">
        <v>19</v>
      </c>
      <c r="BZ500" t="s">
        <v>83</v>
      </c>
      <c r="CA500" t="s">
        <v>180</v>
      </c>
      <c r="CG500">
        <v>39</v>
      </c>
      <c r="CH500" t="s">
        <v>83</v>
      </c>
      <c r="CI500" t="s">
        <v>180</v>
      </c>
    </row>
    <row r="501" spans="1:87" ht="15" customHeight="1" x14ac:dyDescent="0.25">
      <c r="A501">
        <v>39</v>
      </c>
      <c r="B501" t="s">
        <v>83</v>
      </c>
      <c r="C501" t="s">
        <v>38</v>
      </c>
      <c r="I501">
        <v>36</v>
      </c>
      <c r="J501" t="s">
        <v>83</v>
      </c>
      <c r="K501" t="s">
        <v>180</v>
      </c>
      <c r="Y501">
        <v>36</v>
      </c>
      <c r="Z501" t="s">
        <v>83</v>
      </c>
      <c r="AA501" t="s">
        <v>180</v>
      </c>
      <c r="AC501">
        <v>32</v>
      </c>
      <c r="AD501" t="s">
        <v>83</v>
      </c>
      <c r="AE501" t="s">
        <v>180</v>
      </c>
      <c r="AG501">
        <v>16</v>
      </c>
      <c r="AH501" t="s">
        <v>83</v>
      </c>
      <c r="AI501" t="s">
        <v>180</v>
      </c>
      <c r="AK501">
        <v>37</v>
      </c>
      <c r="AL501" t="s">
        <v>83</v>
      </c>
      <c r="AM501" t="s">
        <v>180</v>
      </c>
      <c r="AO501" s="244">
        <v>19</v>
      </c>
      <c r="AP501" t="s">
        <v>100</v>
      </c>
      <c r="AQ501" t="s">
        <v>56</v>
      </c>
      <c r="AS501" s="244">
        <v>33</v>
      </c>
      <c r="AT501" t="s">
        <v>100</v>
      </c>
      <c r="AU501" s="248" t="s">
        <v>55</v>
      </c>
      <c r="AW501">
        <v>23</v>
      </c>
      <c r="AX501" t="s">
        <v>100</v>
      </c>
      <c r="AY501" t="s">
        <v>180</v>
      </c>
      <c r="BE501">
        <v>31</v>
      </c>
      <c r="BF501" t="s">
        <v>83</v>
      </c>
      <c r="BG501" t="s">
        <v>180</v>
      </c>
      <c r="BM501">
        <v>44</v>
      </c>
      <c r="BN501" t="s">
        <v>83</v>
      </c>
      <c r="BO501" t="s">
        <v>180</v>
      </c>
      <c r="BQ501">
        <v>39</v>
      </c>
      <c r="BR501" t="s">
        <v>83</v>
      </c>
      <c r="BS501" t="s">
        <v>180</v>
      </c>
      <c r="BY501">
        <v>20</v>
      </c>
      <c r="BZ501" t="s">
        <v>83</v>
      </c>
      <c r="CA501" t="s">
        <v>180</v>
      </c>
      <c r="CG501">
        <v>36</v>
      </c>
      <c r="CH501" t="s">
        <v>83</v>
      </c>
      <c r="CI501" t="s">
        <v>180</v>
      </c>
    </row>
    <row r="502" spans="1:87" ht="15" customHeight="1" x14ac:dyDescent="0.25">
      <c r="A502">
        <v>24</v>
      </c>
      <c r="B502" t="s">
        <v>83</v>
      </c>
      <c r="C502" t="s">
        <v>38</v>
      </c>
      <c r="I502">
        <v>27</v>
      </c>
      <c r="J502" t="s">
        <v>83</v>
      </c>
      <c r="K502" t="s">
        <v>180</v>
      </c>
      <c r="Y502">
        <v>41</v>
      </c>
      <c r="Z502" t="s">
        <v>83</v>
      </c>
      <c r="AA502" t="s">
        <v>180</v>
      </c>
      <c r="AC502">
        <v>30</v>
      </c>
      <c r="AD502" t="s">
        <v>83</v>
      </c>
      <c r="AE502" t="s">
        <v>180</v>
      </c>
      <c r="AG502">
        <v>28</v>
      </c>
      <c r="AH502" t="s">
        <v>83</v>
      </c>
      <c r="AI502" t="s">
        <v>180</v>
      </c>
      <c r="AK502">
        <v>17</v>
      </c>
      <c r="AL502" t="s">
        <v>83</v>
      </c>
      <c r="AM502" t="s">
        <v>180</v>
      </c>
      <c r="AO502" s="244">
        <v>24</v>
      </c>
      <c r="AP502" t="s">
        <v>100</v>
      </c>
      <c r="AQ502" t="s">
        <v>56</v>
      </c>
      <c r="AS502" s="244">
        <v>30</v>
      </c>
      <c r="AT502" t="s">
        <v>100</v>
      </c>
      <c r="AU502" s="248" t="s">
        <v>55</v>
      </c>
      <c r="AW502">
        <v>45</v>
      </c>
      <c r="AX502" t="s">
        <v>100</v>
      </c>
      <c r="AY502" t="s">
        <v>180</v>
      </c>
      <c r="BE502">
        <v>30</v>
      </c>
      <c r="BF502" t="s">
        <v>83</v>
      </c>
      <c r="BG502" t="s">
        <v>180</v>
      </c>
      <c r="BM502">
        <v>24</v>
      </c>
      <c r="BN502" t="s">
        <v>83</v>
      </c>
      <c r="BO502" t="s">
        <v>180</v>
      </c>
      <c r="BQ502">
        <v>31</v>
      </c>
      <c r="BR502" t="s">
        <v>83</v>
      </c>
      <c r="BS502" t="s">
        <v>180</v>
      </c>
      <c r="BY502">
        <v>35</v>
      </c>
      <c r="BZ502" t="s">
        <v>83</v>
      </c>
      <c r="CA502" t="s">
        <v>180</v>
      </c>
      <c r="CG502">
        <v>38</v>
      </c>
      <c r="CH502" t="s">
        <v>83</v>
      </c>
      <c r="CI502" t="s">
        <v>180</v>
      </c>
    </row>
    <row r="503" spans="1:87" ht="15" customHeight="1" x14ac:dyDescent="0.25">
      <c r="A503">
        <v>20</v>
      </c>
      <c r="B503" t="s">
        <v>83</v>
      </c>
      <c r="C503" t="s">
        <v>38</v>
      </c>
      <c r="I503">
        <v>24</v>
      </c>
      <c r="J503" t="s">
        <v>83</v>
      </c>
      <c r="K503" t="s">
        <v>180</v>
      </c>
      <c r="Y503">
        <v>40</v>
      </c>
      <c r="Z503" t="s">
        <v>83</v>
      </c>
      <c r="AA503" t="s">
        <v>180</v>
      </c>
      <c r="AC503">
        <v>22</v>
      </c>
      <c r="AD503" t="s">
        <v>83</v>
      </c>
      <c r="AE503" t="s">
        <v>180</v>
      </c>
      <c r="AG503">
        <v>40</v>
      </c>
      <c r="AH503" t="s">
        <v>83</v>
      </c>
      <c r="AI503" t="s">
        <v>180</v>
      </c>
      <c r="AK503">
        <v>28</v>
      </c>
      <c r="AL503" t="s">
        <v>83</v>
      </c>
      <c r="AM503" t="s">
        <v>180</v>
      </c>
      <c r="AO503" s="244">
        <v>19</v>
      </c>
      <c r="AP503" t="s">
        <v>100</v>
      </c>
      <c r="AQ503" t="s">
        <v>56</v>
      </c>
      <c r="AS503" s="244">
        <v>25</v>
      </c>
      <c r="AT503" t="s">
        <v>100</v>
      </c>
      <c r="AU503" s="248" t="s">
        <v>55</v>
      </c>
      <c r="AW503">
        <v>46</v>
      </c>
      <c r="AX503" t="s">
        <v>100</v>
      </c>
      <c r="AY503" t="s">
        <v>180</v>
      </c>
      <c r="BE503">
        <v>26</v>
      </c>
      <c r="BF503" t="s">
        <v>83</v>
      </c>
      <c r="BG503" t="s">
        <v>180</v>
      </c>
      <c r="BQ503">
        <v>29</v>
      </c>
      <c r="BR503" t="s">
        <v>83</v>
      </c>
      <c r="BS503" t="s">
        <v>180</v>
      </c>
    </row>
    <row r="504" spans="1:87" ht="15" customHeight="1" x14ac:dyDescent="0.25">
      <c r="A504">
        <v>31</v>
      </c>
      <c r="B504" t="s">
        <v>83</v>
      </c>
      <c r="C504" t="s">
        <v>38</v>
      </c>
      <c r="I504">
        <v>38</v>
      </c>
      <c r="J504" t="s">
        <v>83</v>
      </c>
      <c r="K504" t="s">
        <v>180</v>
      </c>
      <c r="Y504">
        <v>28</v>
      </c>
      <c r="Z504" t="s">
        <v>83</v>
      </c>
      <c r="AA504" t="s">
        <v>180</v>
      </c>
      <c r="AC504">
        <v>29</v>
      </c>
      <c r="AD504" t="s">
        <v>83</v>
      </c>
      <c r="AE504" t="s">
        <v>180</v>
      </c>
      <c r="AK504">
        <v>37</v>
      </c>
      <c r="AL504" t="s">
        <v>83</v>
      </c>
      <c r="AM504" t="s">
        <v>180</v>
      </c>
      <c r="AO504" s="244">
        <v>21</v>
      </c>
      <c r="AP504" t="s">
        <v>100</v>
      </c>
      <c r="AQ504" t="s">
        <v>56</v>
      </c>
      <c r="AS504" s="244">
        <v>39</v>
      </c>
      <c r="AT504" t="s">
        <v>100</v>
      </c>
      <c r="AU504" s="248" t="s">
        <v>55</v>
      </c>
      <c r="AW504">
        <v>23</v>
      </c>
      <c r="AX504" t="s">
        <v>100</v>
      </c>
      <c r="AY504" t="s">
        <v>180</v>
      </c>
      <c r="BE504">
        <v>19</v>
      </c>
      <c r="BF504" t="s">
        <v>83</v>
      </c>
      <c r="BG504" t="s">
        <v>180</v>
      </c>
      <c r="BQ504">
        <v>20</v>
      </c>
      <c r="BR504" t="s">
        <v>83</v>
      </c>
      <c r="BS504" t="s">
        <v>180</v>
      </c>
    </row>
    <row r="505" spans="1:87" ht="15" customHeight="1" x14ac:dyDescent="0.25">
      <c r="A505">
        <v>40</v>
      </c>
      <c r="B505" t="s">
        <v>83</v>
      </c>
      <c r="C505" t="s">
        <v>38</v>
      </c>
      <c r="I505">
        <v>21</v>
      </c>
      <c r="J505" t="s">
        <v>83</v>
      </c>
      <c r="K505" t="s">
        <v>180</v>
      </c>
      <c r="Y505">
        <v>22</v>
      </c>
      <c r="Z505" t="s">
        <v>83</v>
      </c>
      <c r="AA505" t="s">
        <v>180</v>
      </c>
      <c r="AC505">
        <v>24</v>
      </c>
      <c r="AD505" t="s">
        <v>83</v>
      </c>
      <c r="AE505" t="s">
        <v>180</v>
      </c>
      <c r="AK505">
        <v>34</v>
      </c>
      <c r="AL505" t="s">
        <v>83</v>
      </c>
      <c r="AM505" t="s">
        <v>180</v>
      </c>
      <c r="AO505" s="244">
        <v>41</v>
      </c>
      <c r="AP505" t="s">
        <v>100</v>
      </c>
      <c r="AQ505" t="s">
        <v>56</v>
      </c>
      <c r="AS505" s="244">
        <v>31</v>
      </c>
      <c r="AT505" t="s">
        <v>100</v>
      </c>
      <c r="AU505" s="248" t="s">
        <v>55</v>
      </c>
      <c r="AW505">
        <v>43</v>
      </c>
      <c r="AX505" t="s">
        <v>100</v>
      </c>
      <c r="AY505" t="s">
        <v>180</v>
      </c>
      <c r="BE505">
        <v>39</v>
      </c>
      <c r="BF505" t="s">
        <v>83</v>
      </c>
      <c r="BG505" t="s">
        <v>180</v>
      </c>
      <c r="BQ505">
        <v>28</v>
      </c>
      <c r="BR505" t="s">
        <v>83</v>
      </c>
      <c r="BS505" t="s">
        <v>180</v>
      </c>
    </row>
    <row r="506" spans="1:87" ht="15" customHeight="1" x14ac:dyDescent="0.25">
      <c r="A506">
        <v>26</v>
      </c>
      <c r="B506" t="s">
        <v>83</v>
      </c>
      <c r="C506" t="s">
        <v>38</v>
      </c>
      <c r="Y506">
        <v>30</v>
      </c>
      <c r="Z506" t="s">
        <v>83</v>
      </c>
      <c r="AA506" t="s">
        <v>180</v>
      </c>
      <c r="AC506">
        <v>21</v>
      </c>
      <c r="AD506" t="s">
        <v>83</v>
      </c>
      <c r="AE506" t="s">
        <v>180</v>
      </c>
      <c r="AK506">
        <v>65</v>
      </c>
      <c r="AL506" t="s">
        <v>83</v>
      </c>
      <c r="AM506" t="s">
        <v>180</v>
      </c>
      <c r="AO506" s="244">
        <v>19</v>
      </c>
      <c r="AP506" t="s">
        <v>100</v>
      </c>
      <c r="AQ506" t="s">
        <v>56</v>
      </c>
      <c r="AS506" s="244">
        <v>24</v>
      </c>
      <c r="AT506" t="s">
        <v>100</v>
      </c>
      <c r="AU506" s="248" t="s">
        <v>55</v>
      </c>
      <c r="AW506">
        <v>33</v>
      </c>
      <c r="AX506" t="s">
        <v>100</v>
      </c>
      <c r="AY506" t="s">
        <v>180</v>
      </c>
      <c r="BE506">
        <v>35</v>
      </c>
      <c r="BF506" t="s">
        <v>83</v>
      </c>
      <c r="BG506" t="s">
        <v>180</v>
      </c>
      <c r="BQ506">
        <v>16</v>
      </c>
      <c r="BR506" t="s">
        <v>83</v>
      </c>
      <c r="BS506" t="s">
        <v>180</v>
      </c>
    </row>
    <row r="507" spans="1:87" ht="15" customHeight="1" x14ac:dyDescent="0.25">
      <c r="A507">
        <v>28</v>
      </c>
      <c r="B507" t="s">
        <v>83</v>
      </c>
      <c r="C507" t="s">
        <v>38</v>
      </c>
      <c r="Y507">
        <v>22</v>
      </c>
      <c r="Z507" t="s">
        <v>83</v>
      </c>
      <c r="AA507" t="s">
        <v>180</v>
      </c>
      <c r="AC507">
        <v>24</v>
      </c>
      <c r="AD507" t="s">
        <v>83</v>
      </c>
      <c r="AE507" t="s">
        <v>180</v>
      </c>
      <c r="AK507">
        <v>36</v>
      </c>
      <c r="AL507" t="s">
        <v>83</v>
      </c>
      <c r="AM507" t="s">
        <v>180</v>
      </c>
      <c r="AO507" s="244">
        <v>29</v>
      </c>
      <c r="AP507" t="s">
        <v>100</v>
      </c>
      <c r="AQ507" t="s">
        <v>56</v>
      </c>
      <c r="AS507" s="244">
        <v>35</v>
      </c>
      <c r="AT507" t="s">
        <v>100</v>
      </c>
      <c r="AU507" s="248" t="s">
        <v>55</v>
      </c>
      <c r="AW507">
        <v>33</v>
      </c>
      <c r="AX507" t="s">
        <v>100</v>
      </c>
      <c r="AY507" t="s">
        <v>180</v>
      </c>
      <c r="BE507">
        <v>20</v>
      </c>
      <c r="BF507" t="s">
        <v>83</v>
      </c>
      <c r="BG507" t="s">
        <v>180</v>
      </c>
      <c r="BQ507">
        <v>27</v>
      </c>
      <c r="BR507" t="s">
        <v>83</v>
      </c>
      <c r="BS507" t="s">
        <v>180</v>
      </c>
    </row>
    <row r="508" spans="1:87" ht="15" customHeight="1" x14ac:dyDescent="0.25">
      <c r="A508">
        <v>37</v>
      </c>
      <c r="B508" t="s">
        <v>83</v>
      </c>
      <c r="C508" t="s">
        <v>38</v>
      </c>
      <c r="AC508">
        <v>20</v>
      </c>
      <c r="AD508" t="s">
        <v>83</v>
      </c>
      <c r="AE508" t="s">
        <v>180</v>
      </c>
      <c r="AK508">
        <v>29</v>
      </c>
      <c r="AL508" t="s">
        <v>83</v>
      </c>
      <c r="AM508" t="s">
        <v>180</v>
      </c>
      <c r="AO508" s="244">
        <v>17</v>
      </c>
      <c r="AP508" t="s">
        <v>100</v>
      </c>
      <c r="AQ508" t="s">
        <v>56</v>
      </c>
      <c r="AS508" s="244">
        <v>38</v>
      </c>
      <c r="AT508" t="s">
        <v>100</v>
      </c>
      <c r="AU508" s="248" t="s">
        <v>55</v>
      </c>
      <c r="AW508">
        <v>39</v>
      </c>
      <c r="AX508" t="s">
        <v>100</v>
      </c>
      <c r="AY508" t="s">
        <v>180</v>
      </c>
      <c r="BE508">
        <v>36</v>
      </c>
      <c r="BF508" t="s">
        <v>83</v>
      </c>
      <c r="BG508" t="s">
        <v>180</v>
      </c>
    </row>
    <row r="509" spans="1:87" ht="15" customHeight="1" x14ac:dyDescent="0.25">
      <c r="A509">
        <v>30</v>
      </c>
      <c r="B509" t="s">
        <v>83</v>
      </c>
      <c r="C509" t="s">
        <v>38</v>
      </c>
      <c r="AK509">
        <v>22</v>
      </c>
      <c r="AL509" t="s">
        <v>83</v>
      </c>
      <c r="AM509" t="s">
        <v>180</v>
      </c>
      <c r="AO509" s="244">
        <v>28</v>
      </c>
      <c r="AP509" t="s">
        <v>100</v>
      </c>
      <c r="AQ509" t="s">
        <v>56</v>
      </c>
      <c r="AS509" s="244">
        <v>27</v>
      </c>
      <c r="AT509" t="s">
        <v>100</v>
      </c>
      <c r="AU509" s="248" t="s">
        <v>55</v>
      </c>
      <c r="AW509">
        <v>36</v>
      </c>
      <c r="AX509" t="s">
        <v>100</v>
      </c>
      <c r="AY509" t="s">
        <v>180</v>
      </c>
    </row>
    <row r="510" spans="1:87" ht="11.25" customHeight="1" x14ac:dyDescent="0.25">
      <c r="A510">
        <v>20</v>
      </c>
      <c r="B510" t="s">
        <v>83</v>
      </c>
      <c r="C510" t="s">
        <v>38</v>
      </c>
      <c r="AK510">
        <v>31</v>
      </c>
      <c r="AL510" t="s">
        <v>83</v>
      </c>
      <c r="AM510" t="s">
        <v>180</v>
      </c>
      <c r="AO510" s="244">
        <v>29</v>
      </c>
      <c r="AP510" t="s">
        <v>100</v>
      </c>
      <c r="AQ510" t="s">
        <v>56</v>
      </c>
      <c r="AS510" s="244">
        <v>32</v>
      </c>
      <c r="AT510" t="s">
        <v>100</v>
      </c>
      <c r="AU510" s="248" t="s">
        <v>55</v>
      </c>
      <c r="AW510">
        <v>34</v>
      </c>
      <c r="AX510" t="s">
        <v>100</v>
      </c>
      <c r="AY510" t="s">
        <v>180</v>
      </c>
    </row>
    <row r="511" spans="1:87" ht="11.25" customHeight="1" x14ac:dyDescent="0.25">
      <c r="A511">
        <v>21</v>
      </c>
      <c r="B511" t="s">
        <v>83</v>
      </c>
      <c r="C511" t="s">
        <v>38</v>
      </c>
      <c r="AO511" s="244">
        <v>28</v>
      </c>
      <c r="AP511" t="s">
        <v>100</v>
      </c>
      <c r="AQ511" t="s">
        <v>56</v>
      </c>
      <c r="AS511" s="244">
        <v>26</v>
      </c>
      <c r="AT511" t="s">
        <v>100</v>
      </c>
      <c r="AU511" s="248" t="s">
        <v>55</v>
      </c>
      <c r="AW511">
        <v>30</v>
      </c>
      <c r="AX511" t="s">
        <v>100</v>
      </c>
      <c r="AY511" t="s">
        <v>180</v>
      </c>
    </row>
    <row r="512" spans="1:87" ht="11.25" customHeight="1" x14ac:dyDescent="0.25">
      <c r="A512">
        <v>24</v>
      </c>
      <c r="B512" t="s">
        <v>83</v>
      </c>
      <c r="C512" t="s">
        <v>38</v>
      </c>
      <c r="AO512" s="244">
        <v>26</v>
      </c>
      <c r="AP512" t="s">
        <v>100</v>
      </c>
      <c r="AQ512" t="s">
        <v>56</v>
      </c>
      <c r="AS512" s="244">
        <v>19</v>
      </c>
      <c r="AT512" t="s">
        <v>100</v>
      </c>
      <c r="AU512" s="248" t="s">
        <v>55</v>
      </c>
      <c r="AW512">
        <v>39</v>
      </c>
      <c r="AX512" t="s">
        <v>100</v>
      </c>
      <c r="AY512" t="s">
        <v>180</v>
      </c>
    </row>
    <row r="513" spans="1:91" ht="11.25" customHeight="1" x14ac:dyDescent="0.25">
      <c r="A513">
        <v>16</v>
      </c>
      <c r="B513" t="s">
        <v>83</v>
      </c>
      <c r="C513" t="s">
        <v>38</v>
      </c>
      <c r="AO513" s="244">
        <v>33</v>
      </c>
      <c r="AP513" t="s">
        <v>100</v>
      </c>
      <c r="AQ513" t="s">
        <v>56</v>
      </c>
      <c r="AS513" s="244">
        <v>29</v>
      </c>
      <c r="AT513" t="s">
        <v>100</v>
      </c>
      <c r="AU513" s="248" t="s">
        <v>55</v>
      </c>
      <c r="AW513">
        <v>22</v>
      </c>
      <c r="AX513" t="s">
        <v>100</v>
      </c>
      <c r="AY513" t="s">
        <v>180</v>
      </c>
    </row>
    <row r="514" spans="1:91" ht="11.25" customHeight="1" x14ac:dyDescent="0.25">
      <c r="A514">
        <v>31</v>
      </c>
      <c r="B514" t="s">
        <v>83</v>
      </c>
      <c r="C514" t="s">
        <v>38</v>
      </c>
      <c r="AO514" s="244">
        <v>26</v>
      </c>
      <c r="AP514" t="s">
        <v>100</v>
      </c>
      <c r="AQ514" t="s">
        <v>56</v>
      </c>
      <c r="AS514" s="244">
        <v>24</v>
      </c>
      <c r="AT514" t="s">
        <v>100</v>
      </c>
      <c r="AU514" s="248" t="s">
        <v>55</v>
      </c>
      <c r="AW514">
        <v>34</v>
      </c>
      <c r="AX514" t="s">
        <v>100</v>
      </c>
      <c r="AY514" t="s">
        <v>180</v>
      </c>
    </row>
    <row r="515" spans="1:91" ht="11.25" customHeight="1" x14ac:dyDescent="0.25">
      <c r="AO515" s="244">
        <v>36</v>
      </c>
      <c r="AP515" t="s">
        <v>100</v>
      </c>
      <c r="AQ515" t="s">
        <v>56</v>
      </c>
      <c r="AS515" s="244">
        <v>28</v>
      </c>
      <c r="AT515" t="s">
        <v>100</v>
      </c>
      <c r="AU515" s="248" t="s">
        <v>55</v>
      </c>
      <c r="AW515">
        <v>24</v>
      </c>
      <c r="AX515" t="s">
        <v>100</v>
      </c>
      <c r="AY515" t="s">
        <v>180</v>
      </c>
    </row>
    <row r="516" spans="1:91" ht="11.25" customHeight="1" x14ac:dyDescent="0.25">
      <c r="AO516" s="244">
        <v>28</v>
      </c>
      <c r="AP516" t="s">
        <v>100</v>
      </c>
      <c r="AQ516" t="s">
        <v>56</v>
      </c>
      <c r="AS516" s="244">
        <v>26</v>
      </c>
      <c r="AT516" t="s">
        <v>100</v>
      </c>
      <c r="AU516" s="248" t="s">
        <v>55</v>
      </c>
      <c r="AW516">
        <v>26</v>
      </c>
      <c r="AX516" t="s">
        <v>100</v>
      </c>
      <c r="AY516" t="s">
        <v>180</v>
      </c>
    </row>
    <row r="517" spans="1:91" ht="11.25" customHeight="1" x14ac:dyDescent="0.25">
      <c r="AO517" s="244">
        <v>29</v>
      </c>
      <c r="AP517" t="s">
        <v>100</v>
      </c>
      <c r="AQ517" t="s">
        <v>56</v>
      </c>
      <c r="AS517" s="244">
        <v>32</v>
      </c>
      <c r="AT517" t="s">
        <v>100</v>
      </c>
      <c r="AU517" s="248" t="s">
        <v>55</v>
      </c>
      <c r="AW517">
        <v>32</v>
      </c>
      <c r="AX517" t="s">
        <v>100</v>
      </c>
      <c r="AY517" t="s">
        <v>180</v>
      </c>
    </row>
    <row r="518" spans="1:91" ht="11.25" customHeight="1" x14ac:dyDescent="0.25">
      <c r="AO518" s="244">
        <v>37</v>
      </c>
      <c r="AP518" t="s">
        <v>100</v>
      </c>
      <c r="AQ518" t="s">
        <v>56</v>
      </c>
      <c r="AS518" s="244">
        <v>21</v>
      </c>
      <c r="AT518" t="s">
        <v>100</v>
      </c>
      <c r="AU518" s="248" t="s">
        <v>55</v>
      </c>
    </row>
    <row r="519" spans="1:91" ht="11.25" customHeight="1" x14ac:dyDescent="0.25">
      <c r="AO519" s="244">
        <v>36</v>
      </c>
      <c r="AP519" t="s">
        <v>100</v>
      </c>
      <c r="AQ519" t="s">
        <v>56</v>
      </c>
      <c r="AS519" s="244">
        <v>25</v>
      </c>
      <c r="AT519" t="s">
        <v>100</v>
      </c>
      <c r="AU519" s="248" t="s">
        <v>55</v>
      </c>
    </row>
    <row r="520" spans="1:91" ht="11.25" customHeight="1" x14ac:dyDescent="0.25">
      <c r="AO520" s="244">
        <v>26</v>
      </c>
      <c r="AP520" t="s">
        <v>100</v>
      </c>
      <c r="AQ520" t="s">
        <v>56</v>
      </c>
      <c r="AS520" s="244">
        <v>19</v>
      </c>
      <c r="AT520" t="s">
        <v>100</v>
      </c>
      <c r="AU520" s="248" t="s">
        <v>55</v>
      </c>
    </row>
    <row r="521" spans="1:91" ht="11.25" customHeight="1" x14ac:dyDescent="0.25">
      <c r="AO521" s="244">
        <v>24</v>
      </c>
      <c r="AP521" t="s">
        <v>100</v>
      </c>
      <c r="AQ521" t="s">
        <v>56</v>
      </c>
      <c r="AS521" s="244">
        <v>41</v>
      </c>
      <c r="AT521" t="s">
        <v>100</v>
      </c>
      <c r="AU521" s="248" t="s">
        <v>55</v>
      </c>
    </row>
    <row r="522" spans="1:91" ht="11.25" customHeight="1" x14ac:dyDescent="0.25">
      <c r="AO522" s="244">
        <v>37</v>
      </c>
      <c r="AP522" t="s">
        <v>100</v>
      </c>
      <c r="AQ522" t="s">
        <v>56</v>
      </c>
      <c r="AS522" s="244">
        <v>23</v>
      </c>
      <c r="AT522" t="s">
        <v>100</v>
      </c>
      <c r="AU522" s="248" t="s">
        <v>55</v>
      </c>
    </row>
    <row r="523" spans="1:91" ht="11.25" customHeight="1" x14ac:dyDescent="0.25">
      <c r="AO523" s="244">
        <v>30</v>
      </c>
      <c r="AP523" t="s">
        <v>100</v>
      </c>
      <c r="AQ523" t="s">
        <v>56</v>
      </c>
      <c r="AS523" s="244">
        <v>35</v>
      </c>
      <c r="AT523" t="s">
        <v>100</v>
      </c>
      <c r="AU523" s="248" t="s">
        <v>55</v>
      </c>
    </row>
    <row r="524" spans="1:91" ht="11.25" customHeight="1" x14ac:dyDescent="0.25">
      <c r="AO524" s="244">
        <v>17</v>
      </c>
      <c r="AP524" t="s">
        <v>100</v>
      </c>
      <c r="AQ524" t="s">
        <v>56</v>
      </c>
      <c r="AS524" s="244">
        <v>27</v>
      </c>
      <c r="AT524" t="s">
        <v>100</v>
      </c>
      <c r="AU524" s="248" t="s">
        <v>55</v>
      </c>
    </row>
    <row r="525" spans="1:91" ht="11.25" customHeight="1" x14ac:dyDescent="0.25">
      <c r="AO525" s="244">
        <v>30</v>
      </c>
      <c r="AP525" t="s">
        <v>100</v>
      </c>
      <c r="AQ525" t="s">
        <v>56</v>
      </c>
      <c r="AS525" s="244">
        <v>37</v>
      </c>
      <c r="AT525" t="s">
        <v>100</v>
      </c>
      <c r="AU525" s="248" t="s">
        <v>55</v>
      </c>
    </row>
    <row r="526" spans="1:91" ht="11.25" customHeight="1" x14ac:dyDescent="0.25">
      <c r="AO526" s="244">
        <v>16</v>
      </c>
      <c r="AP526" t="s">
        <v>100</v>
      </c>
      <c r="AQ526" t="s">
        <v>56</v>
      </c>
      <c r="AS526" s="244">
        <v>16</v>
      </c>
      <c r="AT526" t="s">
        <v>100</v>
      </c>
      <c r="AU526" s="248" t="s">
        <v>55</v>
      </c>
      <c r="CG526">
        <v>35</v>
      </c>
      <c r="CH526" t="s">
        <v>83</v>
      </c>
      <c r="CI526" t="s">
        <v>181</v>
      </c>
      <c r="CK526">
        <v>35</v>
      </c>
      <c r="CL526" t="s">
        <v>83</v>
      </c>
      <c r="CM526" t="s">
        <v>181</v>
      </c>
    </row>
    <row r="527" spans="1:91" ht="15" customHeight="1" x14ac:dyDescent="0.25">
      <c r="A527">
        <v>36</v>
      </c>
      <c r="B527" t="s">
        <v>83</v>
      </c>
      <c r="C527" t="s">
        <v>56</v>
      </c>
      <c r="E527">
        <v>40</v>
      </c>
      <c r="F527" t="s">
        <v>83</v>
      </c>
      <c r="G527" t="s">
        <v>56</v>
      </c>
      <c r="I527">
        <v>34</v>
      </c>
      <c r="J527" t="s">
        <v>83</v>
      </c>
      <c r="K527" t="s">
        <v>181</v>
      </c>
      <c r="M527">
        <v>17</v>
      </c>
      <c r="N527" t="s">
        <v>83</v>
      </c>
      <c r="O527" t="s">
        <v>181</v>
      </c>
      <c r="Q527">
        <v>36</v>
      </c>
      <c r="R527" t="s">
        <v>83</v>
      </c>
      <c r="S527" t="s">
        <v>181</v>
      </c>
      <c r="U527">
        <v>25</v>
      </c>
      <c r="V527" t="s">
        <v>83</v>
      </c>
      <c r="W527" t="s">
        <v>181</v>
      </c>
      <c r="Y527">
        <v>30</v>
      </c>
      <c r="Z527" t="s">
        <v>83</v>
      </c>
      <c r="AA527" t="s">
        <v>181</v>
      </c>
      <c r="AC527">
        <v>23</v>
      </c>
      <c r="AD527" t="s">
        <v>83</v>
      </c>
      <c r="AE527" t="s">
        <v>181</v>
      </c>
      <c r="AG527">
        <v>16</v>
      </c>
      <c r="AH527" t="s">
        <v>83</v>
      </c>
      <c r="AI527" t="s">
        <v>181</v>
      </c>
      <c r="AK527">
        <v>28</v>
      </c>
      <c r="AL527" t="s">
        <v>83</v>
      </c>
      <c r="AM527" t="s">
        <v>181</v>
      </c>
      <c r="AO527" s="244">
        <v>37</v>
      </c>
      <c r="AP527" t="s">
        <v>100</v>
      </c>
      <c r="AQ527" t="s">
        <v>56</v>
      </c>
      <c r="AS527" s="244">
        <v>32</v>
      </c>
      <c r="AT527" t="s">
        <v>100</v>
      </c>
      <c r="AU527" s="248" t="s">
        <v>55</v>
      </c>
      <c r="AW527">
        <v>24</v>
      </c>
      <c r="AX527" t="s">
        <v>100</v>
      </c>
      <c r="AY527" t="s">
        <v>181</v>
      </c>
      <c r="BA527">
        <v>25</v>
      </c>
      <c r="BB527" t="s">
        <v>100</v>
      </c>
      <c r="BC527" t="s">
        <v>181</v>
      </c>
      <c r="BE527">
        <v>36</v>
      </c>
      <c r="BF527" t="s">
        <v>83</v>
      </c>
      <c r="BG527" t="s">
        <v>181</v>
      </c>
      <c r="BI527">
        <v>23</v>
      </c>
      <c r="BJ527" t="s">
        <v>83</v>
      </c>
      <c r="BK527" t="s">
        <v>181</v>
      </c>
      <c r="BM527">
        <v>36</v>
      </c>
      <c r="BN527" t="s">
        <v>83</v>
      </c>
      <c r="BO527" t="s">
        <v>181</v>
      </c>
      <c r="BQ527">
        <v>19</v>
      </c>
      <c r="BR527" t="s">
        <v>83</v>
      </c>
      <c r="BS527" t="s">
        <v>181</v>
      </c>
      <c r="BU527">
        <v>23</v>
      </c>
      <c r="BV527" t="s">
        <v>83</v>
      </c>
      <c r="BW527" t="s">
        <v>181</v>
      </c>
      <c r="BY527">
        <v>33</v>
      </c>
      <c r="BZ527" t="s">
        <v>83</v>
      </c>
      <c r="CA527" t="s">
        <v>181</v>
      </c>
      <c r="CC527">
        <v>36</v>
      </c>
      <c r="CD527" t="s">
        <v>83</v>
      </c>
      <c r="CE527" t="s">
        <v>181</v>
      </c>
      <c r="CG527">
        <v>39</v>
      </c>
      <c r="CH527" t="s">
        <v>83</v>
      </c>
      <c r="CI527" t="s">
        <v>181</v>
      </c>
      <c r="CK527">
        <v>35</v>
      </c>
      <c r="CL527" t="s">
        <v>83</v>
      </c>
      <c r="CM527" t="s">
        <v>181</v>
      </c>
    </row>
    <row r="528" spans="1:91" ht="15" customHeight="1" x14ac:dyDescent="0.25">
      <c r="A528">
        <v>21</v>
      </c>
      <c r="B528" t="s">
        <v>83</v>
      </c>
      <c r="C528" t="s">
        <v>56</v>
      </c>
      <c r="E528">
        <v>24</v>
      </c>
      <c r="F528" t="s">
        <v>83</v>
      </c>
      <c r="G528" t="s">
        <v>56</v>
      </c>
      <c r="I528">
        <v>27</v>
      </c>
      <c r="J528" t="s">
        <v>83</v>
      </c>
      <c r="K528" t="s">
        <v>181</v>
      </c>
      <c r="M528">
        <v>34</v>
      </c>
      <c r="N528" t="s">
        <v>83</v>
      </c>
      <c r="O528" t="s">
        <v>181</v>
      </c>
      <c r="Q528">
        <v>31</v>
      </c>
      <c r="R528" t="s">
        <v>83</v>
      </c>
      <c r="S528" t="s">
        <v>181</v>
      </c>
      <c r="U528">
        <v>23</v>
      </c>
      <c r="V528" t="s">
        <v>83</v>
      </c>
      <c r="W528" t="s">
        <v>181</v>
      </c>
      <c r="Y528">
        <v>26</v>
      </c>
      <c r="Z528" t="s">
        <v>83</v>
      </c>
      <c r="AA528" t="s">
        <v>181</v>
      </c>
      <c r="AC528">
        <v>18</v>
      </c>
      <c r="AD528" t="s">
        <v>83</v>
      </c>
      <c r="AE528" t="s">
        <v>181</v>
      </c>
      <c r="AG528">
        <v>19</v>
      </c>
      <c r="AH528" t="s">
        <v>83</v>
      </c>
      <c r="AI528" t="s">
        <v>181</v>
      </c>
      <c r="AK528">
        <v>25</v>
      </c>
      <c r="AL528" t="s">
        <v>83</v>
      </c>
      <c r="AM528" t="s">
        <v>181</v>
      </c>
      <c r="AO528" s="244">
        <v>33</v>
      </c>
      <c r="AP528" t="s">
        <v>100</v>
      </c>
      <c r="AQ528" t="s">
        <v>56</v>
      </c>
      <c r="AS528" s="244">
        <v>34</v>
      </c>
      <c r="AT528" t="s">
        <v>100</v>
      </c>
      <c r="AU528" s="248" t="s">
        <v>55</v>
      </c>
      <c r="AW528">
        <v>31</v>
      </c>
      <c r="AX528" t="s">
        <v>100</v>
      </c>
      <c r="AY528" t="s">
        <v>181</v>
      </c>
      <c r="BA528">
        <v>39</v>
      </c>
      <c r="BB528" t="s">
        <v>100</v>
      </c>
      <c r="BC528" t="s">
        <v>181</v>
      </c>
      <c r="BE528">
        <v>34</v>
      </c>
      <c r="BF528" t="s">
        <v>83</v>
      </c>
      <c r="BG528" t="s">
        <v>181</v>
      </c>
      <c r="BI528">
        <v>24</v>
      </c>
      <c r="BJ528" t="s">
        <v>83</v>
      </c>
      <c r="BK528" t="s">
        <v>181</v>
      </c>
      <c r="BM528">
        <v>33</v>
      </c>
      <c r="BN528" t="s">
        <v>83</v>
      </c>
      <c r="BO528" t="s">
        <v>181</v>
      </c>
      <c r="BQ528">
        <v>20</v>
      </c>
      <c r="BR528" t="s">
        <v>83</v>
      </c>
      <c r="BS528" t="s">
        <v>181</v>
      </c>
      <c r="BU528">
        <v>23</v>
      </c>
      <c r="BV528" t="s">
        <v>83</v>
      </c>
      <c r="BW528" t="s">
        <v>181</v>
      </c>
      <c r="BY528">
        <v>33</v>
      </c>
      <c r="BZ528" t="s">
        <v>83</v>
      </c>
      <c r="CA528" t="s">
        <v>181</v>
      </c>
      <c r="CC528">
        <v>30</v>
      </c>
      <c r="CD528" t="s">
        <v>83</v>
      </c>
      <c r="CE528" t="s">
        <v>181</v>
      </c>
      <c r="CG528">
        <v>23</v>
      </c>
      <c r="CH528" t="s">
        <v>83</v>
      </c>
      <c r="CI528" t="s">
        <v>181</v>
      </c>
      <c r="CK528">
        <v>36</v>
      </c>
      <c r="CL528" t="s">
        <v>83</v>
      </c>
      <c r="CM528" t="s">
        <v>181</v>
      </c>
    </row>
    <row r="529" spans="1:91" ht="15" customHeight="1" x14ac:dyDescent="0.25">
      <c r="A529">
        <v>33</v>
      </c>
      <c r="B529" t="s">
        <v>83</v>
      </c>
      <c r="C529" t="s">
        <v>56</v>
      </c>
      <c r="E529">
        <v>17</v>
      </c>
      <c r="F529" t="s">
        <v>83</v>
      </c>
      <c r="G529" t="s">
        <v>56</v>
      </c>
      <c r="I529">
        <v>30</v>
      </c>
      <c r="J529" t="s">
        <v>83</v>
      </c>
      <c r="K529" t="s">
        <v>181</v>
      </c>
      <c r="M529">
        <v>33</v>
      </c>
      <c r="N529" t="s">
        <v>83</v>
      </c>
      <c r="O529" t="s">
        <v>181</v>
      </c>
      <c r="Q529">
        <v>29</v>
      </c>
      <c r="R529" t="s">
        <v>83</v>
      </c>
      <c r="S529" t="s">
        <v>181</v>
      </c>
      <c r="U529">
        <v>32</v>
      </c>
      <c r="V529" t="s">
        <v>83</v>
      </c>
      <c r="W529" t="s">
        <v>181</v>
      </c>
      <c r="Y529">
        <v>43</v>
      </c>
      <c r="Z529" t="s">
        <v>83</v>
      </c>
      <c r="AA529" t="s">
        <v>181</v>
      </c>
      <c r="AC529">
        <v>22</v>
      </c>
      <c r="AD529" t="s">
        <v>83</v>
      </c>
      <c r="AE529" t="s">
        <v>181</v>
      </c>
      <c r="AG529">
        <v>27</v>
      </c>
      <c r="AH529" t="s">
        <v>83</v>
      </c>
      <c r="AI529" t="s">
        <v>181</v>
      </c>
      <c r="AK529">
        <v>16</v>
      </c>
      <c r="AL529" t="s">
        <v>83</v>
      </c>
      <c r="AM529" t="s">
        <v>181</v>
      </c>
      <c r="AO529" s="244">
        <v>26</v>
      </c>
      <c r="AP529" t="s">
        <v>100</v>
      </c>
      <c r="AQ529" t="s">
        <v>56</v>
      </c>
      <c r="AS529" s="244">
        <v>37</v>
      </c>
      <c r="AT529" t="s">
        <v>100</v>
      </c>
      <c r="AU529" s="248" t="s">
        <v>55</v>
      </c>
      <c r="AW529">
        <v>16</v>
      </c>
      <c r="AX529" t="s">
        <v>100</v>
      </c>
      <c r="AY529" t="s">
        <v>181</v>
      </c>
      <c r="BA529">
        <v>26</v>
      </c>
      <c r="BB529" t="s">
        <v>100</v>
      </c>
      <c r="BC529" t="s">
        <v>181</v>
      </c>
      <c r="BE529">
        <v>37</v>
      </c>
      <c r="BF529" t="s">
        <v>83</v>
      </c>
      <c r="BG529" t="s">
        <v>181</v>
      </c>
      <c r="BI529">
        <v>28</v>
      </c>
      <c r="BJ529" t="s">
        <v>83</v>
      </c>
      <c r="BK529" t="s">
        <v>181</v>
      </c>
      <c r="BM529">
        <v>25</v>
      </c>
      <c r="BN529" t="s">
        <v>83</v>
      </c>
      <c r="BO529" t="s">
        <v>181</v>
      </c>
      <c r="BQ529">
        <v>18</v>
      </c>
      <c r="BR529" t="s">
        <v>83</v>
      </c>
      <c r="BS529" t="s">
        <v>181</v>
      </c>
      <c r="BU529">
        <v>31</v>
      </c>
      <c r="BV529" t="s">
        <v>83</v>
      </c>
      <c r="BW529" t="s">
        <v>181</v>
      </c>
      <c r="BY529">
        <v>33</v>
      </c>
      <c r="BZ529" t="s">
        <v>83</v>
      </c>
      <c r="CA529" t="s">
        <v>181</v>
      </c>
      <c r="CC529">
        <v>39</v>
      </c>
      <c r="CD529" t="s">
        <v>83</v>
      </c>
      <c r="CE529" t="s">
        <v>181</v>
      </c>
      <c r="CG529">
        <v>27</v>
      </c>
      <c r="CH529" t="s">
        <v>83</v>
      </c>
      <c r="CI529" t="s">
        <v>181</v>
      </c>
      <c r="CK529">
        <v>19</v>
      </c>
      <c r="CL529" t="s">
        <v>83</v>
      </c>
      <c r="CM529" t="s">
        <v>181</v>
      </c>
    </row>
    <row r="530" spans="1:91" ht="15" customHeight="1" x14ac:dyDescent="0.25">
      <c r="A530">
        <v>24</v>
      </c>
      <c r="B530" t="s">
        <v>83</v>
      </c>
      <c r="C530" t="s">
        <v>56</v>
      </c>
      <c r="E530">
        <v>28</v>
      </c>
      <c r="F530" t="s">
        <v>83</v>
      </c>
      <c r="G530" t="s">
        <v>56</v>
      </c>
      <c r="I530">
        <v>16</v>
      </c>
      <c r="J530" t="s">
        <v>83</v>
      </c>
      <c r="K530" t="s">
        <v>181</v>
      </c>
      <c r="M530">
        <v>37</v>
      </c>
      <c r="N530" t="s">
        <v>83</v>
      </c>
      <c r="O530" t="s">
        <v>181</v>
      </c>
      <c r="Q530">
        <v>24</v>
      </c>
      <c r="R530" t="s">
        <v>83</v>
      </c>
      <c r="S530" t="s">
        <v>181</v>
      </c>
      <c r="U530">
        <v>31</v>
      </c>
      <c r="V530" t="s">
        <v>83</v>
      </c>
      <c r="W530" t="s">
        <v>181</v>
      </c>
      <c r="Y530">
        <v>43</v>
      </c>
      <c r="Z530" t="s">
        <v>83</v>
      </c>
      <c r="AA530" t="s">
        <v>181</v>
      </c>
      <c r="AC530">
        <v>23</v>
      </c>
      <c r="AD530" t="s">
        <v>83</v>
      </c>
      <c r="AE530" t="s">
        <v>181</v>
      </c>
      <c r="AG530">
        <v>21</v>
      </c>
      <c r="AH530" t="s">
        <v>83</v>
      </c>
      <c r="AI530" t="s">
        <v>181</v>
      </c>
      <c r="AK530">
        <v>28</v>
      </c>
      <c r="AL530" t="s">
        <v>83</v>
      </c>
      <c r="AM530" t="s">
        <v>181</v>
      </c>
      <c r="AO530" s="244">
        <v>18</v>
      </c>
      <c r="AP530" t="s">
        <v>100</v>
      </c>
      <c r="AQ530" t="s">
        <v>56</v>
      </c>
      <c r="AS530" s="244">
        <v>34</v>
      </c>
      <c r="AT530" t="s">
        <v>100</v>
      </c>
      <c r="AU530" s="248" t="s">
        <v>55</v>
      </c>
      <c r="AW530">
        <v>30</v>
      </c>
      <c r="AX530" t="s">
        <v>100</v>
      </c>
      <c r="AY530" t="s">
        <v>181</v>
      </c>
      <c r="BA530">
        <v>23</v>
      </c>
      <c r="BB530" t="s">
        <v>100</v>
      </c>
      <c r="BC530" t="s">
        <v>181</v>
      </c>
      <c r="BE530">
        <v>25</v>
      </c>
      <c r="BF530" t="s">
        <v>83</v>
      </c>
      <c r="BG530" t="s">
        <v>181</v>
      </c>
      <c r="BI530">
        <v>30</v>
      </c>
      <c r="BJ530" t="s">
        <v>83</v>
      </c>
      <c r="BK530" t="s">
        <v>181</v>
      </c>
      <c r="BM530">
        <v>25</v>
      </c>
      <c r="BN530" t="s">
        <v>83</v>
      </c>
      <c r="BO530" t="s">
        <v>181</v>
      </c>
      <c r="BQ530">
        <v>27</v>
      </c>
      <c r="BR530" t="s">
        <v>83</v>
      </c>
      <c r="BS530" t="s">
        <v>181</v>
      </c>
      <c r="BU530">
        <v>22</v>
      </c>
      <c r="BV530" t="s">
        <v>83</v>
      </c>
      <c r="BW530" t="s">
        <v>181</v>
      </c>
      <c r="BY530">
        <v>27</v>
      </c>
      <c r="BZ530" t="s">
        <v>83</v>
      </c>
      <c r="CA530" t="s">
        <v>181</v>
      </c>
      <c r="CC530">
        <v>19</v>
      </c>
      <c r="CD530" t="s">
        <v>83</v>
      </c>
      <c r="CE530" t="s">
        <v>181</v>
      </c>
      <c r="CG530">
        <v>32</v>
      </c>
      <c r="CH530" t="s">
        <v>83</v>
      </c>
      <c r="CI530" t="s">
        <v>181</v>
      </c>
      <c r="CK530">
        <v>26</v>
      </c>
      <c r="CL530" t="s">
        <v>83</v>
      </c>
      <c r="CM530" t="s">
        <v>181</v>
      </c>
    </row>
    <row r="531" spans="1:91" ht="15" customHeight="1" x14ac:dyDescent="0.25">
      <c r="A531">
        <v>29</v>
      </c>
      <c r="B531" t="s">
        <v>83</v>
      </c>
      <c r="C531" t="s">
        <v>56</v>
      </c>
      <c r="E531">
        <v>19</v>
      </c>
      <c r="F531" t="s">
        <v>83</v>
      </c>
      <c r="G531" t="s">
        <v>56</v>
      </c>
      <c r="I531">
        <v>30</v>
      </c>
      <c r="J531" t="s">
        <v>83</v>
      </c>
      <c r="K531" t="s">
        <v>181</v>
      </c>
      <c r="M531">
        <v>19</v>
      </c>
      <c r="N531" t="s">
        <v>83</v>
      </c>
      <c r="O531" t="s">
        <v>181</v>
      </c>
      <c r="Q531">
        <v>16</v>
      </c>
      <c r="R531" t="s">
        <v>83</v>
      </c>
      <c r="S531" t="s">
        <v>181</v>
      </c>
      <c r="U531">
        <v>33</v>
      </c>
      <c r="V531" t="s">
        <v>83</v>
      </c>
      <c r="W531" t="s">
        <v>181</v>
      </c>
      <c r="Y531">
        <v>34</v>
      </c>
      <c r="Z531" t="s">
        <v>83</v>
      </c>
      <c r="AA531" t="s">
        <v>181</v>
      </c>
      <c r="AC531">
        <v>20</v>
      </c>
      <c r="AD531" t="s">
        <v>83</v>
      </c>
      <c r="AE531" t="s">
        <v>181</v>
      </c>
      <c r="AG531">
        <v>21</v>
      </c>
      <c r="AH531" t="s">
        <v>83</v>
      </c>
      <c r="AI531" t="s">
        <v>181</v>
      </c>
      <c r="AK531">
        <v>29</v>
      </c>
      <c r="AL531" t="s">
        <v>83</v>
      </c>
      <c r="AM531" t="s">
        <v>181</v>
      </c>
      <c r="AO531" s="244">
        <v>38</v>
      </c>
      <c r="AP531" t="s">
        <v>100</v>
      </c>
      <c r="AQ531" t="s">
        <v>56</v>
      </c>
      <c r="AS531" s="244">
        <v>20</v>
      </c>
      <c r="AT531" t="s">
        <v>100</v>
      </c>
      <c r="AU531" s="248" t="s">
        <v>55</v>
      </c>
      <c r="AW531">
        <v>31</v>
      </c>
      <c r="AX531" t="s">
        <v>100</v>
      </c>
      <c r="AY531" t="s">
        <v>181</v>
      </c>
      <c r="BA531">
        <v>31</v>
      </c>
      <c r="BB531" t="s">
        <v>100</v>
      </c>
      <c r="BC531" t="s">
        <v>181</v>
      </c>
      <c r="BE531">
        <v>33</v>
      </c>
      <c r="BF531" t="s">
        <v>83</v>
      </c>
      <c r="BG531" t="s">
        <v>181</v>
      </c>
      <c r="BI531">
        <v>20</v>
      </c>
      <c r="BJ531" t="s">
        <v>83</v>
      </c>
      <c r="BK531" t="s">
        <v>181</v>
      </c>
      <c r="BM531">
        <v>19</v>
      </c>
      <c r="BN531" t="s">
        <v>83</v>
      </c>
      <c r="BO531" t="s">
        <v>181</v>
      </c>
      <c r="BQ531">
        <v>26</v>
      </c>
      <c r="BR531" t="s">
        <v>83</v>
      </c>
      <c r="BS531" t="s">
        <v>181</v>
      </c>
      <c r="BU531">
        <v>35</v>
      </c>
      <c r="BV531" t="s">
        <v>83</v>
      </c>
      <c r="BW531" t="s">
        <v>181</v>
      </c>
      <c r="BY531">
        <v>22</v>
      </c>
      <c r="BZ531" t="s">
        <v>83</v>
      </c>
      <c r="CA531" t="s">
        <v>181</v>
      </c>
      <c r="CC531">
        <v>33</v>
      </c>
      <c r="CD531" t="s">
        <v>83</v>
      </c>
      <c r="CE531" t="s">
        <v>181</v>
      </c>
      <c r="CG531">
        <v>24</v>
      </c>
      <c r="CH531" t="s">
        <v>83</v>
      </c>
      <c r="CI531" t="s">
        <v>181</v>
      </c>
      <c r="CK531">
        <v>20</v>
      </c>
      <c r="CL531" t="s">
        <v>83</v>
      </c>
      <c r="CM531" t="s">
        <v>181</v>
      </c>
    </row>
    <row r="532" spans="1:91" ht="15" customHeight="1" x14ac:dyDescent="0.25">
      <c r="A532">
        <v>18</v>
      </c>
      <c r="B532" t="s">
        <v>83</v>
      </c>
      <c r="C532" t="s">
        <v>56</v>
      </c>
      <c r="E532">
        <v>30</v>
      </c>
      <c r="F532" t="s">
        <v>83</v>
      </c>
      <c r="G532" t="s">
        <v>56</v>
      </c>
      <c r="I532">
        <v>22</v>
      </c>
      <c r="J532" t="s">
        <v>83</v>
      </c>
      <c r="K532" t="s">
        <v>181</v>
      </c>
      <c r="M532">
        <v>23</v>
      </c>
      <c r="N532" t="s">
        <v>83</v>
      </c>
      <c r="O532" t="s">
        <v>181</v>
      </c>
      <c r="Q532">
        <v>30</v>
      </c>
      <c r="R532" t="s">
        <v>83</v>
      </c>
      <c r="S532" t="s">
        <v>181</v>
      </c>
      <c r="U532">
        <v>28</v>
      </c>
      <c r="V532" t="s">
        <v>83</v>
      </c>
      <c r="W532" t="s">
        <v>181</v>
      </c>
      <c r="Y532">
        <v>18</v>
      </c>
      <c r="Z532" t="s">
        <v>83</v>
      </c>
      <c r="AA532" t="s">
        <v>181</v>
      </c>
      <c r="AC532">
        <v>25</v>
      </c>
      <c r="AD532" t="s">
        <v>83</v>
      </c>
      <c r="AE532" t="s">
        <v>181</v>
      </c>
      <c r="AG532">
        <v>36</v>
      </c>
      <c r="AH532" t="s">
        <v>83</v>
      </c>
      <c r="AI532" t="s">
        <v>181</v>
      </c>
      <c r="AK532">
        <v>21</v>
      </c>
      <c r="AL532" t="s">
        <v>83</v>
      </c>
      <c r="AM532" t="s">
        <v>181</v>
      </c>
      <c r="AO532" s="244">
        <v>30</v>
      </c>
      <c r="AP532" t="s">
        <v>100</v>
      </c>
      <c r="AQ532" t="s">
        <v>56</v>
      </c>
      <c r="AS532" s="244">
        <v>36</v>
      </c>
      <c r="AT532" t="s">
        <v>100</v>
      </c>
      <c r="AU532" s="248" t="s">
        <v>55</v>
      </c>
      <c r="AW532">
        <v>17</v>
      </c>
      <c r="AX532" t="s">
        <v>100</v>
      </c>
      <c r="AY532" t="s">
        <v>181</v>
      </c>
      <c r="BA532">
        <v>33</v>
      </c>
      <c r="BB532" t="s">
        <v>100</v>
      </c>
      <c r="BC532" t="s">
        <v>181</v>
      </c>
      <c r="BE532">
        <v>22</v>
      </c>
      <c r="BF532" t="s">
        <v>83</v>
      </c>
      <c r="BG532" t="s">
        <v>181</v>
      </c>
      <c r="BI532">
        <v>28</v>
      </c>
      <c r="BJ532" t="s">
        <v>83</v>
      </c>
      <c r="BK532" t="s">
        <v>181</v>
      </c>
      <c r="BM532">
        <v>32</v>
      </c>
      <c r="BN532" t="s">
        <v>83</v>
      </c>
      <c r="BO532" t="s">
        <v>181</v>
      </c>
      <c r="BQ532">
        <v>27</v>
      </c>
      <c r="BR532" t="s">
        <v>83</v>
      </c>
      <c r="BS532" t="s">
        <v>181</v>
      </c>
      <c r="BU532">
        <v>19</v>
      </c>
      <c r="BV532" t="s">
        <v>83</v>
      </c>
      <c r="BW532" t="s">
        <v>181</v>
      </c>
      <c r="BY532">
        <v>22</v>
      </c>
      <c r="BZ532" t="s">
        <v>83</v>
      </c>
      <c r="CA532" t="s">
        <v>181</v>
      </c>
      <c r="CC532">
        <v>18</v>
      </c>
      <c r="CD532" t="s">
        <v>83</v>
      </c>
      <c r="CE532" t="s">
        <v>181</v>
      </c>
      <c r="CG532">
        <v>36</v>
      </c>
      <c r="CH532" t="s">
        <v>83</v>
      </c>
      <c r="CI532" t="s">
        <v>181</v>
      </c>
      <c r="CK532">
        <v>28</v>
      </c>
      <c r="CL532" t="s">
        <v>83</v>
      </c>
      <c r="CM532" t="s">
        <v>181</v>
      </c>
    </row>
    <row r="533" spans="1:91" ht="15" customHeight="1" x14ac:dyDescent="0.25">
      <c r="A533">
        <v>29</v>
      </c>
      <c r="B533" t="s">
        <v>83</v>
      </c>
      <c r="C533" t="s">
        <v>56</v>
      </c>
      <c r="E533">
        <v>34</v>
      </c>
      <c r="F533" t="s">
        <v>83</v>
      </c>
      <c r="G533" t="s">
        <v>56</v>
      </c>
      <c r="I533">
        <v>36</v>
      </c>
      <c r="J533" t="s">
        <v>83</v>
      </c>
      <c r="K533" t="s">
        <v>181</v>
      </c>
      <c r="M533">
        <v>33</v>
      </c>
      <c r="N533" t="s">
        <v>83</v>
      </c>
      <c r="O533" t="s">
        <v>181</v>
      </c>
      <c r="Q533">
        <v>17</v>
      </c>
      <c r="R533" t="s">
        <v>83</v>
      </c>
      <c r="S533" t="s">
        <v>181</v>
      </c>
      <c r="U533">
        <v>27</v>
      </c>
      <c r="V533" t="s">
        <v>83</v>
      </c>
      <c r="W533" t="s">
        <v>181</v>
      </c>
      <c r="Y533">
        <v>32</v>
      </c>
      <c r="Z533" t="s">
        <v>83</v>
      </c>
      <c r="AA533" t="s">
        <v>181</v>
      </c>
      <c r="AC533">
        <v>25</v>
      </c>
      <c r="AD533" t="s">
        <v>83</v>
      </c>
      <c r="AE533" t="s">
        <v>181</v>
      </c>
      <c r="AG533">
        <v>20</v>
      </c>
      <c r="AH533" t="s">
        <v>83</v>
      </c>
      <c r="AI533" t="s">
        <v>181</v>
      </c>
      <c r="AK533">
        <v>39</v>
      </c>
      <c r="AL533" t="s">
        <v>83</v>
      </c>
      <c r="AM533" t="s">
        <v>181</v>
      </c>
      <c r="AO533" s="244">
        <v>38</v>
      </c>
      <c r="AP533" t="s">
        <v>100</v>
      </c>
      <c r="AQ533" t="s">
        <v>56</v>
      </c>
      <c r="AS533" s="244">
        <v>28</v>
      </c>
      <c r="AT533" t="s">
        <v>100</v>
      </c>
      <c r="AU533" s="248" t="s">
        <v>55</v>
      </c>
      <c r="AW533">
        <v>28</v>
      </c>
      <c r="AX533" t="s">
        <v>100</v>
      </c>
      <c r="AY533" t="s">
        <v>181</v>
      </c>
      <c r="BA533">
        <v>40</v>
      </c>
      <c r="BB533" t="s">
        <v>100</v>
      </c>
      <c r="BC533" t="s">
        <v>181</v>
      </c>
      <c r="BE533">
        <v>23</v>
      </c>
      <c r="BF533" t="s">
        <v>83</v>
      </c>
      <c r="BG533" t="s">
        <v>181</v>
      </c>
      <c r="BI533">
        <v>24</v>
      </c>
      <c r="BJ533" t="s">
        <v>83</v>
      </c>
      <c r="BK533" t="s">
        <v>181</v>
      </c>
      <c r="BM533">
        <v>35</v>
      </c>
      <c r="BN533" t="s">
        <v>83</v>
      </c>
      <c r="BO533" t="s">
        <v>181</v>
      </c>
      <c r="BQ533">
        <v>27</v>
      </c>
      <c r="BR533" t="s">
        <v>83</v>
      </c>
      <c r="BS533" t="s">
        <v>181</v>
      </c>
      <c r="BU533">
        <v>33</v>
      </c>
      <c r="BV533" t="s">
        <v>83</v>
      </c>
      <c r="BW533" t="s">
        <v>181</v>
      </c>
      <c r="BY533">
        <v>35</v>
      </c>
      <c r="BZ533" t="s">
        <v>83</v>
      </c>
      <c r="CA533" t="s">
        <v>181</v>
      </c>
      <c r="CC533">
        <v>38</v>
      </c>
      <c r="CD533" t="s">
        <v>83</v>
      </c>
      <c r="CE533" t="s">
        <v>181</v>
      </c>
      <c r="CG533">
        <v>33</v>
      </c>
      <c r="CH533" t="s">
        <v>83</v>
      </c>
      <c r="CI533" t="s">
        <v>181</v>
      </c>
      <c r="CK533">
        <v>38</v>
      </c>
      <c r="CL533" t="s">
        <v>83</v>
      </c>
      <c r="CM533" t="s">
        <v>181</v>
      </c>
    </row>
    <row r="534" spans="1:91" ht="15" customHeight="1" x14ac:dyDescent="0.25">
      <c r="A534">
        <v>30</v>
      </c>
      <c r="B534" t="s">
        <v>83</v>
      </c>
      <c r="C534" t="s">
        <v>56</v>
      </c>
      <c r="E534">
        <v>18</v>
      </c>
      <c r="F534" t="s">
        <v>83</v>
      </c>
      <c r="G534" t="s">
        <v>56</v>
      </c>
      <c r="I534">
        <v>32</v>
      </c>
      <c r="J534" t="s">
        <v>83</v>
      </c>
      <c r="K534" t="s">
        <v>181</v>
      </c>
      <c r="M534">
        <v>17</v>
      </c>
      <c r="N534" t="s">
        <v>83</v>
      </c>
      <c r="O534" t="s">
        <v>182</v>
      </c>
      <c r="Q534">
        <v>29</v>
      </c>
      <c r="R534" t="s">
        <v>83</v>
      </c>
      <c r="S534" t="s">
        <v>181</v>
      </c>
      <c r="U534">
        <v>45</v>
      </c>
      <c r="V534" t="s">
        <v>83</v>
      </c>
      <c r="W534" t="s">
        <v>181</v>
      </c>
      <c r="Y534">
        <v>21</v>
      </c>
      <c r="Z534" t="s">
        <v>83</v>
      </c>
      <c r="AA534" t="s">
        <v>181</v>
      </c>
      <c r="AC534">
        <v>41</v>
      </c>
      <c r="AD534" t="s">
        <v>83</v>
      </c>
      <c r="AE534" t="s">
        <v>181</v>
      </c>
      <c r="AG534">
        <v>35</v>
      </c>
      <c r="AH534" t="s">
        <v>83</v>
      </c>
      <c r="AI534" t="s">
        <v>181</v>
      </c>
      <c r="AK534">
        <v>21</v>
      </c>
      <c r="AL534" t="s">
        <v>83</v>
      </c>
      <c r="AM534" t="s">
        <v>181</v>
      </c>
      <c r="AO534" s="244">
        <v>33</v>
      </c>
      <c r="AP534" t="s">
        <v>100</v>
      </c>
      <c r="AQ534" t="s">
        <v>56</v>
      </c>
      <c r="AS534" s="244">
        <v>26</v>
      </c>
      <c r="AT534" t="s">
        <v>100</v>
      </c>
      <c r="AU534" s="248" t="s">
        <v>55</v>
      </c>
      <c r="AW534">
        <v>23</v>
      </c>
      <c r="AX534" t="s">
        <v>100</v>
      </c>
      <c r="AY534" t="s">
        <v>181</v>
      </c>
      <c r="BA534">
        <v>25</v>
      </c>
      <c r="BB534" t="s">
        <v>100</v>
      </c>
      <c r="BC534" t="s">
        <v>181</v>
      </c>
      <c r="BE534">
        <v>43</v>
      </c>
      <c r="BF534" t="s">
        <v>83</v>
      </c>
      <c r="BG534" t="s">
        <v>181</v>
      </c>
      <c r="BI534">
        <v>36</v>
      </c>
      <c r="BJ534" t="s">
        <v>83</v>
      </c>
      <c r="BK534" t="s">
        <v>181</v>
      </c>
      <c r="BM534">
        <v>27</v>
      </c>
      <c r="BN534" t="s">
        <v>83</v>
      </c>
      <c r="BO534" t="s">
        <v>181</v>
      </c>
      <c r="BQ534">
        <v>26</v>
      </c>
      <c r="BR534" t="s">
        <v>83</v>
      </c>
      <c r="BS534" t="s">
        <v>181</v>
      </c>
      <c r="BU534">
        <v>29</v>
      </c>
      <c r="BV534" t="s">
        <v>83</v>
      </c>
      <c r="BW534" t="s">
        <v>181</v>
      </c>
      <c r="BY534">
        <v>28</v>
      </c>
      <c r="BZ534" t="s">
        <v>83</v>
      </c>
      <c r="CA534" t="s">
        <v>181</v>
      </c>
      <c r="CC534">
        <v>34</v>
      </c>
      <c r="CD534" t="s">
        <v>83</v>
      </c>
      <c r="CE534" t="s">
        <v>181</v>
      </c>
      <c r="CG534">
        <v>35</v>
      </c>
      <c r="CH534" t="s">
        <v>83</v>
      </c>
      <c r="CI534" t="s">
        <v>181</v>
      </c>
      <c r="CK534">
        <v>26</v>
      </c>
      <c r="CL534" t="s">
        <v>83</v>
      </c>
      <c r="CM534" t="s">
        <v>181</v>
      </c>
    </row>
    <row r="535" spans="1:91" ht="15" customHeight="1" x14ac:dyDescent="0.25">
      <c r="A535">
        <v>35</v>
      </c>
      <c r="B535" t="s">
        <v>83</v>
      </c>
      <c r="C535" t="s">
        <v>56</v>
      </c>
      <c r="E535">
        <v>25</v>
      </c>
      <c r="F535" t="s">
        <v>83</v>
      </c>
      <c r="G535" t="s">
        <v>56</v>
      </c>
      <c r="I535">
        <v>18</v>
      </c>
      <c r="J535" t="s">
        <v>83</v>
      </c>
      <c r="K535" t="s">
        <v>181</v>
      </c>
      <c r="M535">
        <v>20</v>
      </c>
      <c r="N535" t="s">
        <v>83</v>
      </c>
      <c r="O535" t="s">
        <v>181</v>
      </c>
      <c r="Q535">
        <v>31</v>
      </c>
      <c r="R535" t="s">
        <v>83</v>
      </c>
      <c r="S535" t="s">
        <v>181</v>
      </c>
      <c r="U535">
        <v>31</v>
      </c>
      <c r="V535" t="s">
        <v>83</v>
      </c>
      <c r="W535" t="s">
        <v>181</v>
      </c>
      <c r="Y535">
        <v>31</v>
      </c>
      <c r="Z535" t="s">
        <v>83</v>
      </c>
      <c r="AA535" t="s">
        <v>181</v>
      </c>
      <c r="AC535">
        <v>28</v>
      </c>
      <c r="AD535" t="s">
        <v>83</v>
      </c>
      <c r="AE535" t="s">
        <v>181</v>
      </c>
      <c r="AG535">
        <v>25</v>
      </c>
      <c r="AH535" t="s">
        <v>83</v>
      </c>
      <c r="AI535" t="s">
        <v>181</v>
      </c>
      <c r="AK535">
        <v>22</v>
      </c>
      <c r="AL535" t="s">
        <v>83</v>
      </c>
      <c r="AM535" t="s">
        <v>181</v>
      </c>
      <c r="AO535" s="244">
        <v>26</v>
      </c>
      <c r="AP535" t="s">
        <v>100</v>
      </c>
      <c r="AQ535" t="s">
        <v>56</v>
      </c>
      <c r="AS535" s="244">
        <v>24</v>
      </c>
      <c r="AT535" t="s">
        <v>100</v>
      </c>
      <c r="AU535" s="248" t="s">
        <v>55</v>
      </c>
      <c r="AW535">
        <v>23</v>
      </c>
      <c r="AX535" t="s">
        <v>100</v>
      </c>
      <c r="AY535" t="s">
        <v>181</v>
      </c>
      <c r="BA535">
        <v>36</v>
      </c>
      <c r="BB535" t="s">
        <v>100</v>
      </c>
      <c r="BC535" t="s">
        <v>181</v>
      </c>
      <c r="BE535">
        <v>23</v>
      </c>
      <c r="BF535" t="s">
        <v>83</v>
      </c>
      <c r="BG535" t="s">
        <v>181</v>
      </c>
      <c r="BI535">
        <v>35</v>
      </c>
      <c r="BJ535" t="s">
        <v>83</v>
      </c>
      <c r="BK535" t="s">
        <v>181</v>
      </c>
      <c r="BM535">
        <v>37</v>
      </c>
      <c r="BN535" t="s">
        <v>83</v>
      </c>
      <c r="BO535" t="s">
        <v>181</v>
      </c>
      <c r="BQ535">
        <v>22</v>
      </c>
      <c r="BR535" t="s">
        <v>83</v>
      </c>
      <c r="BS535" t="s">
        <v>181</v>
      </c>
      <c r="BU535">
        <v>17</v>
      </c>
      <c r="BV535" t="s">
        <v>83</v>
      </c>
      <c r="BW535" t="s">
        <v>181</v>
      </c>
      <c r="BY535">
        <v>24</v>
      </c>
      <c r="BZ535" t="s">
        <v>83</v>
      </c>
      <c r="CA535" t="s">
        <v>181</v>
      </c>
      <c r="CC535">
        <v>32</v>
      </c>
      <c r="CD535" t="s">
        <v>83</v>
      </c>
      <c r="CE535" t="s">
        <v>181</v>
      </c>
      <c r="CG535">
        <v>18</v>
      </c>
      <c r="CH535" t="s">
        <v>83</v>
      </c>
      <c r="CI535" t="s">
        <v>181</v>
      </c>
      <c r="CK535">
        <v>31</v>
      </c>
      <c r="CL535" t="s">
        <v>83</v>
      </c>
      <c r="CM535" t="s">
        <v>181</v>
      </c>
    </row>
    <row r="536" spans="1:91" ht="15" customHeight="1" x14ac:dyDescent="0.25">
      <c r="A536">
        <v>22</v>
      </c>
      <c r="B536" t="s">
        <v>83</v>
      </c>
      <c r="C536" t="s">
        <v>56</v>
      </c>
      <c r="E536">
        <v>36</v>
      </c>
      <c r="F536" t="s">
        <v>83</v>
      </c>
      <c r="G536" t="s">
        <v>56</v>
      </c>
      <c r="I536">
        <v>33</v>
      </c>
      <c r="J536" t="s">
        <v>83</v>
      </c>
      <c r="K536" t="s">
        <v>181</v>
      </c>
      <c r="M536">
        <v>20</v>
      </c>
      <c r="N536" t="s">
        <v>83</v>
      </c>
      <c r="O536" t="s">
        <v>181</v>
      </c>
      <c r="Q536">
        <v>33</v>
      </c>
      <c r="R536" t="s">
        <v>83</v>
      </c>
      <c r="S536" t="s">
        <v>181</v>
      </c>
      <c r="U536">
        <v>38</v>
      </c>
      <c r="V536" t="s">
        <v>83</v>
      </c>
      <c r="W536" t="s">
        <v>181</v>
      </c>
      <c r="Y536">
        <v>33</v>
      </c>
      <c r="Z536" t="s">
        <v>83</v>
      </c>
      <c r="AA536" t="s">
        <v>181</v>
      </c>
      <c r="AC536">
        <v>15</v>
      </c>
      <c r="AD536" t="s">
        <v>83</v>
      </c>
      <c r="AE536" t="s">
        <v>181</v>
      </c>
      <c r="AG536">
        <v>28</v>
      </c>
      <c r="AH536" t="s">
        <v>83</v>
      </c>
      <c r="AI536" t="s">
        <v>181</v>
      </c>
      <c r="AK536">
        <v>36</v>
      </c>
      <c r="AL536" t="s">
        <v>83</v>
      </c>
      <c r="AM536" t="s">
        <v>181</v>
      </c>
      <c r="AO536" s="244">
        <v>20</v>
      </c>
      <c r="AP536" t="s">
        <v>100</v>
      </c>
      <c r="AQ536" t="s">
        <v>56</v>
      </c>
      <c r="AS536" s="244">
        <v>21</v>
      </c>
      <c r="AT536" t="s">
        <v>100</v>
      </c>
      <c r="AU536" s="248" t="s">
        <v>55</v>
      </c>
      <c r="AW536">
        <v>25</v>
      </c>
      <c r="AX536" t="s">
        <v>100</v>
      </c>
      <c r="AY536" t="s">
        <v>181</v>
      </c>
      <c r="BA536">
        <v>25</v>
      </c>
      <c r="BB536" t="s">
        <v>100</v>
      </c>
      <c r="BC536" t="s">
        <v>181</v>
      </c>
      <c r="BE536">
        <v>25</v>
      </c>
      <c r="BF536" t="s">
        <v>83</v>
      </c>
      <c r="BG536" t="s">
        <v>181</v>
      </c>
      <c r="BI536">
        <v>29</v>
      </c>
      <c r="BJ536" t="s">
        <v>83</v>
      </c>
      <c r="BK536" t="s">
        <v>181</v>
      </c>
      <c r="BM536">
        <v>38</v>
      </c>
      <c r="BN536" t="s">
        <v>83</v>
      </c>
      <c r="BO536" t="s">
        <v>181</v>
      </c>
      <c r="BQ536">
        <v>26</v>
      </c>
      <c r="BR536" t="s">
        <v>83</v>
      </c>
      <c r="BS536" t="s">
        <v>181</v>
      </c>
      <c r="BU536">
        <v>24</v>
      </c>
      <c r="BV536" t="s">
        <v>83</v>
      </c>
      <c r="BW536" t="s">
        <v>181</v>
      </c>
      <c r="BY536">
        <v>24</v>
      </c>
      <c r="BZ536" t="s">
        <v>83</v>
      </c>
      <c r="CA536" t="s">
        <v>181</v>
      </c>
      <c r="CC536">
        <v>28</v>
      </c>
      <c r="CD536" t="s">
        <v>83</v>
      </c>
      <c r="CE536" t="s">
        <v>181</v>
      </c>
      <c r="CG536">
        <v>20</v>
      </c>
      <c r="CH536" t="s">
        <v>83</v>
      </c>
      <c r="CI536" t="s">
        <v>181</v>
      </c>
      <c r="CK536">
        <v>20</v>
      </c>
      <c r="CL536" t="s">
        <v>83</v>
      </c>
      <c r="CM536" t="s">
        <v>181</v>
      </c>
    </row>
    <row r="537" spans="1:91" ht="15" customHeight="1" x14ac:dyDescent="0.25">
      <c r="A537">
        <v>24</v>
      </c>
      <c r="B537" t="s">
        <v>83</v>
      </c>
      <c r="C537" t="s">
        <v>56</v>
      </c>
      <c r="E537">
        <v>22</v>
      </c>
      <c r="F537" t="s">
        <v>83</v>
      </c>
      <c r="G537" t="s">
        <v>56</v>
      </c>
      <c r="I537">
        <v>21</v>
      </c>
      <c r="J537" t="s">
        <v>83</v>
      </c>
      <c r="K537" t="s">
        <v>181</v>
      </c>
      <c r="M537">
        <v>18</v>
      </c>
      <c r="N537" t="s">
        <v>83</v>
      </c>
      <c r="O537" t="s">
        <v>181</v>
      </c>
      <c r="Q537">
        <v>23</v>
      </c>
      <c r="R537" t="s">
        <v>83</v>
      </c>
      <c r="S537" t="s">
        <v>181</v>
      </c>
      <c r="U537">
        <v>35</v>
      </c>
      <c r="V537" t="s">
        <v>83</v>
      </c>
      <c r="W537" t="s">
        <v>181</v>
      </c>
      <c r="Y537">
        <v>15</v>
      </c>
      <c r="Z537" t="s">
        <v>83</v>
      </c>
      <c r="AA537" t="s">
        <v>181</v>
      </c>
      <c r="AC537">
        <v>20</v>
      </c>
      <c r="AD537" t="s">
        <v>83</v>
      </c>
      <c r="AE537" t="s">
        <v>181</v>
      </c>
      <c r="AG537">
        <v>27</v>
      </c>
      <c r="AH537" t="s">
        <v>83</v>
      </c>
      <c r="AI537" t="s">
        <v>181</v>
      </c>
      <c r="AK537">
        <v>38</v>
      </c>
      <c r="AL537" t="s">
        <v>83</v>
      </c>
      <c r="AM537" t="s">
        <v>181</v>
      </c>
      <c r="AO537" s="244">
        <v>22</v>
      </c>
      <c r="AP537" t="s">
        <v>100</v>
      </c>
      <c r="AQ537" t="s">
        <v>56</v>
      </c>
      <c r="AS537" s="244">
        <v>24</v>
      </c>
      <c r="AT537" t="s">
        <v>100</v>
      </c>
      <c r="AU537" s="248" t="s">
        <v>55</v>
      </c>
      <c r="AW537">
        <v>32</v>
      </c>
      <c r="AX537" t="s">
        <v>100</v>
      </c>
      <c r="AY537" t="s">
        <v>181</v>
      </c>
      <c r="BA537">
        <v>44</v>
      </c>
      <c r="BB537" t="s">
        <v>100</v>
      </c>
      <c r="BC537" t="s">
        <v>181</v>
      </c>
      <c r="BE537">
        <v>33</v>
      </c>
      <c r="BF537" t="s">
        <v>83</v>
      </c>
      <c r="BG537" t="s">
        <v>181</v>
      </c>
      <c r="BI537">
        <v>36</v>
      </c>
      <c r="BJ537" t="s">
        <v>83</v>
      </c>
      <c r="BK537" t="s">
        <v>181</v>
      </c>
      <c r="BM537">
        <v>17</v>
      </c>
      <c r="BN537" t="s">
        <v>83</v>
      </c>
      <c r="BO537" t="s">
        <v>181</v>
      </c>
      <c r="BQ537">
        <v>39</v>
      </c>
      <c r="BR537" t="s">
        <v>83</v>
      </c>
      <c r="BS537" t="s">
        <v>181</v>
      </c>
      <c r="BU537">
        <v>43</v>
      </c>
      <c r="BV537" t="s">
        <v>83</v>
      </c>
      <c r="BW537" t="s">
        <v>181</v>
      </c>
      <c r="BY537">
        <v>25</v>
      </c>
      <c r="BZ537" t="s">
        <v>83</v>
      </c>
      <c r="CA537" t="s">
        <v>181</v>
      </c>
      <c r="CC537">
        <v>24</v>
      </c>
      <c r="CD537" t="s">
        <v>83</v>
      </c>
      <c r="CE537" t="s">
        <v>181</v>
      </c>
      <c r="CG537">
        <v>18</v>
      </c>
      <c r="CH537" t="s">
        <v>83</v>
      </c>
      <c r="CI537" t="s">
        <v>181</v>
      </c>
      <c r="CK537">
        <v>32</v>
      </c>
      <c r="CL537" t="s">
        <v>83</v>
      </c>
      <c r="CM537" t="s">
        <v>181</v>
      </c>
    </row>
    <row r="538" spans="1:91" ht="15" customHeight="1" x14ac:dyDescent="0.25">
      <c r="A538">
        <v>21</v>
      </c>
      <c r="B538" t="s">
        <v>83</v>
      </c>
      <c r="C538" t="s">
        <v>56</v>
      </c>
      <c r="E538">
        <v>31</v>
      </c>
      <c r="F538" t="s">
        <v>83</v>
      </c>
      <c r="G538" t="s">
        <v>56</v>
      </c>
      <c r="I538">
        <v>43</v>
      </c>
      <c r="J538" t="s">
        <v>83</v>
      </c>
      <c r="K538" t="s">
        <v>181</v>
      </c>
      <c r="M538">
        <v>30</v>
      </c>
      <c r="N538" t="s">
        <v>83</v>
      </c>
      <c r="O538" t="s">
        <v>181</v>
      </c>
      <c r="Q538">
        <v>35</v>
      </c>
      <c r="R538" t="s">
        <v>83</v>
      </c>
      <c r="S538" t="s">
        <v>181</v>
      </c>
      <c r="U538">
        <v>33</v>
      </c>
      <c r="V538" t="s">
        <v>83</v>
      </c>
      <c r="W538" t="s">
        <v>181</v>
      </c>
      <c r="Y538">
        <v>31</v>
      </c>
      <c r="Z538" t="s">
        <v>83</v>
      </c>
      <c r="AA538" t="s">
        <v>181</v>
      </c>
      <c r="AC538">
        <v>37</v>
      </c>
      <c r="AD538" t="s">
        <v>83</v>
      </c>
      <c r="AE538" t="s">
        <v>181</v>
      </c>
      <c r="AG538">
        <v>20</v>
      </c>
      <c r="AH538" t="s">
        <v>83</v>
      </c>
      <c r="AI538" t="s">
        <v>181</v>
      </c>
      <c r="AK538">
        <v>23</v>
      </c>
      <c r="AL538" t="s">
        <v>83</v>
      </c>
      <c r="AM538" t="s">
        <v>181</v>
      </c>
      <c r="AO538" s="244">
        <v>25</v>
      </c>
      <c r="AP538" t="s">
        <v>100</v>
      </c>
      <c r="AQ538" t="s">
        <v>56</v>
      </c>
      <c r="AS538" s="244">
        <v>34</v>
      </c>
      <c r="AT538" t="s">
        <v>100</v>
      </c>
      <c r="AU538" s="248" t="s">
        <v>55</v>
      </c>
      <c r="AW538">
        <v>34</v>
      </c>
      <c r="AX538" t="s">
        <v>100</v>
      </c>
      <c r="AY538" t="s">
        <v>181</v>
      </c>
      <c r="BA538">
        <v>33</v>
      </c>
      <c r="BB538" t="s">
        <v>100</v>
      </c>
      <c r="BC538" t="s">
        <v>181</v>
      </c>
      <c r="BE538">
        <v>23</v>
      </c>
      <c r="BF538" t="s">
        <v>83</v>
      </c>
      <c r="BG538" t="s">
        <v>181</v>
      </c>
      <c r="BI538">
        <v>29</v>
      </c>
      <c r="BJ538" t="s">
        <v>83</v>
      </c>
      <c r="BK538" t="s">
        <v>181</v>
      </c>
      <c r="BM538">
        <v>25</v>
      </c>
      <c r="BN538" t="s">
        <v>83</v>
      </c>
      <c r="BO538" t="s">
        <v>181</v>
      </c>
      <c r="BQ538">
        <v>27</v>
      </c>
      <c r="BR538" t="s">
        <v>83</v>
      </c>
      <c r="BS538" t="s">
        <v>181</v>
      </c>
      <c r="BU538">
        <v>24</v>
      </c>
      <c r="BV538" t="s">
        <v>83</v>
      </c>
      <c r="BW538" t="s">
        <v>181</v>
      </c>
      <c r="BY538">
        <v>34</v>
      </c>
      <c r="BZ538" t="s">
        <v>83</v>
      </c>
      <c r="CA538" t="s">
        <v>181</v>
      </c>
      <c r="CC538">
        <v>18</v>
      </c>
      <c r="CD538" t="s">
        <v>83</v>
      </c>
      <c r="CE538" t="s">
        <v>181</v>
      </c>
      <c r="CG538">
        <v>32</v>
      </c>
      <c r="CH538" t="s">
        <v>83</v>
      </c>
      <c r="CI538" t="s">
        <v>181</v>
      </c>
      <c r="CK538">
        <v>33</v>
      </c>
      <c r="CL538" t="s">
        <v>83</v>
      </c>
      <c r="CM538" t="s">
        <v>181</v>
      </c>
    </row>
    <row r="539" spans="1:91" ht="15" customHeight="1" x14ac:dyDescent="0.25">
      <c r="A539">
        <v>27</v>
      </c>
      <c r="B539" t="s">
        <v>83</v>
      </c>
      <c r="C539" t="s">
        <v>56</v>
      </c>
      <c r="E539">
        <v>37</v>
      </c>
      <c r="F539" t="s">
        <v>83</v>
      </c>
      <c r="G539" t="s">
        <v>56</v>
      </c>
      <c r="I539">
        <v>43</v>
      </c>
      <c r="J539" t="s">
        <v>83</v>
      </c>
      <c r="K539" t="s">
        <v>181</v>
      </c>
      <c r="M539">
        <v>32</v>
      </c>
      <c r="N539" t="s">
        <v>83</v>
      </c>
      <c r="O539" t="s">
        <v>181</v>
      </c>
      <c r="Q539">
        <v>40</v>
      </c>
      <c r="R539" t="s">
        <v>83</v>
      </c>
      <c r="S539" t="s">
        <v>181</v>
      </c>
      <c r="U539">
        <v>41</v>
      </c>
      <c r="V539" t="s">
        <v>83</v>
      </c>
      <c r="W539" t="s">
        <v>181</v>
      </c>
      <c r="Y539">
        <v>17</v>
      </c>
      <c r="Z539" t="s">
        <v>83</v>
      </c>
      <c r="AA539" t="s">
        <v>181</v>
      </c>
      <c r="AC539">
        <v>28</v>
      </c>
      <c r="AD539" t="s">
        <v>83</v>
      </c>
      <c r="AE539" t="s">
        <v>181</v>
      </c>
      <c r="AG539">
        <v>21</v>
      </c>
      <c r="AH539" t="s">
        <v>83</v>
      </c>
      <c r="AI539" t="s">
        <v>181</v>
      </c>
      <c r="AK539">
        <v>37</v>
      </c>
      <c r="AL539" t="s">
        <v>83</v>
      </c>
      <c r="AM539" t="s">
        <v>181</v>
      </c>
      <c r="AO539" s="244">
        <v>21</v>
      </c>
      <c r="AP539" t="s">
        <v>100</v>
      </c>
      <c r="AQ539" t="s">
        <v>56</v>
      </c>
      <c r="AS539" s="244">
        <v>25</v>
      </c>
      <c r="AT539" t="s">
        <v>100</v>
      </c>
      <c r="AU539" s="248" t="s">
        <v>55</v>
      </c>
      <c r="AW539">
        <v>26</v>
      </c>
      <c r="AX539" t="s">
        <v>100</v>
      </c>
      <c r="AY539" t="s">
        <v>181</v>
      </c>
      <c r="BA539">
        <v>32</v>
      </c>
      <c r="BB539" t="s">
        <v>100</v>
      </c>
      <c r="BC539" t="s">
        <v>181</v>
      </c>
      <c r="BE539">
        <v>28</v>
      </c>
      <c r="BF539" t="s">
        <v>83</v>
      </c>
      <c r="BG539" t="s">
        <v>181</v>
      </c>
      <c r="BI539">
        <v>27</v>
      </c>
      <c r="BJ539" t="s">
        <v>83</v>
      </c>
      <c r="BK539" t="s">
        <v>181</v>
      </c>
      <c r="BM539">
        <v>20</v>
      </c>
      <c r="BN539" t="s">
        <v>83</v>
      </c>
      <c r="BO539" t="s">
        <v>181</v>
      </c>
      <c r="BQ539">
        <v>24</v>
      </c>
      <c r="BR539" t="s">
        <v>83</v>
      </c>
      <c r="BS539" t="s">
        <v>181</v>
      </c>
      <c r="BU539">
        <v>37</v>
      </c>
      <c r="BV539" t="s">
        <v>83</v>
      </c>
      <c r="BW539" t="s">
        <v>181</v>
      </c>
      <c r="BY539">
        <v>24</v>
      </c>
      <c r="BZ539" t="s">
        <v>83</v>
      </c>
      <c r="CA539" t="s">
        <v>181</v>
      </c>
      <c r="CC539">
        <v>18</v>
      </c>
      <c r="CD539" t="s">
        <v>83</v>
      </c>
      <c r="CE539" t="s">
        <v>181</v>
      </c>
      <c r="CG539">
        <v>29</v>
      </c>
      <c r="CH539" t="s">
        <v>83</v>
      </c>
      <c r="CI539" t="s">
        <v>181</v>
      </c>
      <c r="CK539">
        <v>29</v>
      </c>
      <c r="CL539" t="s">
        <v>83</v>
      </c>
      <c r="CM539" t="s">
        <v>181</v>
      </c>
    </row>
    <row r="540" spans="1:91" ht="15" customHeight="1" x14ac:dyDescent="0.25">
      <c r="A540">
        <v>20</v>
      </c>
      <c r="B540" t="s">
        <v>83</v>
      </c>
      <c r="C540" t="s">
        <v>56</v>
      </c>
      <c r="E540">
        <v>36</v>
      </c>
      <c r="F540" t="s">
        <v>83</v>
      </c>
      <c r="G540" t="s">
        <v>56</v>
      </c>
      <c r="I540">
        <v>21</v>
      </c>
      <c r="J540" t="s">
        <v>83</v>
      </c>
      <c r="K540" t="s">
        <v>181</v>
      </c>
      <c r="M540">
        <v>37</v>
      </c>
      <c r="N540" t="s">
        <v>83</v>
      </c>
      <c r="O540" t="s">
        <v>181</v>
      </c>
      <c r="Q540">
        <v>21</v>
      </c>
      <c r="R540" t="s">
        <v>83</v>
      </c>
      <c r="S540" t="s">
        <v>181</v>
      </c>
      <c r="U540">
        <v>27</v>
      </c>
      <c r="V540" t="s">
        <v>83</v>
      </c>
      <c r="W540" t="s">
        <v>181</v>
      </c>
      <c r="Y540">
        <v>28</v>
      </c>
      <c r="Z540" t="s">
        <v>83</v>
      </c>
      <c r="AA540" t="s">
        <v>181</v>
      </c>
      <c r="AC540">
        <v>21</v>
      </c>
      <c r="AD540" t="s">
        <v>83</v>
      </c>
      <c r="AE540" t="s">
        <v>181</v>
      </c>
      <c r="AG540">
        <v>35</v>
      </c>
      <c r="AH540" t="s">
        <v>83</v>
      </c>
      <c r="AI540" t="s">
        <v>181</v>
      </c>
      <c r="AK540">
        <v>21</v>
      </c>
      <c r="AL540" t="s">
        <v>83</v>
      </c>
      <c r="AM540" t="s">
        <v>181</v>
      </c>
      <c r="AO540" s="244">
        <v>26</v>
      </c>
      <c r="AP540" t="s">
        <v>100</v>
      </c>
      <c r="AQ540" t="s">
        <v>56</v>
      </c>
      <c r="AS540" s="244">
        <v>30</v>
      </c>
      <c r="AT540" t="s">
        <v>100</v>
      </c>
      <c r="AU540" s="248" t="s">
        <v>55</v>
      </c>
      <c r="AW540">
        <v>28</v>
      </c>
      <c r="AX540" t="s">
        <v>100</v>
      </c>
      <c r="AY540" t="s">
        <v>181</v>
      </c>
      <c r="BA540">
        <v>32</v>
      </c>
      <c r="BB540" t="s">
        <v>100</v>
      </c>
      <c r="BC540" t="s">
        <v>181</v>
      </c>
      <c r="BE540">
        <v>20</v>
      </c>
      <c r="BF540" t="s">
        <v>83</v>
      </c>
      <c r="BG540" t="s">
        <v>181</v>
      </c>
      <c r="BI540">
        <v>22</v>
      </c>
      <c r="BJ540" t="s">
        <v>83</v>
      </c>
      <c r="BK540" t="s">
        <v>181</v>
      </c>
      <c r="BM540">
        <v>26</v>
      </c>
      <c r="BN540" t="s">
        <v>83</v>
      </c>
      <c r="BO540" t="s">
        <v>181</v>
      </c>
      <c r="BQ540">
        <v>34</v>
      </c>
      <c r="BR540" t="s">
        <v>83</v>
      </c>
      <c r="BS540" t="s">
        <v>181</v>
      </c>
      <c r="BU540">
        <v>33</v>
      </c>
      <c r="BV540" t="s">
        <v>83</v>
      </c>
      <c r="BW540" t="s">
        <v>181</v>
      </c>
      <c r="BY540">
        <v>30</v>
      </c>
      <c r="BZ540" t="s">
        <v>83</v>
      </c>
      <c r="CA540" t="s">
        <v>181</v>
      </c>
      <c r="CC540">
        <v>23</v>
      </c>
      <c r="CD540" t="s">
        <v>83</v>
      </c>
      <c r="CE540" t="s">
        <v>181</v>
      </c>
      <c r="CG540">
        <v>26</v>
      </c>
      <c r="CH540" t="s">
        <v>83</v>
      </c>
      <c r="CI540" t="s">
        <v>181</v>
      </c>
      <c r="CK540">
        <v>33</v>
      </c>
      <c r="CL540" t="s">
        <v>83</v>
      </c>
      <c r="CM540" t="s">
        <v>181</v>
      </c>
    </row>
    <row r="541" spans="1:91" ht="15" customHeight="1" x14ac:dyDescent="0.25">
      <c r="A541">
        <v>16</v>
      </c>
      <c r="B541" t="s">
        <v>83</v>
      </c>
      <c r="C541" t="s">
        <v>56</v>
      </c>
      <c r="E541">
        <v>35</v>
      </c>
      <c r="F541" t="s">
        <v>83</v>
      </c>
      <c r="G541" t="s">
        <v>56</v>
      </c>
      <c r="I541">
        <v>25</v>
      </c>
      <c r="J541" t="s">
        <v>83</v>
      </c>
      <c r="K541" t="s">
        <v>181</v>
      </c>
      <c r="M541">
        <v>29</v>
      </c>
      <c r="N541" t="s">
        <v>83</v>
      </c>
      <c r="O541" t="s">
        <v>181</v>
      </c>
      <c r="Q541">
        <v>46</v>
      </c>
      <c r="R541" t="s">
        <v>83</v>
      </c>
      <c r="S541" t="s">
        <v>181</v>
      </c>
      <c r="U541">
        <v>32</v>
      </c>
      <c r="V541" t="s">
        <v>83</v>
      </c>
      <c r="W541" t="s">
        <v>181</v>
      </c>
      <c r="Y541">
        <v>21</v>
      </c>
      <c r="Z541" t="s">
        <v>83</v>
      </c>
      <c r="AA541" t="s">
        <v>181</v>
      </c>
      <c r="AC541">
        <v>34</v>
      </c>
      <c r="AD541" t="s">
        <v>83</v>
      </c>
      <c r="AE541" t="s">
        <v>181</v>
      </c>
      <c r="AG541">
        <v>38</v>
      </c>
      <c r="AH541" t="s">
        <v>83</v>
      </c>
      <c r="AI541" t="s">
        <v>181</v>
      </c>
      <c r="AK541">
        <v>35</v>
      </c>
      <c r="AL541" t="s">
        <v>83</v>
      </c>
      <c r="AM541" t="s">
        <v>181</v>
      </c>
      <c r="AO541" s="244">
        <v>24</v>
      </c>
      <c r="AP541" t="s">
        <v>100</v>
      </c>
      <c r="AQ541" t="s">
        <v>56</v>
      </c>
      <c r="AS541" s="244">
        <v>24</v>
      </c>
      <c r="AT541" t="s">
        <v>100</v>
      </c>
      <c r="AU541" s="248" t="s">
        <v>55</v>
      </c>
      <c r="AW541">
        <v>27</v>
      </c>
      <c r="AX541" t="s">
        <v>100</v>
      </c>
      <c r="AY541" t="s">
        <v>181</v>
      </c>
      <c r="BA541">
        <v>20</v>
      </c>
      <c r="BB541" t="s">
        <v>100</v>
      </c>
      <c r="BC541" t="s">
        <v>181</v>
      </c>
      <c r="BE541">
        <v>33</v>
      </c>
      <c r="BF541" t="s">
        <v>83</v>
      </c>
      <c r="BG541" t="s">
        <v>181</v>
      </c>
      <c r="BI541">
        <v>39</v>
      </c>
      <c r="BJ541" t="s">
        <v>83</v>
      </c>
      <c r="BK541" t="s">
        <v>181</v>
      </c>
      <c r="BM541">
        <v>25</v>
      </c>
      <c r="BN541" t="s">
        <v>83</v>
      </c>
      <c r="BO541" t="s">
        <v>181</v>
      </c>
      <c r="BQ541">
        <v>36</v>
      </c>
      <c r="BR541" t="s">
        <v>83</v>
      </c>
      <c r="BS541" t="s">
        <v>181</v>
      </c>
      <c r="BU541">
        <v>27</v>
      </c>
      <c r="BV541" t="s">
        <v>83</v>
      </c>
      <c r="BW541" t="s">
        <v>181</v>
      </c>
      <c r="BY541">
        <v>22</v>
      </c>
      <c r="BZ541" t="s">
        <v>83</v>
      </c>
      <c r="CA541" t="s">
        <v>181</v>
      </c>
      <c r="CC541">
        <v>39</v>
      </c>
      <c r="CD541" t="s">
        <v>83</v>
      </c>
      <c r="CE541" t="s">
        <v>181</v>
      </c>
      <c r="CG541">
        <v>38</v>
      </c>
      <c r="CH541" t="s">
        <v>83</v>
      </c>
      <c r="CI541" t="s">
        <v>181</v>
      </c>
      <c r="CK541">
        <v>23</v>
      </c>
      <c r="CL541" t="s">
        <v>83</v>
      </c>
      <c r="CM541" t="s">
        <v>181</v>
      </c>
    </row>
    <row r="542" spans="1:91" ht="15" customHeight="1" x14ac:dyDescent="0.25">
      <c r="A542">
        <v>19</v>
      </c>
      <c r="B542" t="s">
        <v>83</v>
      </c>
      <c r="C542" t="s">
        <v>56</v>
      </c>
      <c r="E542">
        <v>30</v>
      </c>
      <c r="F542" t="s">
        <v>83</v>
      </c>
      <c r="G542" t="s">
        <v>56</v>
      </c>
      <c r="I542">
        <v>34</v>
      </c>
      <c r="J542" t="s">
        <v>83</v>
      </c>
      <c r="K542" t="s">
        <v>181</v>
      </c>
      <c r="M542">
        <v>21</v>
      </c>
      <c r="N542" t="s">
        <v>83</v>
      </c>
      <c r="O542" t="s">
        <v>181</v>
      </c>
      <c r="Q542">
        <v>20</v>
      </c>
      <c r="R542" t="s">
        <v>83</v>
      </c>
      <c r="S542" t="s">
        <v>181</v>
      </c>
      <c r="U542">
        <v>31</v>
      </c>
      <c r="V542" t="s">
        <v>83</v>
      </c>
      <c r="W542" t="s">
        <v>181</v>
      </c>
      <c r="Y542">
        <v>22</v>
      </c>
      <c r="Z542" t="s">
        <v>83</v>
      </c>
      <c r="AA542" t="s">
        <v>181</v>
      </c>
      <c r="AC542">
        <v>23</v>
      </c>
      <c r="AD542" t="s">
        <v>83</v>
      </c>
      <c r="AE542" t="s">
        <v>181</v>
      </c>
      <c r="AG542">
        <v>30</v>
      </c>
      <c r="AH542" t="s">
        <v>83</v>
      </c>
      <c r="AI542" t="s">
        <v>181</v>
      </c>
      <c r="AK542">
        <v>26</v>
      </c>
      <c r="AL542" t="s">
        <v>83</v>
      </c>
      <c r="AM542" t="s">
        <v>181</v>
      </c>
      <c r="AO542" s="244">
        <v>29</v>
      </c>
      <c r="AP542" t="s">
        <v>100</v>
      </c>
      <c r="AQ542" t="s">
        <v>56</v>
      </c>
      <c r="AS542" s="244">
        <v>24</v>
      </c>
      <c r="AT542" t="s">
        <v>100</v>
      </c>
      <c r="AU542" s="248" t="s">
        <v>55</v>
      </c>
      <c r="AW542">
        <v>32</v>
      </c>
      <c r="AX542" t="s">
        <v>100</v>
      </c>
      <c r="AY542" t="s">
        <v>181</v>
      </c>
      <c r="BA542">
        <v>34</v>
      </c>
      <c r="BB542" t="s">
        <v>100</v>
      </c>
      <c r="BC542" t="s">
        <v>181</v>
      </c>
      <c r="BE542">
        <v>33</v>
      </c>
      <c r="BF542" t="s">
        <v>83</v>
      </c>
      <c r="BG542" t="s">
        <v>181</v>
      </c>
      <c r="BI542">
        <v>31</v>
      </c>
      <c r="BJ542" t="s">
        <v>83</v>
      </c>
      <c r="BK542" t="s">
        <v>181</v>
      </c>
      <c r="BM542">
        <v>36</v>
      </c>
      <c r="BN542" t="s">
        <v>83</v>
      </c>
      <c r="BO542" t="s">
        <v>181</v>
      </c>
      <c r="BQ542">
        <v>19</v>
      </c>
      <c r="BR542" t="s">
        <v>83</v>
      </c>
      <c r="BS542" t="s">
        <v>181</v>
      </c>
      <c r="BU542">
        <v>21</v>
      </c>
      <c r="BV542" t="s">
        <v>83</v>
      </c>
      <c r="BW542" t="s">
        <v>181</v>
      </c>
      <c r="BY542">
        <v>25</v>
      </c>
      <c r="BZ542" t="s">
        <v>83</v>
      </c>
      <c r="CA542" t="s">
        <v>181</v>
      </c>
      <c r="CC542">
        <v>18</v>
      </c>
      <c r="CD542" t="s">
        <v>83</v>
      </c>
      <c r="CE542" t="s">
        <v>181</v>
      </c>
      <c r="CG542">
        <v>18</v>
      </c>
      <c r="CH542" t="s">
        <v>83</v>
      </c>
      <c r="CI542" t="s">
        <v>181</v>
      </c>
      <c r="CK542">
        <v>26</v>
      </c>
      <c r="CL542" t="s">
        <v>83</v>
      </c>
      <c r="CM542" t="s">
        <v>181</v>
      </c>
    </row>
    <row r="543" spans="1:91" ht="15" customHeight="1" x14ac:dyDescent="0.25">
      <c r="A543">
        <v>19</v>
      </c>
      <c r="B543" t="s">
        <v>83</v>
      </c>
      <c r="C543" t="s">
        <v>56</v>
      </c>
      <c r="E543">
        <v>30</v>
      </c>
      <c r="F543" t="s">
        <v>83</v>
      </c>
      <c r="G543" t="s">
        <v>56</v>
      </c>
      <c r="I543">
        <v>35</v>
      </c>
      <c r="J543" t="s">
        <v>83</v>
      </c>
      <c r="K543" t="s">
        <v>181</v>
      </c>
      <c r="M543">
        <v>21</v>
      </c>
      <c r="N543" t="s">
        <v>83</v>
      </c>
      <c r="O543" t="s">
        <v>181</v>
      </c>
      <c r="Q543">
        <v>17</v>
      </c>
      <c r="R543" t="s">
        <v>83</v>
      </c>
      <c r="S543" t="s">
        <v>181</v>
      </c>
      <c r="U543">
        <v>24</v>
      </c>
      <c r="V543" t="s">
        <v>83</v>
      </c>
      <c r="W543" t="s">
        <v>181</v>
      </c>
      <c r="Y543">
        <v>18</v>
      </c>
      <c r="Z543" t="s">
        <v>83</v>
      </c>
      <c r="AA543" t="s">
        <v>181</v>
      </c>
      <c r="AC543">
        <v>13</v>
      </c>
      <c r="AD543" t="s">
        <v>83</v>
      </c>
      <c r="AE543" t="s">
        <v>181</v>
      </c>
      <c r="AG543">
        <v>31</v>
      </c>
      <c r="AH543" t="s">
        <v>83</v>
      </c>
      <c r="AI543" t="s">
        <v>181</v>
      </c>
      <c r="AK543">
        <v>30</v>
      </c>
      <c r="AL543" t="s">
        <v>83</v>
      </c>
      <c r="AM543" t="s">
        <v>181</v>
      </c>
      <c r="AO543" s="244">
        <v>30</v>
      </c>
      <c r="AP543" t="s">
        <v>100</v>
      </c>
      <c r="AQ543" t="s">
        <v>56</v>
      </c>
      <c r="AS543" s="244">
        <v>30</v>
      </c>
      <c r="AT543" t="s">
        <v>100</v>
      </c>
      <c r="AU543" s="248" t="s">
        <v>55</v>
      </c>
      <c r="AW543">
        <v>19</v>
      </c>
      <c r="AX543" t="s">
        <v>100</v>
      </c>
      <c r="AY543" t="s">
        <v>181</v>
      </c>
      <c r="BA543">
        <v>24</v>
      </c>
      <c r="BB543" t="s">
        <v>100</v>
      </c>
      <c r="BC543" t="s">
        <v>181</v>
      </c>
      <c r="BE543">
        <v>38</v>
      </c>
      <c r="BF543" t="s">
        <v>83</v>
      </c>
      <c r="BG543" t="s">
        <v>181</v>
      </c>
      <c r="BI543">
        <v>24</v>
      </c>
      <c r="BJ543" t="s">
        <v>83</v>
      </c>
      <c r="BK543" t="s">
        <v>181</v>
      </c>
      <c r="BM543">
        <v>22</v>
      </c>
      <c r="BN543" t="s">
        <v>83</v>
      </c>
      <c r="BO543" t="s">
        <v>181</v>
      </c>
      <c r="BQ543">
        <v>27</v>
      </c>
      <c r="BR543" t="s">
        <v>83</v>
      </c>
      <c r="BS543" t="s">
        <v>181</v>
      </c>
      <c r="BU543">
        <v>22</v>
      </c>
      <c r="BV543" t="s">
        <v>83</v>
      </c>
      <c r="BW543" t="s">
        <v>181</v>
      </c>
      <c r="BY543">
        <v>19</v>
      </c>
      <c r="BZ543" t="s">
        <v>83</v>
      </c>
      <c r="CA543" t="s">
        <v>181</v>
      </c>
      <c r="CC543">
        <v>26</v>
      </c>
      <c r="CD543" t="s">
        <v>83</v>
      </c>
      <c r="CE543" t="s">
        <v>181</v>
      </c>
      <c r="CG543">
        <v>23</v>
      </c>
      <c r="CH543" t="s">
        <v>83</v>
      </c>
      <c r="CI543" t="s">
        <v>181</v>
      </c>
      <c r="CK543">
        <v>17</v>
      </c>
      <c r="CL543" t="s">
        <v>83</v>
      </c>
      <c r="CM543" t="s">
        <v>181</v>
      </c>
    </row>
    <row r="544" spans="1:91" ht="15" customHeight="1" x14ac:dyDescent="0.25">
      <c r="A544">
        <v>18</v>
      </c>
      <c r="B544" t="s">
        <v>83</v>
      </c>
      <c r="C544" t="s">
        <v>56</v>
      </c>
      <c r="E544">
        <v>29</v>
      </c>
      <c r="F544" t="s">
        <v>83</v>
      </c>
      <c r="G544" t="s">
        <v>56</v>
      </c>
      <c r="I544">
        <v>25</v>
      </c>
      <c r="J544" t="s">
        <v>83</v>
      </c>
      <c r="K544" t="s">
        <v>181</v>
      </c>
      <c r="M544">
        <v>17</v>
      </c>
      <c r="N544" t="s">
        <v>83</v>
      </c>
      <c r="O544" t="s">
        <v>182</v>
      </c>
      <c r="Q544">
        <v>37</v>
      </c>
      <c r="R544" t="s">
        <v>83</v>
      </c>
      <c r="S544" t="s">
        <v>181</v>
      </c>
      <c r="U544">
        <v>22</v>
      </c>
      <c r="V544" t="s">
        <v>83</v>
      </c>
      <c r="W544" t="s">
        <v>181</v>
      </c>
      <c r="Y544">
        <v>28</v>
      </c>
      <c r="Z544" t="s">
        <v>83</v>
      </c>
      <c r="AA544" t="s">
        <v>181</v>
      </c>
      <c r="AC544">
        <v>20</v>
      </c>
      <c r="AD544" t="s">
        <v>83</v>
      </c>
      <c r="AE544" t="s">
        <v>181</v>
      </c>
      <c r="AG544">
        <v>24</v>
      </c>
      <c r="AH544" t="s">
        <v>83</v>
      </c>
      <c r="AI544" t="s">
        <v>181</v>
      </c>
      <c r="AK544">
        <v>31</v>
      </c>
      <c r="AL544" t="s">
        <v>83</v>
      </c>
      <c r="AM544" t="s">
        <v>181</v>
      </c>
      <c r="AO544" s="244">
        <v>32</v>
      </c>
      <c r="AP544" t="s">
        <v>100</v>
      </c>
      <c r="AQ544" t="s">
        <v>56</v>
      </c>
      <c r="AS544" s="244">
        <v>26</v>
      </c>
      <c r="AT544" t="s">
        <v>100</v>
      </c>
      <c r="AU544" s="248" t="s">
        <v>55</v>
      </c>
      <c r="AW544">
        <v>40</v>
      </c>
      <c r="AX544" t="s">
        <v>100</v>
      </c>
      <c r="AY544" t="s">
        <v>181</v>
      </c>
      <c r="BA544">
        <v>24</v>
      </c>
      <c r="BB544" t="s">
        <v>100</v>
      </c>
      <c r="BC544" t="s">
        <v>181</v>
      </c>
      <c r="BE544">
        <v>16</v>
      </c>
      <c r="BF544" t="s">
        <v>83</v>
      </c>
      <c r="BG544" t="s">
        <v>181</v>
      </c>
      <c r="BI544">
        <v>40</v>
      </c>
      <c r="BJ544" t="s">
        <v>83</v>
      </c>
      <c r="BK544" t="s">
        <v>181</v>
      </c>
      <c r="BM544">
        <v>19</v>
      </c>
      <c r="BN544" t="s">
        <v>83</v>
      </c>
      <c r="BO544" t="s">
        <v>181</v>
      </c>
      <c r="BQ544">
        <v>16</v>
      </c>
      <c r="BR544" t="s">
        <v>83</v>
      </c>
      <c r="BS544" t="s">
        <v>181</v>
      </c>
      <c r="BU544">
        <v>30</v>
      </c>
      <c r="BV544" t="s">
        <v>83</v>
      </c>
      <c r="BW544" t="s">
        <v>181</v>
      </c>
      <c r="BY544">
        <v>21</v>
      </c>
      <c r="BZ544" t="s">
        <v>83</v>
      </c>
      <c r="CA544" t="s">
        <v>181</v>
      </c>
      <c r="CC544">
        <v>31</v>
      </c>
      <c r="CD544" t="s">
        <v>83</v>
      </c>
      <c r="CE544" t="s">
        <v>181</v>
      </c>
      <c r="CG544">
        <v>32</v>
      </c>
      <c r="CH544" t="s">
        <v>83</v>
      </c>
      <c r="CI544" t="s">
        <v>181</v>
      </c>
      <c r="CK544">
        <v>33</v>
      </c>
      <c r="CL544" t="s">
        <v>83</v>
      </c>
      <c r="CM544" t="s">
        <v>181</v>
      </c>
    </row>
    <row r="545" spans="1:91" ht="15" customHeight="1" x14ac:dyDescent="0.25">
      <c r="A545">
        <v>24</v>
      </c>
      <c r="B545" t="s">
        <v>83</v>
      </c>
      <c r="C545" t="s">
        <v>56</v>
      </c>
      <c r="E545">
        <v>24</v>
      </c>
      <c r="F545" t="s">
        <v>83</v>
      </c>
      <c r="G545" t="s">
        <v>56</v>
      </c>
      <c r="I545">
        <v>36</v>
      </c>
      <c r="J545" t="s">
        <v>83</v>
      </c>
      <c r="K545" t="s">
        <v>181</v>
      </c>
      <c r="M545">
        <v>18</v>
      </c>
      <c r="N545" t="s">
        <v>83</v>
      </c>
      <c r="O545" t="s">
        <v>181</v>
      </c>
      <c r="Q545">
        <v>33</v>
      </c>
      <c r="R545" t="s">
        <v>83</v>
      </c>
      <c r="S545" t="s">
        <v>181</v>
      </c>
      <c r="U545">
        <v>30</v>
      </c>
      <c r="V545" t="s">
        <v>83</v>
      </c>
      <c r="W545" t="s">
        <v>181</v>
      </c>
      <c r="Y545">
        <v>25</v>
      </c>
      <c r="Z545" t="s">
        <v>83</v>
      </c>
      <c r="AA545" t="s">
        <v>181</v>
      </c>
      <c r="AC545">
        <v>37</v>
      </c>
      <c r="AD545" t="s">
        <v>83</v>
      </c>
      <c r="AE545" t="s">
        <v>181</v>
      </c>
      <c r="AG545">
        <v>20</v>
      </c>
      <c r="AH545" t="s">
        <v>83</v>
      </c>
      <c r="AI545" t="s">
        <v>181</v>
      </c>
      <c r="AK545">
        <v>32</v>
      </c>
      <c r="AL545" t="s">
        <v>83</v>
      </c>
      <c r="AM545" t="s">
        <v>181</v>
      </c>
      <c r="AO545" s="244">
        <v>17</v>
      </c>
      <c r="AP545" t="s">
        <v>100</v>
      </c>
      <c r="AQ545" t="s">
        <v>56</v>
      </c>
      <c r="AS545" s="244">
        <v>26</v>
      </c>
      <c r="AT545" t="s">
        <v>100</v>
      </c>
      <c r="AU545" s="248" t="s">
        <v>55</v>
      </c>
      <c r="AW545">
        <v>35</v>
      </c>
      <c r="AX545" t="s">
        <v>100</v>
      </c>
      <c r="AY545" t="s">
        <v>181</v>
      </c>
      <c r="BA545">
        <v>31</v>
      </c>
      <c r="BB545" t="s">
        <v>100</v>
      </c>
      <c r="BC545" t="s">
        <v>181</v>
      </c>
      <c r="BE545">
        <v>21</v>
      </c>
      <c r="BF545" t="s">
        <v>83</v>
      </c>
      <c r="BG545" t="s">
        <v>181</v>
      </c>
      <c r="BI545">
        <v>31</v>
      </c>
      <c r="BJ545" t="s">
        <v>83</v>
      </c>
      <c r="BK545" t="s">
        <v>181</v>
      </c>
      <c r="BM545">
        <v>32</v>
      </c>
      <c r="BN545" t="s">
        <v>83</v>
      </c>
      <c r="BO545" t="s">
        <v>181</v>
      </c>
      <c r="BQ545">
        <v>16</v>
      </c>
      <c r="BR545" t="s">
        <v>83</v>
      </c>
      <c r="BS545" t="s">
        <v>181</v>
      </c>
      <c r="BU545">
        <v>20</v>
      </c>
      <c r="BV545" t="s">
        <v>83</v>
      </c>
      <c r="BW545" t="s">
        <v>181</v>
      </c>
      <c r="BY545">
        <v>26</v>
      </c>
      <c r="BZ545" t="s">
        <v>83</v>
      </c>
      <c r="CA545" t="s">
        <v>181</v>
      </c>
      <c r="CC545">
        <v>37</v>
      </c>
      <c r="CD545" t="s">
        <v>83</v>
      </c>
      <c r="CE545" t="s">
        <v>181</v>
      </c>
      <c r="CG545">
        <v>30</v>
      </c>
      <c r="CH545" t="s">
        <v>83</v>
      </c>
      <c r="CI545" t="s">
        <v>181</v>
      </c>
      <c r="CK545">
        <v>38</v>
      </c>
      <c r="CL545" t="s">
        <v>83</v>
      </c>
      <c r="CM545" t="s">
        <v>181</v>
      </c>
    </row>
    <row r="546" spans="1:91" ht="15" customHeight="1" x14ac:dyDescent="0.25">
      <c r="A546">
        <v>22</v>
      </c>
      <c r="B546" t="s">
        <v>83</v>
      </c>
      <c r="C546" t="s">
        <v>56</v>
      </c>
      <c r="E546">
        <v>29</v>
      </c>
      <c r="F546" t="s">
        <v>83</v>
      </c>
      <c r="G546" t="s">
        <v>56</v>
      </c>
      <c r="I546">
        <v>34</v>
      </c>
      <c r="J546" t="s">
        <v>83</v>
      </c>
      <c r="K546" t="s">
        <v>181</v>
      </c>
      <c r="M546">
        <v>27</v>
      </c>
      <c r="N546" t="s">
        <v>83</v>
      </c>
      <c r="O546" t="s">
        <v>181</v>
      </c>
      <c r="Q546">
        <v>24</v>
      </c>
      <c r="R546" t="s">
        <v>83</v>
      </c>
      <c r="S546" t="s">
        <v>181</v>
      </c>
      <c r="U546">
        <v>20</v>
      </c>
      <c r="V546" t="s">
        <v>83</v>
      </c>
      <c r="W546" t="s">
        <v>181</v>
      </c>
      <c r="Y546">
        <v>23</v>
      </c>
      <c r="Z546" t="s">
        <v>83</v>
      </c>
      <c r="AA546" t="s">
        <v>181</v>
      </c>
      <c r="AC546">
        <v>39</v>
      </c>
      <c r="AD546" t="s">
        <v>83</v>
      </c>
      <c r="AE546" t="s">
        <v>181</v>
      </c>
      <c r="AG546">
        <v>33</v>
      </c>
      <c r="AH546" t="s">
        <v>83</v>
      </c>
      <c r="AI546" t="s">
        <v>181</v>
      </c>
      <c r="AK546">
        <v>18</v>
      </c>
      <c r="AL546" t="s">
        <v>83</v>
      </c>
      <c r="AM546" t="s">
        <v>181</v>
      </c>
      <c r="AO546" s="244">
        <v>32</v>
      </c>
      <c r="AP546" t="s">
        <v>100</v>
      </c>
      <c r="AQ546" t="s">
        <v>56</v>
      </c>
      <c r="AS546" s="244">
        <v>31</v>
      </c>
      <c r="AT546" t="s">
        <v>100</v>
      </c>
      <c r="AU546" s="248" t="s">
        <v>55</v>
      </c>
      <c r="AW546">
        <v>28</v>
      </c>
      <c r="AX546" t="s">
        <v>100</v>
      </c>
      <c r="AY546" t="s">
        <v>181</v>
      </c>
      <c r="BA546">
        <v>36</v>
      </c>
      <c r="BB546" t="s">
        <v>100</v>
      </c>
      <c r="BC546" t="s">
        <v>181</v>
      </c>
      <c r="BE546">
        <v>15</v>
      </c>
      <c r="BF546" t="s">
        <v>83</v>
      </c>
      <c r="BG546" t="s">
        <v>181</v>
      </c>
      <c r="BI546">
        <v>30</v>
      </c>
      <c r="BJ546" t="s">
        <v>83</v>
      </c>
      <c r="BK546" t="s">
        <v>181</v>
      </c>
      <c r="BM546">
        <v>17</v>
      </c>
      <c r="BN546" t="s">
        <v>83</v>
      </c>
      <c r="BO546" t="s">
        <v>181</v>
      </c>
      <c r="BQ546">
        <v>23</v>
      </c>
      <c r="BR546" t="s">
        <v>83</v>
      </c>
      <c r="BS546" t="s">
        <v>181</v>
      </c>
      <c r="BU546">
        <v>27</v>
      </c>
      <c r="BV546" t="s">
        <v>83</v>
      </c>
      <c r="BW546" t="s">
        <v>181</v>
      </c>
      <c r="BY546">
        <v>38</v>
      </c>
      <c r="BZ546" t="s">
        <v>83</v>
      </c>
      <c r="CA546" t="s">
        <v>181</v>
      </c>
      <c r="CC546">
        <v>25</v>
      </c>
      <c r="CD546" t="s">
        <v>83</v>
      </c>
      <c r="CE546" t="s">
        <v>181</v>
      </c>
      <c r="CG546">
        <v>28</v>
      </c>
      <c r="CH546" t="s">
        <v>83</v>
      </c>
      <c r="CI546" t="s">
        <v>181</v>
      </c>
      <c r="CK546">
        <v>23</v>
      </c>
      <c r="CL546" t="s">
        <v>83</v>
      </c>
      <c r="CM546" t="s">
        <v>181</v>
      </c>
    </row>
    <row r="547" spans="1:91" ht="15" customHeight="1" x14ac:dyDescent="0.25">
      <c r="A547">
        <v>31</v>
      </c>
      <c r="B547" t="s">
        <v>83</v>
      </c>
      <c r="C547" t="s">
        <v>56</v>
      </c>
      <c r="E547">
        <v>27</v>
      </c>
      <c r="F547" t="s">
        <v>83</v>
      </c>
      <c r="G547" t="s">
        <v>56</v>
      </c>
      <c r="I547">
        <v>27</v>
      </c>
      <c r="J547" t="s">
        <v>83</v>
      </c>
      <c r="K547" t="s">
        <v>181</v>
      </c>
      <c r="M547">
        <v>20</v>
      </c>
      <c r="N547" t="s">
        <v>83</v>
      </c>
      <c r="O547" t="s">
        <v>181</v>
      </c>
      <c r="Q547">
        <v>29</v>
      </c>
      <c r="R547" t="s">
        <v>83</v>
      </c>
      <c r="S547" t="s">
        <v>181</v>
      </c>
      <c r="U547">
        <v>37</v>
      </c>
      <c r="V547" t="s">
        <v>83</v>
      </c>
      <c r="W547" t="s">
        <v>181</v>
      </c>
      <c r="Y547">
        <v>29</v>
      </c>
      <c r="Z547" t="s">
        <v>83</v>
      </c>
      <c r="AA547" t="s">
        <v>181</v>
      </c>
      <c r="AC547">
        <v>16</v>
      </c>
      <c r="AD547" t="s">
        <v>83</v>
      </c>
      <c r="AE547" t="s">
        <v>181</v>
      </c>
      <c r="AG547">
        <v>30</v>
      </c>
      <c r="AH547" t="s">
        <v>83</v>
      </c>
      <c r="AI547" t="s">
        <v>181</v>
      </c>
      <c r="AK547">
        <v>31</v>
      </c>
      <c r="AL547" t="s">
        <v>83</v>
      </c>
      <c r="AM547" t="s">
        <v>181</v>
      </c>
      <c r="AO547" s="244">
        <v>14</v>
      </c>
      <c r="AP547" t="s">
        <v>100</v>
      </c>
      <c r="AQ547" t="s">
        <v>56</v>
      </c>
      <c r="AS547" s="244">
        <v>29</v>
      </c>
      <c r="AT547" t="s">
        <v>100</v>
      </c>
      <c r="AU547" s="248" t="s">
        <v>55</v>
      </c>
      <c r="AW547">
        <v>43</v>
      </c>
      <c r="AX547" t="s">
        <v>100</v>
      </c>
      <c r="AY547" t="s">
        <v>181</v>
      </c>
      <c r="BA547">
        <v>33</v>
      </c>
      <c r="BB547" t="s">
        <v>100</v>
      </c>
      <c r="BC547" t="s">
        <v>181</v>
      </c>
      <c r="BE547">
        <v>19</v>
      </c>
      <c r="BF547" t="s">
        <v>83</v>
      </c>
      <c r="BG547" t="s">
        <v>181</v>
      </c>
      <c r="BI547">
        <v>22</v>
      </c>
      <c r="BJ547" t="s">
        <v>83</v>
      </c>
      <c r="BK547" t="s">
        <v>181</v>
      </c>
      <c r="BM547">
        <v>30</v>
      </c>
      <c r="BN547" t="s">
        <v>83</v>
      </c>
      <c r="BO547" t="s">
        <v>181</v>
      </c>
      <c r="BQ547">
        <v>26</v>
      </c>
      <c r="BR547" t="s">
        <v>83</v>
      </c>
      <c r="BS547" t="s">
        <v>181</v>
      </c>
      <c r="BU547">
        <v>29</v>
      </c>
      <c r="BV547" t="s">
        <v>83</v>
      </c>
      <c r="BW547" t="s">
        <v>181</v>
      </c>
      <c r="BY547">
        <v>20</v>
      </c>
      <c r="BZ547" t="s">
        <v>83</v>
      </c>
      <c r="CA547" t="s">
        <v>181</v>
      </c>
      <c r="CC547">
        <v>33</v>
      </c>
      <c r="CD547" t="s">
        <v>83</v>
      </c>
      <c r="CE547" t="s">
        <v>181</v>
      </c>
      <c r="CG547">
        <v>38</v>
      </c>
      <c r="CH547" t="s">
        <v>83</v>
      </c>
      <c r="CI547" t="s">
        <v>181</v>
      </c>
      <c r="CK547">
        <v>22</v>
      </c>
      <c r="CL547" t="s">
        <v>83</v>
      </c>
      <c r="CM547" t="s">
        <v>181</v>
      </c>
    </row>
    <row r="548" spans="1:91" ht="15" customHeight="1" x14ac:dyDescent="0.25">
      <c r="A548">
        <v>26</v>
      </c>
      <c r="B548" t="s">
        <v>83</v>
      </c>
      <c r="C548" t="s">
        <v>56</v>
      </c>
      <c r="E548">
        <v>30</v>
      </c>
      <c r="F548" t="s">
        <v>83</v>
      </c>
      <c r="G548" t="s">
        <v>56</v>
      </c>
      <c r="I548">
        <v>19</v>
      </c>
      <c r="J548" t="s">
        <v>83</v>
      </c>
      <c r="K548" t="s">
        <v>181</v>
      </c>
      <c r="M548">
        <v>22</v>
      </c>
      <c r="N548" t="s">
        <v>83</v>
      </c>
      <c r="O548" t="s">
        <v>181</v>
      </c>
      <c r="Q548">
        <v>35</v>
      </c>
      <c r="R548" t="s">
        <v>83</v>
      </c>
      <c r="S548" t="s">
        <v>181</v>
      </c>
      <c r="U548">
        <v>39</v>
      </c>
      <c r="V548" t="s">
        <v>83</v>
      </c>
      <c r="W548" t="s">
        <v>181</v>
      </c>
      <c r="Y548">
        <v>30</v>
      </c>
      <c r="Z548" t="s">
        <v>83</v>
      </c>
      <c r="AA548" t="s">
        <v>181</v>
      </c>
      <c r="AC548">
        <v>26</v>
      </c>
      <c r="AD548" t="s">
        <v>83</v>
      </c>
      <c r="AE548" t="s">
        <v>181</v>
      </c>
      <c r="AG548">
        <v>19</v>
      </c>
      <c r="AH548" t="s">
        <v>83</v>
      </c>
      <c r="AI548" t="s">
        <v>181</v>
      </c>
      <c r="AK548">
        <v>25</v>
      </c>
      <c r="AL548" t="s">
        <v>83</v>
      </c>
      <c r="AM548" t="s">
        <v>181</v>
      </c>
      <c r="AO548" s="244">
        <v>22</v>
      </c>
      <c r="AP548" t="s">
        <v>100</v>
      </c>
      <c r="AQ548" t="s">
        <v>56</v>
      </c>
      <c r="AS548" s="244">
        <v>22</v>
      </c>
      <c r="AT548" t="s">
        <v>100</v>
      </c>
      <c r="AU548" s="248" t="s">
        <v>55</v>
      </c>
      <c r="AW548">
        <v>24</v>
      </c>
      <c r="AX548" t="s">
        <v>100</v>
      </c>
      <c r="AY548" t="s">
        <v>181</v>
      </c>
      <c r="BA548">
        <v>26</v>
      </c>
      <c r="BB548" t="s">
        <v>100</v>
      </c>
      <c r="BC548" t="s">
        <v>181</v>
      </c>
      <c r="BE548">
        <v>33</v>
      </c>
      <c r="BF548" t="s">
        <v>83</v>
      </c>
      <c r="BG548" t="s">
        <v>181</v>
      </c>
      <c r="BI548">
        <v>28</v>
      </c>
      <c r="BJ548" t="s">
        <v>83</v>
      </c>
      <c r="BK548" t="s">
        <v>181</v>
      </c>
      <c r="BM548">
        <v>32</v>
      </c>
      <c r="BN548" t="s">
        <v>83</v>
      </c>
      <c r="BO548" t="s">
        <v>181</v>
      </c>
      <c r="BQ548">
        <v>26</v>
      </c>
      <c r="BR548" t="s">
        <v>83</v>
      </c>
      <c r="BS548" t="s">
        <v>181</v>
      </c>
      <c r="BU548">
        <v>32</v>
      </c>
      <c r="BV548" t="s">
        <v>83</v>
      </c>
      <c r="BW548" t="s">
        <v>181</v>
      </c>
      <c r="BY548">
        <v>35</v>
      </c>
      <c r="BZ548" t="s">
        <v>83</v>
      </c>
      <c r="CA548" t="s">
        <v>181</v>
      </c>
      <c r="CC548">
        <v>21</v>
      </c>
      <c r="CD548" t="s">
        <v>83</v>
      </c>
      <c r="CE548" t="s">
        <v>181</v>
      </c>
      <c r="CG548">
        <v>20</v>
      </c>
      <c r="CH548" t="s">
        <v>83</v>
      </c>
      <c r="CI548" t="s">
        <v>181</v>
      </c>
      <c r="CK548">
        <v>19</v>
      </c>
      <c r="CL548" t="s">
        <v>83</v>
      </c>
      <c r="CM548" t="s">
        <v>181</v>
      </c>
    </row>
    <row r="549" spans="1:91" ht="15" customHeight="1" x14ac:dyDescent="0.25">
      <c r="A549">
        <v>33</v>
      </c>
      <c r="B549" t="s">
        <v>83</v>
      </c>
      <c r="C549" t="s">
        <v>56</v>
      </c>
      <c r="E549">
        <v>20</v>
      </c>
      <c r="F549" t="s">
        <v>83</v>
      </c>
      <c r="G549" t="s">
        <v>56</v>
      </c>
      <c r="I549">
        <v>23</v>
      </c>
      <c r="J549" t="s">
        <v>83</v>
      </c>
      <c r="K549" t="s">
        <v>181</v>
      </c>
      <c r="M549">
        <v>19</v>
      </c>
      <c r="N549" t="s">
        <v>83</v>
      </c>
      <c r="O549" t="s">
        <v>181</v>
      </c>
      <c r="Q549">
        <v>21</v>
      </c>
      <c r="R549" t="s">
        <v>83</v>
      </c>
      <c r="S549" t="s">
        <v>181</v>
      </c>
      <c r="U549">
        <v>35</v>
      </c>
      <c r="V549" t="s">
        <v>83</v>
      </c>
      <c r="W549" t="s">
        <v>181</v>
      </c>
      <c r="Y549">
        <v>31</v>
      </c>
      <c r="Z549" t="s">
        <v>83</v>
      </c>
      <c r="AA549" t="s">
        <v>181</v>
      </c>
      <c r="AC549">
        <v>34</v>
      </c>
      <c r="AD549" t="s">
        <v>83</v>
      </c>
      <c r="AE549" t="s">
        <v>181</v>
      </c>
      <c r="AG549">
        <v>19</v>
      </c>
      <c r="AH549" t="s">
        <v>83</v>
      </c>
      <c r="AI549" t="s">
        <v>181</v>
      </c>
      <c r="AK549">
        <v>27</v>
      </c>
      <c r="AL549" t="s">
        <v>83</v>
      </c>
      <c r="AM549" t="s">
        <v>181</v>
      </c>
      <c r="AO549" s="244">
        <v>38</v>
      </c>
      <c r="AP549" t="s">
        <v>100</v>
      </c>
      <c r="AQ549" t="s">
        <v>56</v>
      </c>
      <c r="AS549" s="244">
        <v>33</v>
      </c>
      <c r="AT549" t="s">
        <v>100</v>
      </c>
      <c r="AU549" s="248" t="s">
        <v>55</v>
      </c>
      <c r="AW549">
        <v>33</v>
      </c>
      <c r="AX549" t="s">
        <v>100</v>
      </c>
      <c r="AY549" t="s">
        <v>181</v>
      </c>
      <c r="BA549">
        <v>24</v>
      </c>
      <c r="BB549" t="s">
        <v>100</v>
      </c>
      <c r="BC549" t="s">
        <v>181</v>
      </c>
      <c r="BE549">
        <v>29</v>
      </c>
      <c r="BF549" t="s">
        <v>83</v>
      </c>
      <c r="BG549" t="s">
        <v>181</v>
      </c>
      <c r="BI549">
        <v>23</v>
      </c>
      <c r="BJ549" t="s">
        <v>83</v>
      </c>
      <c r="BK549" t="s">
        <v>181</v>
      </c>
      <c r="BM549">
        <v>33</v>
      </c>
      <c r="BN549" t="s">
        <v>83</v>
      </c>
      <c r="BO549" t="s">
        <v>181</v>
      </c>
      <c r="BQ549">
        <v>21</v>
      </c>
      <c r="BR549" t="s">
        <v>83</v>
      </c>
      <c r="BS549" t="s">
        <v>181</v>
      </c>
      <c r="BU549">
        <v>41</v>
      </c>
      <c r="BV549" t="s">
        <v>83</v>
      </c>
      <c r="BW549" t="s">
        <v>181</v>
      </c>
      <c r="BY549">
        <v>31</v>
      </c>
      <c r="BZ549" t="s">
        <v>83</v>
      </c>
      <c r="CA549" t="s">
        <v>181</v>
      </c>
      <c r="CC549">
        <v>23</v>
      </c>
      <c r="CD549" t="s">
        <v>83</v>
      </c>
      <c r="CE549" t="s">
        <v>181</v>
      </c>
      <c r="CG549">
        <v>37</v>
      </c>
      <c r="CH549" t="s">
        <v>83</v>
      </c>
      <c r="CI549" t="s">
        <v>181</v>
      </c>
      <c r="CK549">
        <v>31</v>
      </c>
      <c r="CL549" t="s">
        <v>83</v>
      </c>
      <c r="CM549" t="s">
        <v>181</v>
      </c>
    </row>
    <row r="550" spans="1:91" ht="15" customHeight="1" x14ac:dyDescent="0.25">
      <c r="A550">
        <v>32</v>
      </c>
      <c r="B550" t="s">
        <v>83</v>
      </c>
      <c r="C550" t="s">
        <v>56</v>
      </c>
      <c r="E550">
        <v>14</v>
      </c>
      <c r="F550" t="s">
        <v>83</v>
      </c>
      <c r="G550" t="s">
        <v>56</v>
      </c>
      <c r="I550">
        <v>16</v>
      </c>
      <c r="J550" t="s">
        <v>83</v>
      </c>
      <c r="K550" t="s">
        <v>181</v>
      </c>
      <c r="M550">
        <v>22</v>
      </c>
      <c r="N550" t="s">
        <v>83</v>
      </c>
      <c r="O550" t="s">
        <v>181</v>
      </c>
      <c r="Q550">
        <v>21</v>
      </c>
      <c r="R550" t="s">
        <v>83</v>
      </c>
      <c r="S550" t="s">
        <v>181</v>
      </c>
      <c r="U550">
        <v>35</v>
      </c>
      <c r="V550" t="s">
        <v>83</v>
      </c>
      <c r="W550" t="s">
        <v>181</v>
      </c>
      <c r="Y550">
        <v>26</v>
      </c>
      <c r="Z550" t="s">
        <v>83</v>
      </c>
      <c r="AA550" t="s">
        <v>181</v>
      </c>
      <c r="AC550">
        <v>25</v>
      </c>
      <c r="AD550" t="s">
        <v>83</v>
      </c>
      <c r="AE550" t="s">
        <v>181</v>
      </c>
      <c r="AG550">
        <v>38</v>
      </c>
      <c r="AH550" t="s">
        <v>83</v>
      </c>
      <c r="AI550" t="s">
        <v>181</v>
      </c>
      <c r="AK550">
        <v>27</v>
      </c>
      <c r="AL550" t="s">
        <v>83</v>
      </c>
      <c r="AM550" t="s">
        <v>181</v>
      </c>
      <c r="AO550" s="244">
        <v>23</v>
      </c>
      <c r="AP550" t="s">
        <v>100</v>
      </c>
      <c r="AQ550" t="s">
        <v>56</v>
      </c>
      <c r="AS550" s="244">
        <v>36</v>
      </c>
      <c r="AT550" t="s">
        <v>100</v>
      </c>
      <c r="AU550" s="248" t="s">
        <v>55</v>
      </c>
      <c r="AW550">
        <v>26</v>
      </c>
      <c r="AX550" t="s">
        <v>100</v>
      </c>
      <c r="AY550" t="s">
        <v>181</v>
      </c>
      <c r="BA550">
        <v>29</v>
      </c>
      <c r="BB550" t="s">
        <v>100</v>
      </c>
      <c r="BC550" t="s">
        <v>181</v>
      </c>
      <c r="BE550">
        <v>30</v>
      </c>
      <c r="BF550" t="s">
        <v>83</v>
      </c>
      <c r="BG550" t="s">
        <v>181</v>
      </c>
      <c r="BI550">
        <v>40</v>
      </c>
      <c r="BJ550" t="s">
        <v>83</v>
      </c>
      <c r="BK550" t="s">
        <v>181</v>
      </c>
      <c r="BM550">
        <v>17</v>
      </c>
      <c r="BN550" t="s">
        <v>83</v>
      </c>
      <c r="BO550" t="s">
        <v>181</v>
      </c>
      <c r="BQ550">
        <v>30</v>
      </c>
      <c r="BR550" t="s">
        <v>83</v>
      </c>
      <c r="BS550" t="s">
        <v>181</v>
      </c>
      <c r="BU550">
        <v>29</v>
      </c>
      <c r="BV550" t="s">
        <v>83</v>
      </c>
      <c r="BW550" t="s">
        <v>181</v>
      </c>
      <c r="BY550">
        <v>29</v>
      </c>
      <c r="BZ550" t="s">
        <v>83</v>
      </c>
      <c r="CA550" t="s">
        <v>181</v>
      </c>
      <c r="CC550">
        <v>36</v>
      </c>
      <c r="CD550" t="s">
        <v>83</v>
      </c>
      <c r="CE550" t="s">
        <v>181</v>
      </c>
      <c r="CG550">
        <v>21</v>
      </c>
      <c r="CH550" t="s">
        <v>83</v>
      </c>
      <c r="CI550" t="s">
        <v>181</v>
      </c>
      <c r="CK550">
        <v>27</v>
      </c>
      <c r="CL550" t="s">
        <v>83</v>
      </c>
      <c r="CM550" t="s">
        <v>181</v>
      </c>
    </row>
    <row r="551" spans="1:91" ht="15" customHeight="1" x14ac:dyDescent="0.25">
      <c r="A551">
        <v>31</v>
      </c>
      <c r="B551" t="s">
        <v>83</v>
      </c>
      <c r="C551" t="s">
        <v>56</v>
      </c>
      <c r="E551">
        <v>17</v>
      </c>
      <c r="F551" t="s">
        <v>83</v>
      </c>
      <c r="G551" t="s">
        <v>56</v>
      </c>
      <c r="I551">
        <v>28</v>
      </c>
      <c r="J551" t="s">
        <v>83</v>
      </c>
      <c r="K551" t="s">
        <v>181</v>
      </c>
      <c r="M551">
        <v>23</v>
      </c>
      <c r="N551" t="s">
        <v>83</v>
      </c>
      <c r="O551" t="s">
        <v>181</v>
      </c>
      <c r="Q551">
        <v>31</v>
      </c>
      <c r="R551" t="s">
        <v>83</v>
      </c>
      <c r="S551" t="s">
        <v>181</v>
      </c>
      <c r="U551">
        <v>33</v>
      </c>
      <c r="V551" t="s">
        <v>83</v>
      </c>
      <c r="W551" t="s">
        <v>181</v>
      </c>
      <c r="Y551">
        <v>30</v>
      </c>
      <c r="Z551" t="s">
        <v>83</v>
      </c>
      <c r="AA551" t="s">
        <v>181</v>
      </c>
      <c r="AC551">
        <v>18</v>
      </c>
      <c r="AD551" t="s">
        <v>83</v>
      </c>
      <c r="AE551" t="s">
        <v>181</v>
      </c>
      <c r="AG551">
        <v>20</v>
      </c>
      <c r="AH551" t="s">
        <v>83</v>
      </c>
      <c r="AI551" t="s">
        <v>181</v>
      </c>
      <c r="AK551">
        <v>29</v>
      </c>
      <c r="AL551" t="s">
        <v>83</v>
      </c>
      <c r="AM551" t="s">
        <v>181</v>
      </c>
      <c r="AO551" s="244">
        <v>17</v>
      </c>
      <c r="AP551" t="s">
        <v>100</v>
      </c>
      <c r="AQ551" t="s">
        <v>56</v>
      </c>
      <c r="AS551" s="244">
        <v>32</v>
      </c>
      <c r="AT551" t="s">
        <v>100</v>
      </c>
      <c r="AU551" s="248" t="s">
        <v>55</v>
      </c>
      <c r="AW551">
        <v>21</v>
      </c>
      <c r="AX551" t="s">
        <v>100</v>
      </c>
      <c r="AY551" t="s">
        <v>181</v>
      </c>
      <c r="BA551">
        <v>31</v>
      </c>
      <c r="BB551" t="s">
        <v>100</v>
      </c>
      <c r="BC551" t="s">
        <v>181</v>
      </c>
      <c r="BE551">
        <v>32</v>
      </c>
      <c r="BF551" t="s">
        <v>83</v>
      </c>
      <c r="BG551" t="s">
        <v>181</v>
      </c>
      <c r="BI551">
        <v>21</v>
      </c>
      <c r="BJ551" t="s">
        <v>83</v>
      </c>
      <c r="BK551" t="s">
        <v>181</v>
      </c>
      <c r="BM551">
        <v>20</v>
      </c>
      <c r="BN551" t="s">
        <v>83</v>
      </c>
      <c r="BO551" t="s">
        <v>181</v>
      </c>
      <c r="BQ551">
        <v>34</v>
      </c>
      <c r="BR551" t="s">
        <v>83</v>
      </c>
      <c r="BS551" t="s">
        <v>181</v>
      </c>
      <c r="BU551">
        <v>33</v>
      </c>
      <c r="BV551" t="s">
        <v>83</v>
      </c>
      <c r="BW551" t="s">
        <v>181</v>
      </c>
      <c r="BY551">
        <v>29</v>
      </c>
      <c r="BZ551" t="s">
        <v>83</v>
      </c>
      <c r="CA551" t="s">
        <v>181</v>
      </c>
      <c r="CC551">
        <v>33</v>
      </c>
      <c r="CD551" t="s">
        <v>83</v>
      </c>
      <c r="CE551" t="s">
        <v>181</v>
      </c>
      <c r="CG551">
        <v>37</v>
      </c>
      <c r="CH551" t="s">
        <v>83</v>
      </c>
      <c r="CI551" t="s">
        <v>181</v>
      </c>
      <c r="CK551">
        <v>32</v>
      </c>
      <c r="CL551" t="s">
        <v>83</v>
      </c>
      <c r="CM551" t="s">
        <v>181</v>
      </c>
    </row>
    <row r="552" spans="1:91" ht="15" customHeight="1" x14ac:dyDescent="0.25">
      <c r="A552">
        <v>26</v>
      </c>
      <c r="B552" t="s">
        <v>83</v>
      </c>
      <c r="C552" t="s">
        <v>56</v>
      </c>
      <c r="E552">
        <v>36</v>
      </c>
      <c r="F552" t="s">
        <v>83</v>
      </c>
      <c r="G552" t="s">
        <v>56</v>
      </c>
      <c r="I552">
        <v>23</v>
      </c>
      <c r="J552" t="s">
        <v>83</v>
      </c>
      <c r="K552" t="s">
        <v>181</v>
      </c>
      <c r="M552">
        <v>22</v>
      </c>
      <c r="N552" t="s">
        <v>83</v>
      </c>
      <c r="O552" t="s">
        <v>181</v>
      </c>
      <c r="Q552">
        <v>26</v>
      </c>
      <c r="R552" t="s">
        <v>83</v>
      </c>
      <c r="S552" t="s">
        <v>181</v>
      </c>
      <c r="U552">
        <v>30</v>
      </c>
      <c r="V552" t="s">
        <v>83</v>
      </c>
      <c r="W552" t="s">
        <v>181</v>
      </c>
      <c r="Y552">
        <v>42</v>
      </c>
      <c r="Z552" t="s">
        <v>83</v>
      </c>
      <c r="AA552" t="s">
        <v>181</v>
      </c>
      <c r="AC552">
        <v>40</v>
      </c>
      <c r="AD552" t="s">
        <v>83</v>
      </c>
      <c r="AE552" t="s">
        <v>181</v>
      </c>
      <c r="AG552">
        <v>29</v>
      </c>
      <c r="AH552" t="s">
        <v>83</v>
      </c>
      <c r="AI552" t="s">
        <v>181</v>
      </c>
      <c r="AK552">
        <v>34</v>
      </c>
      <c r="AL552" t="s">
        <v>83</v>
      </c>
      <c r="AM552" t="s">
        <v>181</v>
      </c>
      <c r="AO552" s="244">
        <v>16</v>
      </c>
      <c r="AP552" t="s">
        <v>100</v>
      </c>
      <c r="AQ552" t="s">
        <v>56</v>
      </c>
      <c r="AS552" s="244">
        <v>23</v>
      </c>
      <c r="AT552" t="s">
        <v>100</v>
      </c>
      <c r="AU552" s="248" t="s">
        <v>55</v>
      </c>
      <c r="AW552">
        <v>25</v>
      </c>
      <c r="AX552" t="s">
        <v>100</v>
      </c>
      <c r="AY552" t="s">
        <v>181</v>
      </c>
      <c r="BA552">
        <v>33</v>
      </c>
      <c r="BB552" t="s">
        <v>100</v>
      </c>
      <c r="BC552" t="s">
        <v>181</v>
      </c>
      <c r="BE552">
        <v>27</v>
      </c>
      <c r="BF552" t="s">
        <v>83</v>
      </c>
      <c r="BG552" t="s">
        <v>181</v>
      </c>
      <c r="BI552">
        <v>33</v>
      </c>
      <c r="BJ552" t="s">
        <v>83</v>
      </c>
      <c r="BK552" t="s">
        <v>181</v>
      </c>
      <c r="BM552">
        <v>26</v>
      </c>
      <c r="BN552" t="s">
        <v>83</v>
      </c>
      <c r="BO552" t="s">
        <v>181</v>
      </c>
      <c r="BQ552">
        <v>34</v>
      </c>
      <c r="BR552" t="s">
        <v>83</v>
      </c>
      <c r="BS552" t="s">
        <v>181</v>
      </c>
      <c r="BU552">
        <v>21</v>
      </c>
      <c r="BV552" t="s">
        <v>83</v>
      </c>
      <c r="BW552" t="s">
        <v>181</v>
      </c>
      <c r="BY552">
        <v>33</v>
      </c>
      <c r="BZ552" t="s">
        <v>83</v>
      </c>
      <c r="CA552" t="s">
        <v>181</v>
      </c>
      <c r="CC552">
        <v>35</v>
      </c>
      <c r="CD552" t="s">
        <v>83</v>
      </c>
      <c r="CE552" t="s">
        <v>181</v>
      </c>
      <c r="CG552">
        <v>34</v>
      </c>
      <c r="CH552" t="s">
        <v>83</v>
      </c>
      <c r="CI552" t="s">
        <v>181</v>
      </c>
      <c r="CK552">
        <v>34</v>
      </c>
      <c r="CL552" t="s">
        <v>83</v>
      </c>
      <c r="CM552" t="s">
        <v>181</v>
      </c>
    </row>
    <row r="553" spans="1:91" ht="15" customHeight="1" x14ac:dyDescent="0.25">
      <c r="A553">
        <v>20</v>
      </c>
      <c r="B553" t="s">
        <v>83</v>
      </c>
      <c r="C553" t="s">
        <v>56</v>
      </c>
      <c r="E553">
        <v>37</v>
      </c>
      <c r="F553" t="s">
        <v>83</v>
      </c>
      <c r="G553" t="s">
        <v>56</v>
      </c>
      <c r="I553">
        <v>27</v>
      </c>
      <c r="J553" t="s">
        <v>83</v>
      </c>
      <c r="K553" t="s">
        <v>181</v>
      </c>
      <c r="M553">
        <v>25</v>
      </c>
      <c r="N553" t="s">
        <v>83</v>
      </c>
      <c r="O553" t="s">
        <v>181</v>
      </c>
      <c r="Q553">
        <v>20</v>
      </c>
      <c r="R553" t="s">
        <v>83</v>
      </c>
      <c r="S553" t="s">
        <v>181</v>
      </c>
      <c r="U553">
        <v>35</v>
      </c>
      <c r="V553" t="s">
        <v>83</v>
      </c>
      <c r="W553" t="s">
        <v>181</v>
      </c>
      <c r="Y553">
        <v>27</v>
      </c>
      <c r="Z553" t="s">
        <v>83</v>
      </c>
      <c r="AA553" t="s">
        <v>181</v>
      </c>
      <c r="AC553">
        <v>38</v>
      </c>
      <c r="AD553" t="s">
        <v>83</v>
      </c>
      <c r="AE553" t="s">
        <v>181</v>
      </c>
      <c r="AG553">
        <v>25</v>
      </c>
      <c r="AH553" t="s">
        <v>83</v>
      </c>
      <c r="AI553" t="s">
        <v>181</v>
      </c>
      <c r="AK553">
        <v>25</v>
      </c>
      <c r="AL553" t="s">
        <v>83</v>
      </c>
      <c r="AM553" t="s">
        <v>181</v>
      </c>
      <c r="AO553" s="244">
        <v>21</v>
      </c>
      <c r="AP553" t="s">
        <v>100</v>
      </c>
      <c r="AQ553" t="s">
        <v>56</v>
      </c>
      <c r="AS553" s="244">
        <v>28</v>
      </c>
      <c r="AT553" t="s">
        <v>100</v>
      </c>
      <c r="AU553" s="248" t="s">
        <v>55</v>
      </c>
      <c r="AW553">
        <v>22</v>
      </c>
      <c r="AX553" t="s">
        <v>100</v>
      </c>
      <c r="AY553" t="s">
        <v>181</v>
      </c>
      <c r="BA553">
        <v>34</v>
      </c>
      <c r="BB553" t="s">
        <v>100</v>
      </c>
      <c r="BC553" t="s">
        <v>181</v>
      </c>
      <c r="BE553">
        <v>28</v>
      </c>
      <c r="BF553" t="s">
        <v>83</v>
      </c>
      <c r="BG553" t="s">
        <v>181</v>
      </c>
      <c r="BI553">
        <v>27</v>
      </c>
      <c r="BJ553" t="s">
        <v>83</v>
      </c>
      <c r="BK553" t="s">
        <v>181</v>
      </c>
      <c r="BM553">
        <v>17</v>
      </c>
      <c r="BN553" t="s">
        <v>83</v>
      </c>
      <c r="BO553" t="s">
        <v>181</v>
      </c>
      <c r="BQ553">
        <v>37</v>
      </c>
      <c r="BR553" t="s">
        <v>83</v>
      </c>
      <c r="BS553" t="s">
        <v>181</v>
      </c>
      <c r="BU553">
        <v>21</v>
      </c>
      <c r="BV553" t="s">
        <v>83</v>
      </c>
      <c r="BW553" t="s">
        <v>181</v>
      </c>
      <c r="BY553">
        <v>21</v>
      </c>
      <c r="BZ553" t="s">
        <v>83</v>
      </c>
      <c r="CA553" t="s">
        <v>181</v>
      </c>
      <c r="CC553">
        <v>27</v>
      </c>
      <c r="CD553" t="s">
        <v>83</v>
      </c>
      <c r="CE553" t="s">
        <v>181</v>
      </c>
      <c r="CG553">
        <v>30</v>
      </c>
      <c r="CH553" t="s">
        <v>83</v>
      </c>
      <c r="CI553" t="s">
        <v>181</v>
      </c>
      <c r="CK553">
        <v>31</v>
      </c>
      <c r="CL553" t="s">
        <v>83</v>
      </c>
      <c r="CM553" t="s">
        <v>181</v>
      </c>
    </row>
    <row r="554" spans="1:91" ht="15" customHeight="1" x14ac:dyDescent="0.25">
      <c r="A554">
        <v>24</v>
      </c>
      <c r="B554" t="s">
        <v>83</v>
      </c>
      <c r="C554" t="s">
        <v>56</v>
      </c>
      <c r="E554">
        <v>30</v>
      </c>
      <c r="F554" t="s">
        <v>83</v>
      </c>
      <c r="G554" t="s">
        <v>56</v>
      </c>
      <c r="I554">
        <v>30</v>
      </c>
      <c r="J554" t="s">
        <v>83</v>
      </c>
      <c r="K554" t="s">
        <v>181</v>
      </c>
      <c r="M554">
        <v>33</v>
      </c>
      <c r="N554" t="s">
        <v>83</v>
      </c>
      <c r="O554" t="s">
        <v>181</v>
      </c>
      <c r="Q554">
        <v>27</v>
      </c>
      <c r="R554" t="s">
        <v>83</v>
      </c>
      <c r="S554" t="s">
        <v>181</v>
      </c>
      <c r="U554">
        <v>30</v>
      </c>
      <c r="V554" t="s">
        <v>83</v>
      </c>
      <c r="W554" t="s">
        <v>181</v>
      </c>
      <c r="Y554">
        <v>30</v>
      </c>
      <c r="Z554" t="s">
        <v>83</v>
      </c>
      <c r="AA554" t="s">
        <v>181</v>
      </c>
      <c r="AC554">
        <v>38</v>
      </c>
      <c r="AD554" t="s">
        <v>83</v>
      </c>
      <c r="AE554" t="s">
        <v>181</v>
      </c>
      <c r="AG554">
        <v>35</v>
      </c>
      <c r="AH554" t="s">
        <v>83</v>
      </c>
      <c r="AI554" t="s">
        <v>181</v>
      </c>
      <c r="AK554">
        <v>23</v>
      </c>
      <c r="AL554" t="s">
        <v>83</v>
      </c>
      <c r="AM554" t="s">
        <v>181</v>
      </c>
      <c r="AO554" s="244">
        <v>38</v>
      </c>
      <c r="AP554" t="s">
        <v>100</v>
      </c>
      <c r="AQ554" t="s">
        <v>56</v>
      </c>
      <c r="AS554" s="244">
        <v>19</v>
      </c>
      <c r="AT554" t="s">
        <v>100</v>
      </c>
      <c r="AU554" s="248" t="s">
        <v>55</v>
      </c>
      <c r="AW554">
        <v>35</v>
      </c>
      <c r="AX554" t="s">
        <v>100</v>
      </c>
      <c r="AY554" t="s">
        <v>181</v>
      </c>
      <c r="BA554">
        <v>29</v>
      </c>
      <c r="BB554" t="s">
        <v>100</v>
      </c>
      <c r="BC554" t="s">
        <v>181</v>
      </c>
      <c r="BE554">
        <v>20</v>
      </c>
      <c r="BF554" t="s">
        <v>83</v>
      </c>
      <c r="BG554" t="s">
        <v>181</v>
      </c>
      <c r="BI554">
        <v>29</v>
      </c>
      <c r="BJ554" t="s">
        <v>83</v>
      </c>
      <c r="BK554" t="s">
        <v>181</v>
      </c>
      <c r="BM554">
        <v>45</v>
      </c>
      <c r="BN554" t="s">
        <v>83</v>
      </c>
      <c r="BO554" t="s">
        <v>181</v>
      </c>
      <c r="BQ554">
        <v>23</v>
      </c>
      <c r="BR554" t="s">
        <v>83</v>
      </c>
      <c r="BS554" t="s">
        <v>181</v>
      </c>
      <c r="BU554">
        <v>18</v>
      </c>
      <c r="BV554" t="s">
        <v>83</v>
      </c>
      <c r="BW554" t="s">
        <v>181</v>
      </c>
      <c r="BY554">
        <v>27</v>
      </c>
      <c r="BZ554" t="s">
        <v>83</v>
      </c>
      <c r="CA554" t="s">
        <v>181</v>
      </c>
      <c r="CC554">
        <v>23</v>
      </c>
      <c r="CD554" t="s">
        <v>83</v>
      </c>
      <c r="CE554" t="s">
        <v>181</v>
      </c>
      <c r="CG554">
        <v>39</v>
      </c>
      <c r="CH554" t="s">
        <v>83</v>
      </c>
      <c r="CI554" t="s">
        <v>181</v>
      </c>
      <c r="CK554">
        <v>30</v>
      </c>
      <c r="CL554" t="s">
        <v>83</v>
      </c>
      <c r="CM554" t="s">
        <v>181</v>
      </c>
    </row>
    <row r="555" spans="1:91" ht="15" customHeight="1" x14ac:dyDescent="0.25">
      <c r="A555">
        <v>20</v>
      </c>
      <c r="B555" t="s">
        <v>83</v>
      </c>
      <c r="C555" t="s">
        <v>56</v>
      </c>
      <c r="E555">
        <v>28</v>
      </c>
      <c r="F555" t="s">
        <v>83</v>
      </c>
      <c r="G555" t="s">
        <v>56</v>
      </c>
      <c r="I555">
        <v>39</v>
      </c>
      <c r="J555" t="s">
        <v>83</v>
      </c>
      <c r="K555" t="s">
        <v>181</v>
      </c>
      <c r="M555">
        <v>31</v>
      </c>
      <c r="N555" t="s">
        <v>83</v>
      </c>
      <c r="O555" t="s">
        <v>181</v>
      </c>
      <c r="Q555">
        <v>21</v>
      </c>
      <c r="R555" t="s">
        <v>83</v>
      </c>
      <c r="S555" t="s">
        <v>181</v>
      </c>
      <c r="U555">
        <v>25</v>
      </c>
      <c r="V555" t="s">
        <v>83</v>
      </c>
      <c r="W555" t="s">
        <v>181</v>
      </c>
      <c r="Y555">
        <v>19</v>
      </c>
      <c r="Z555" t="s">
        <v>83</v>
      </c>
      <c r="AA555" t="s">
        <v>181</v>
      </c>
      <c r="AC555">
        <v>28</v>
      </c>
      <c r="AD555" t="s">
        <v>83</v>
      </c>
      <c r="AE555" t="s">
        <v>181</v>
      </c>
      <c r="AG555">
        <v>27</v>
      </c>
      <c r="AH555" t="s">
        <v>83</v>
      </c>
      <c r="AI555" t="s">
        <v>181</v>
      </c>
      <c r="AK555">
        <v>30</v>
      </c>
      <c r="AL555" t="s">
        <v>83</v>
      </c>
      <c r="AM555" t="s">
        <v>181</v>
      </c>
      <c r="AO555" s="244">
        <v>40</v>
      </c>
      <c r="AP555" t="s">
        <v>100</v>
      </c>
      <c r="AQ555" t="s">
        <v>56</v>
      </c>
      <c r="AS555" s="244">
        <v>33</v>
      </c>
      <c r="AT555" t="s">
        <v>100</v>
      </c>
      <c r="AU555" s="248" t="s">
        <v>55</v>
      </c>
      <c r="AW555">
        <v>26</v>
      </c>
      <c r="AX555" t="s">
        <v>100</v>
      </c>
      <c r="AY555" t="s">
        <v>181</v>
      </c>
      <c r="BA555">
        <v>27</v>
      </c>
      <c r="BB555" t="s">
        <v>100</v>
      </c>
      <c r="BC555" t="s">
        <v>181</v>
      </c>
      <c r="BE555">
        <v>20</v>
      </c>
      <c r="BF555" t="s">
        <v>83</v>
      </c>
      <c r="BG555" t="s">
        <v>181</v>
      </c>
      <c r="BI555">
        <v>30</v>
      </c>
      <c r="BJ555" t="s">
        <v>83</v>
      </c>
      <c r="BK555" t="s">
        <v>181</v>
      </c>
      <c r="BM555">
        <v>23</v>
      </c>
      <c r="BN555" t="s">
        <v>83</v>
      </c>
      <c r="BO555" t="s">
        <v>181</v>
      </c>
      <c r="BQ555">
        <v>32</v>
      </c>
      <c r="BR555" t="s">
        <v>83</v>
      </c>
      <c r="BS555" t="s">
        <v>181</v>
      </c>
      <c r="BU555">
        <v>31</v>
      </c>
      <c r="BV555" t="s">
        <v>83</v>
      </c>
      <c r="BW555" t="s">
        <v>181</v>
      </c>
      <c r="BY555">
        <v>30</v>
      </c>
      <c r="BZ555" t="s">
        <v>83</v>
      </c>
      <c r="CA555" t="s">
        <v>181</v>
      </c>
      <c r="CC555">
        <v>25</v>
      </c>
      <c r="CD555" t="s">
        <v>83</v>
      </c>
      <c r="CE555" t="s">
        <v>181</v>
      </c>
      <c r="CG555">
        <v>38</v>
      </c>
      <c r="CH555" t="s">
        <v>83</v>
      </c>
      <c r="CI555" t="s">
        <v>181</v>
      </c>
      <c r="CK555">
        <v>19</v>
      </c>
      <c r="CL555" t="s">
        <v>83</v>
      </c>
      <c r="CM555" t="s">
        <v>181</v>
      </c>
    </row>
    <row r="556" spans="1:91" ht="15" customHeight="1" x14ac:dyDescent="0.25">
      <c r="A556">
        <v>16</v>
      </c>
      <c r="B556" t="s">
        <v>83</v>
      </c>
      <c r="C556" t="s">
        <v>56</v>
      </c>
      <c r="E556">
        <v>32</v>
      </c>
      <c r="F556" t="s">
        <v>83</v>
      </c>
      <c r="G556" t="s">
        <v>56</v>
      </c>
      <c r="I556">
        <v>40</v>
      </c>
      <c r="J556" t="s">
        <v>83</v>
      </c>
      <c r="K556" t="s">
        <v>181</v>
      </c>
      <c r="M556">
        <v>25</v>
      </c>
      <c r="N556" t="s">
        <v>83</v>
      </c>
      <c r="O556" t="s">
        <v>181</v>
      </c>
      <c r="Q556">
        <v>24</v>
      </c>
      <c r="R556" t="s">
        <v>83</v>
      </c>
      <c r="S556" t="s">
        <v>181</v>
      </c>
      <c r="U556">
        <v>22</v>
      </c>
      <c r="V556" t="s">
        <v>83</v>
      </c>
      <c r="W556" t="s">
        <v>181</v>
      </c>
      <c r="Y556">
        <v>20</v>
      </c>
      <c r="Z556" t="s">
        <v>83</v>
      </c>
      <c r="AA556" t="s">
        <v>181</v>
      </c>
      <c r="AC556">
        <v>21</v>
      </c>
      <c r="AD556" t="s">
        <v>83</v>
      </c>
      <c r="AE556" t="s">
        <v>181</v>
      </c>
      <c r="AG556">
        <v>35</v>
      </c>
      <c r="AH556" t="s">
        <v>83</v>
      </c>
      <c r="AI556" t="s">
        <v>181</v>
      </c>
      <c r="AK556">
        <v>20</v>
      </c>
      <c r="AL556" t="s">
        <v>83</v>
      </c>
      <c r="AM556" t="s">
        <v>181</v>
      </c>
      <c r="AO556" s="244">
        <v>33</v>
      </c>
      <c r="AP556" t="s">
        <v>100</v>
      </c>
      <c r="AQ556" t="s">
        <v>56</v>
      </c>
      <c r="AS556" s="244">
        <v>34</v>
      </c>
      <c r="AT556" t="s">
        <v>100</v>
      </c>
      <c r="AU556" s="248" t="s">
        <v>55</v>
      </c>
      <c r="AW556">
        <v>29</v>
      </c>
      <c r="AX556" t="s">
        <v>100</v>
      </c>
      <c r="AY556" t="s">
        <v>181</v>
      </c>
      <c r="BA556">
        <v>22</v>
      </c>
      <c r="BB556" t="s">
        <v>100</v>
      </c>
      <c r="BC556" t="s">
        <v>181</v>
      </c>
      <c r="BE556">
        <v>33</v>
      </c>
      <c r="BF556" t="s">
        <v>83</v>
      </c>
      <c r="BG556" t="s">
        <v>181</v>
      </c>
      <c r="BI556">
        <v>18</v>
      </c>
      <c r="BJ556" t="s">
        <v>83</v>
      </c>
      <c r="BK556" t="s">
        <v>181</v>
      </c>
      <c r="BM556">
        <v>20</v>
      </c>
      <c r="BN556" t="s">
        <v>83</v>
      </c>
      <c r="BO556" t="s">
        <v>181</v>
      </c>
      <c r="BQ556">
        <v>17</v>
      </c>
      <c r="BR556" t="s">
        <v>83</v>
      </c>
      <c r="BS556" t="s">
        <v>181</v>
      </c>
      <c r="BU556">
        <v>24</v>
      </c>
      <c r="BV556" t="s">
        <v>83</v>
      </c>
      <c r="BW556" t="s">
        <v>181</v>
      </c>
      <c r="BY556">
        <v>28</v>
      </c>
      <c r="BZ556" t="s">
        <v>83</v>
      </c>
      <c r="CA556" t="s">
        <v>181</v>
      </c>
      <c r="CC556">
        <v>29</v>
      </c>
      <c r="CD556" t="s">
        <v>83</v>
      </c>
      <c r="CE556" t="s">
        <v>181</v>
      </c>
      <c r="CG556">
        <v>36</v>
      </c>
      <c r="CH556" t="s">
        <v>83</v>
      </c>
      <c r="CI556" t="s">
        <v>181</v>
      </c>
      <c r="CK556">
        <v>26</v>
      </c>
      <c r="CL556" t="s">
        <v>83</v>
      </c>
      <c r="CM556" t="s">
        <v>181</v>
      </c>
    </row>
    <row r="557" spans="1:91" ht="15" customHeight="1" x14ac:dyDescent="0.25">
      <c r="A557">
        <v>30</v>
      </c>
      <c r="B557" t="s">
        <v>83</v>
      </c>
      <c r="C557" t="s">
        <v>56</v>
      </c>
      <c r="E557">
        <v>42</v>
      </c>
      <c r="F557" t="s">
        <v>83</v>
      </c>
      <c r="G557" t="s">
        <v>56</v>
      </c>
      <c r="I557">
        <v>24</v>
      </c>
      <c r="J557" t="s">
        <v>83</v>
      </c>
      <c r="K557" t="s">
        <v>181</v>
      </c>
      <c r="M557">
        <v>23</v>
      </c>
      <c r="N557" t="s">
        <v>83</v>
      </c>
      <c r="O557" t="s">
        <v>181</v>
      </c>
      <c r="Q557">
        <v>19</v>
      </c>
      <c r="R557" t="s">
        <v>83</v>
      </c>
      <c r="S557" t="s">
        <v>181</v>
      </c>
      <c r="U557">
        <v>20</v>
      </c>
      <c r="V557" t="s">
        <v>83</v>
      </c>
      <c r="W557" t="s">
        <v>181</v>
      </c>
      <c r="Y557">
        <v>24</v>
      </c>
      <c r="Z557" t="s">
        <v>83</v>
      </c>
      <c r="AA557" t="s">
        <v>181</v>
      </c>
      <c r="AC557">
        <v>15</v>
      </c>
      <c r="AD557" t="s">
        <v>83</v>
      </c>
      <c r="AE557" t="s">
        <v>181</v>
      </c>
      <c r="AG557">
        <v>18</v>
      </c>
      <c r="AH557" t="s">
        <v>83</v>
      </c>
      <c r="AI557" t="s">
        <v>181</v>
      </c>
      <c r="AK557">
        <v>27</v>
      </c>
      <c r="AL557" t="s">
        <v>83</v>
      </c>
      <c r="AM557" t="s">
        <v>181</v>
      </c>
      <c r="AO557" s="244">
        <v>22</v>
      </c>
      <c r="AP557" t="s">
        <v>100</v>
      </c>
      <c r="AQ557" t="s">
        <v>56</v>
      </c>
      <c r="AS557" s="244">
        <v>18</v>
      </c>
      <c r="AT557" t="s">
        <v>100</v>
      </c>
      <c r="AU557" s="248" t="s">
        <v>55</v>
      </c>
      <c r="AW557">
        <v>31</v>
      </c>
      <c r="AX557" t="s">
        <v>100</v>
      </c>
      <c r="AY557" t="s">
        <v>181</v>
      </c>
      <c r="BA557">
        <v>24</v>
      </c>
      <c r="BB557" t="s">
        <v>100</v>
      </c>
      <c r="BC557" t="s">
        <v>181</v>
      </c>
      <c r="BE557">
        <v>43</v>
      </c>
      <c r="BF557" t="s">
        <v>83</v>
      </c>
      <c r="BG557" t="s">
        <v>181</v>
      </c>
      <c r="BI557">
        <v>21</v>
      </c>
      <c r="BJ557" t="s">
        <v>83</v>
      </c>
      <c r="BK557" t="s">
        <v>181</v>
      </c>
      <c r="BM557">
        <v>28</v>
      </c>
      <c r="BN557" t="s">
        <v>83</v>
      </c>
      <c r="BO557" t="s">
        <v>181</v>
      </c>
      <c r="BQ557">
        <v>18</v>
      </c>
      <c r="BR557" t="s">
        <v>83</v>
      </c>
      <c r="BS557" t="s">
        <v>181</v>
      </c>
      <c r="BU557">
        <v>21</v>
      </c>
      <c r="BV557" t="s">
        <v>83</v>
      </c>
      <c r="BW557" t="s">
        <v>181</v>
      </c>
      <c r="BY557">
        <v>26</v>
      </c>
      <c r="BZ557" t="s">
        <v>83</v>
      </c>
      <c r="CA557" t="s">
        <v>181</v>
      </c>
      <c r="CC557">
        <v>25</v>
      </c>
      <c r="CD557" t="s">
        <v>83</v>
      </c>
      <c r="CE557" t="s">
        <v>181</v>
      </c>
      <c r="CG557">
        <v>15</v>
      </c>
      <c r="CH557" t="s">
        <v>83</v>
      </c>
      <c r="CI557" t="s">
        <v>181</v>
      </c>
      <c r="CK557">
        <v>22</v>
      </c>
      <c r="CL557" t="s">
        <v>83</v>
      </c>
      <c r="CM557" t="s">
        <v>181</v>
      </c>
    </row>
    <row r="558" spans="1:91" ht="15" customHeight="1" x14ac:dyDescent="0.25">
      <c r="A558">
        <v>40</v>
      </c>
      <c r="B558" t="s">
        <v>83</v>
      </c>
      <c r="C558" t="s">
        <v>56</v>
      </c>
      <c r="E558">
        <v>17</v>
      </c>
      <c r="F558" t="s">
        <v>83</v>
      </c>
      <c r="G558" t="s">
        <v>56</v>
      </c>
      <c r="I558">
        <v>20</v>
      </c>
      <c r="J558" t="s">
        <v>83</v>
      </c>
      <c r="K558" t="s">
        <v>181</v>
      </c>
      <c r="M558">
        <v>28</v>
      </c>
      <c r="N558" t="s">
        <v>83</v>
      </c>
      <c r="O558" t="s">
        <v>181</v>
      </c>
      <c r="Q558">
        <v>25</v>
      </c>
      <c r="R558" t="s">
        <v>83</v>
      </c>
      <c r="S558" t="s">
        <v>181</v>
      </c>
      <c r="U558">
        <v>27</v>
      </c>
      <c r="V558" t="s">
        <v>83</v>
      </c>
      <c r="W558" t="s">
        <v>181</v>
      </c>
      <c r="Y558">
        <v>33</v>
      </c>
      <c r="Z558" t="s">
        <v>83</v>
      </c>
      <c r="AA558" t="s">
        <v>181</v>
      </c>
      <c r="AC558">
        <v>25</v>
      </c>
      <c r="AD558" t="s">
        <v>83</v>
      </c>
      <c r="AE558" t="s">
        <v>181</v>
      </c>
      <c r="AG558">
        <v>33</v>
      </c>
      <c r="AH558" t="s">
        <v>83</v>
      </c>
      <c r="AI558" t="s">
        <v>181</v>
      </c>
      <c r="AK558">
        <v>17</v>
      </c>
      <c r="AL558" t="s">
        <v>83</v>
      </c>
      <c r="AM558" t="s">
        <v>181</v>
      </c>
      <c r="AO558" s="244">
        <v>30</v>
      </c>
      <c r="AP558" t="s">
        <v>100</v>
      </c>
      <c r="AQ558" t="s">
        <v>56</v>
      </c>
      <c r="AS558" s="244" t="s">
        <v>460</v>
      </c>
      <c r="AT558" t="s">
        <v>459</v>
      </c>
      <c r="AU558" s="248" t="s">
        <v>51</v>
      </c>
      <c r="AW558">
        <v>20</v>
      </c>
      <c r="AX558" t="s">
        <v>100</v>
      </c>
      <c r="AY558" t="s">
        <v>181</v>
      </c>
      <c r="BA558">
        <v>24</v>
      </c>
      <c r="BB558" t="s">
        <v>100</v>
      </c>
      <c r="BC558" t="s">
        <v>181</v>
      </c>
      <c r="BE558">
        <v>31</v>
      </c>
      <c r="BF558" t="s">
        <v>83</v>
      </c>
      <c r="BG558" t="s">
        <v>181</v>
      </c>
      <c r="BI558">
        <v>21</v>
      </c>
      <c r="BJ558" t="s">
        <v>83</v>
      </c>
      <c r="BK558" t="s">
        <v>181</v>
      </c>
      <c r="BM558">
        <v>35</v>
      </c>
      <c r="BN558" t="s">
        <v>83</v>
      </c>
      <c r="BO558" t="s">
        <v>181</v>
      </c>
      <c r="BQ558">
        <v>41</v>
      </c>
      <c r="BR558" t="s">
        <v>83</v>
      </c>
      <c r="BS558" t="s">
        <v>181</v>
      </c>
      <c r="BU558">
        <v>41</v>
      </c>
      <c r="BV558" t="s">
        <v>83</v>
      </c>
      <c r="BW558" t="s">
        <v>181</v>
      </c>
      <c r="BY558">
        <v>38</v>
      </c>
      <c r="BZ558" t="s">
        <v>83</v>
      </c>
      <c r="CA558" t="s">
        <v>181</v>
      </c>
      <c r="CC558">
        <v>32</v>
      </c>
      <c r="CD558" t="s">
        <v>83</v>
      </c>
      <c r="CE558" t="s">
        <v>181</v>
      </c>
      <c r="CG558">
        <v>44</v>
      </c>
      <c r="CH558" t="s">
        <v>83</v>
      </c>
      <c r="CI558" t="s">
        <v>181</v>
      </c>
      <c r="CK558">
        <v>30</v>
      </c>
      <c r="CL558" t="s">
        <v>83</v>
      </c>
      <c r="CM558" t="s">
        <v>181</v>
      </c>
    </row>
    <row r="559" spans="1:91" ht="15" customHeight="1" x14ac:dyDescent="0.25">
      <c r="A559">
        <v>26</v>
      </c>
      <c r="B559" t="s">
        <v>83</v>
      </c>
      <c r="C559" t="s">
        <v>56</v>
      </c>
      <c r="E559">
        <v>34</v>
      </c>
      <c r="F559" t="s">
        <v>83</v>
      </c>
      <c r="G559" t="s">
        <v>56</v>
      </c>
      <c r="I559">
        <v>31</v>
      </c>
      <c r="J559" t="s">
        <v>83</v>
      </c>
      <c r="K559" t="s">
        <v>181</v>
      </c>
      <c r="M559">
        <v>22</v>
      </c>
      <c r="N559" t="s">
        <v>83</v>
      </c>
      <c r="O559" t="s">
        <v>181</v>
      </c>
      <c r="Q559">
        <v>26</v>
      </c>
      <c r="R559" t="s">
        <v>83</v>
      </c>
      <c r="S559" t="s">
        <v>181</v>
      </c>
      <c r="U559">
        <v>42</v>
      </c>
      <c r="V559" t="s">
        <v>83</v>
      </c>
      <c r="W559" t="s">
        <v>181</v>
      </c>
      <c r="Y559">
        <v>33</v>
      </c>
      <c r="Z559" t="s">
        <v>83</v>
      </c>
      <c r="AA559" t="s">
        <v>181</v>
      </c>
      <c r="AC559">
        <v>22</v>
      </c>
      <c r="AD559" t="s">
        <v>83</v>
      </c>
      <c r="AE559" t="s">
        <v>181</v>
      </c>
      <c r="AG559">
        <v>21</v>
      </c>
      <c r="AH559" t="s">
        <v>83</v>
      </c>
      <c r="AI559" t="s">
        <v>181</v>
      </c>
      <c r="AK559">
        <v>26</v>
      </c>
      <c r="AL559" t="s">
        <v>83</v>
      </c>
      <c r="AM559" t="s">
        <v>181</v>
      </c>
      <c r="AO559" s="244">
        <v>21</v>
      </c>
      <c r="AP559" t="s">
        <v>100</v>
      </c>
      <c r="AQ559" t="s">
        <v>56</v>
      </c>
      <c r="AS559" s="244" t="s">
        <v>460</v>
      </c>
      <c r="AT559" t="s">
        <v>459</v>
      </c>
      <c r="AU559" s="248" t="s">
        <v>51</v>
      </c>
      <c r="AW559">
        <v>31</v>
      </c>
      <c r="AX559" t="s">
        <v>100</v>
      </c>
      <c r="AY559" t="s">
        <v>181</v>
      </c>
      <c r="BA559">
        <v>34</v>
      </c>
      <c r="BB559" t="s">
        <v>100</v>
      </c>
      <c r="BC559" t="s">
        <v>181</v>
      </c>
      <c r="BE559">
        <v>38</v>
      </c>
      <c r="BF559" t="s">
        <v>83</v>
      </c>
      <c r="BG559" t="s">
        <v>181</v>
      </c>
      <c r="BI559">
        <v>23</v>
      </c>
      <c r="BJ559" t="s">
        <v>83</v>
      </c>
      <c r="BK559" t="s">
        <v>181</v>
      </c>
      <c r="BM559">
        <v>24</v>
      </c>
      <c r="BN559" t="s">
        <v>83</v>
      </c>
      <c r="BO559" t="s">
        <v>181</v>
      </c>
      <c r="BQ559">
        <v>30</v>
      </c>
      <c r="BR559" t="s">
        <v>83</v>
      </c>
      <c r="BS559" t="s">
        <v>181</v>
      </c>
      <c r="BU559">
        <v>22</v>
      </c>
      <c r="BV559" t="s">
        <v>83</v>
      </c>
      <c r="BW559" t="s">
        <v>181</v>
      </c>
      <c r="BY559">
        <v>24</v>
      </c>
      <c r="BZ559" t="s">
        <v>83</v>
      </c>
      <c r="CA559" t="s">
        <v>181</v>
      </c>
      <c r="CC559">
        <v>29</v>
      </c>
      <c r="CD559" t="s">
        <v>83</v>
      </c>
      <c r="CE559" t="s">
        <v>181</v>
      </c>
      <c r="CG559">
        <v>30</v>
      </c>
      <c r="CH559" t="s">
        <v>83</v>
      </c>
      <c r="CI559" t="s">
        <v>181</v>
      </c>
      <c r="CK559">
        <v>25</v>
      </c>
      <c r="CL559" t="s">
        <v>83</v>
      </c>
      <c r="CM559" t="s">
        <v>181</v>
      </c>
    </row>
    <row r="560" spans="1:91" ht="15" customHeight="1" x14ac:dyDescent="0.25">
      <c r="A560">
        <v>19</v>
      </c>
      <c r="B560" t="s">
        <v>83</v>
      </c>
      <c r="C560" t="s">
        <v>56</v>
      </c>
      <c r="E560">
        <v>16</v>
      </c>
      <c r="F560" t="s">
        <v>83</v>
      </c>
      <c r="G560" t="s">
        <v>56</v>
      </c>
      <c r="I560">
        <v>21</v>
      </c>
      <c r="J560" t="s">
        <v>83</v>
      </c>
      <c r="K560" t="s">
        <v>181</v>
      </c>
      <c r="M560">
        <v>17</v>
      </c>
      <c r="N560" t="s">
        <v>83</v>
      </c>
      <c r="O560" t="s">
        <v>182</v>
      </c>
      <c r="Q560">
        <v>26</v>
      </c>
      <c r="R560" t="s">
        <v>83</v>
      </c>
      <c r="S560" t="s">
        <v>181</v>
      </c>
      <c r="U560">
        <v>29</v>
      </c>
      <c r="V560" t="s">
        <v>83</v>
      </c>
      <c r="W560" t="s">
        <v>181</v>
      </c>
      <c r="Y560">
        <v>31</v>
      </c>
      <c r="Z560" t="s">
        <v>83</v>
      </c>
      <c r="AA560" t="s">
        <v>181</v>
      </c>
      <c r="AC560">
        <v>31</v>
      </c>
      <c r="AD560" t="s">
        <v>83</v>
      </c>
      <c r="AE560" t="s">
        <v>181</v>
      </c>
      <c r="AG560">
        <v>26</v>
      </c>
      <c r="AH560" t="s">
        <v>83</v>
      </c>
      <c r="AI560" t="s">
        <v>181</v>
      </c>
      <c r="AK560">
        <v>28</v>
      </c>
      <c r="AL560" t="s">
        <v>83</v>
      </c>
      <c r="AM560" t="s">
        <v>181</v>
      </c>
      <c r="AO560" s="244">
        <v>24</v>
      </c>
      <c r="AP560" t="s">
        <v>100</v>
      </c>
      <c r="AQ560" t="s">
        <v>56</v>
      </c>
      <c r="AS560" s="244" t="s">
        <v>460</v>
      </c>
      <c r="AT560" t="s">
        <v>459</v>
      </c>
      <c r="AU560" s="248" t="s">
        <v>51</v>
      </c>
      <c r="AW560">
        <v>21</v>
      </c>
      <c r="AX560" t="s">
        <v>100</v>
      </c>
      <c r="AY560" t="s">
        <v>181</v>
      </c>
      <c r="BA560">
        <v>20</v>
      </c>
      <c r="BB560" t="s">
        <v>100</v>
      </c>
      <c r="BC560" t="s">
        <v>181</v>
      </c>
      <c r="BE560">
        <v>28</v>
      </c>
      <c r="BF560" t="s">
        <v>83</v>
      </c>
      <c r="BG560" t="s">
        <v>181</v>
      </c>
      <c r="BI560">
        <v>39</v>
      </c>
      <c r="BJ560" t="s">
        <v>83</v>
      </c>
      <c r="BK560" t="s">
        <v>181</v>
      </c>
      <c r="BM560">
        <v>27</v>
      </c>
      <c r="BN560" t="s">
        <v>83</v>
      </c>
      <c r="BO560" t="s">
        <v>181</v>
      </c>
      <c r="BQ560">
        <v>36</v>
      </c>
      <c r="BR560" t="s">
        <v>83</v>
      </c>
      <c r="BS560" t="s">
        <v>181</v>
      </c>
      <c r="BU560">
        <v>34</v>
      </c>
      <c r="BV560" t="s">
        <v>83</v>
      </c>
      <c r="BW560" t="s">
        <v>181</v>
      </c>
      <c r="BY560">
        <v>25</v>
      </c>
      <c r="BZ560" t="s">
        <v>83</v>
      </c>
      <c r="CA560" t="s">
        <v>181</v>
      </c>
      <c r="CC560">
        <v>30</v>
      </c>
      <c r="CD560" t="s">
        <v>83</v>
      </c>
      <c r="CE560" t="s">
        <v>181</v>
      </c>
      <c r="CG560">
        <v>28</v>
      </c>
      <c r="CH560" t="s">
        <v>83</v>
      </c>
      <c r="CI560" t="s">
        <v>181</v>
      </c>
      <c r="CK560">
        <v>24</v>
      </c>
      <c r="CL560" t="s">
        <v>83</v>
      </c>
      <c r="CM560" t="s">
        <v>181</v>
      </c>
    </row>
    <row r="561" spans="1:91" ht="15" customHeight="1" x14ac:dyDescent="0.25">
      <c r="A561">
        <v>19</v>
      </c>
      <c r="B561" t="s">
        <v>83</v>
      </c>
      <c r="C561" t="s">
        <v>56</v>
      </c>
      <c r="E561">
        <v>26</v>
      </c>
      <c r="F561" t="s">
        <v>83</v>
      </c>
      <c r="G561" t="s">
        <v>56</v>
      </c>
      <c r="I561">
        <v>36</v>
      </c>
      <c r="J561" t="s">
        <v>83</v>
      </c>
      <c r="K561" t="s">
        <v>181</v>
      </c>
      <c r="M561">
        <v>26</v>
      </c>
      <c r="N561" t="s">
        <v>83</v>
      </c>
      <c r="O561" t="s">
        <v>181</v>
      </c>
      <c r="Q561">
        <v>20</v>
      </c>
      <c r="R561" t="s">
        <v>83</v>
      </c>
      <c r="S561" t="s">
        <v>181</v>
      </c>
      <c r="U561">
        <v>21</v>
      </c>
      <c r="V561" t="s">
        <v>83</v>
      </c>
      <c r="W561" t="s">
        <v>181</v>
      </c>
      <c r="Y561">
        <v>37</v>
      </c>
      <c r="Z561" t="s">
        <v>83</v>
      </c>
      <c r="AA561" t="s">
        <v>181</v>
      </c>
      <c r="AC561">
        <v>26</v>
      </c>
      <c r="AD561" t="s">
        <v>83</v>
      </c>
      <c r="AE561" t="s">
        <v>181</v>
      </c>
      <c r="AG561">
        <v>24</v>
      </c>
      <c r="AH561" t="s">
        <v>83</v>
      </c>
      <c r="AI561" t="s">
        <v>181</v>
      </c>
      <c r="AK561">
        <v>29</v>
      </c>
      <c r="AL561" t="s">
        <v>83</v>
      </c>
      <c r="AM561" t="s">
        <v>181</v>
      </c>
      <c r="AO561" s="244">
        <v>24</v>
      </c>
      <c r="AP561" t="s">
        <v>100</v>
      </c>
      <c r="AQ561" t="s">
        <v>56</v>
      </c>
      <c r="AS561" s="244" t="s">
        <v>460</v>
      </c>
      <c r="AT561" t="s">
        <v>459</v>
      </c>
      <c r="AU561" s="248" t="s">
        <v>51</v>
      </c>
      <c r="AW561">
        <v>16</v>
      </c>
      <c r="AX561" t="s">
        <v>100</v>
      </c>
      <c r="AY561" t="s">
        <v>181</v>
      </c>
      <c r="BA561">
        <v>27</v>
      </c>
      <c r="BB561" t="s">
        <v>100</v>
      </c>
      <c r="BC561" t="s">
        <v>181</v>
      </c>
      <c r="BE561">
        <v>32</v>
      </c>
      <c r="BF561" t="s">
        <v>83</v>
      </c>
      <c r="BG561" t="s">
        <v>181</v>
      </c>
      <c r="BI561">
        <v>30</v>
      </c>
      <c r="BJ561" t="s">
        <v>83</v>
      </c>
      <c r="BK561" t="s">
        <v>181</v>
      </c>
      <c r="BM561">
        <v>41</v>
      </c>
      <c r="BN561" t="s">
        <v>83</v>
      </c>
      <c r="BO561" t="s">
        <v>181</v>
      </c>
      <c r="BQ561">
        <v>18</v>
      </c>
      <c r="BR561" t="s">
        <v>83</v>
      </c>
      <c r="BS561" t="s">
        <v>181</v>
      </c>
      <c r="BU561">
        <v>36</v>
      </c>
      <c r="BV561" t="s">
        <v>83</v>
      </c>
      <c r="BW561" t="s">
        <v>181</v>
      </c>
      <c r="BY561">
        <v>33</v>
      </c>
      <c r="BZ561" t="s">
        <v>83</v>
      </c>
      <c r="CA561" t="s">
        <v>181</v>
      </c>
      <c r="CC561">
        <v>35</v>
      </c>
      <c r="CD561" t="s">
        <v>83</v>
      </c>
      <c r="CE561" t="s">
        <v>181</v>
      </c>
      <c r="CG561">
        <v>20</v>
      </c>
      <c r="CH561" t="s">
        <v>83</v>
      </c>
      <c r="CI561" t="s">
        <v>181</v>
      </c>
      <c r="CK561">
        <v>34</v>
      </c>
      <c r="CL561" t="s">
        <v>83</v>
      </c>
      <c r="CM561" t="s">
        <v>181</v>
      </c>
    </row>
    <row r="562" spans="1:91" ht="15" customHeight="1" x14ac:dyDescent="0.25">
      <c r="A562">
        <v>29</v>
      </c>
      <c r="B562" t="s">
        <v>83</v>
      </c>
      <c r="C562" t="s">
        <v>56</v>
      </c>
      <c r="E562">
        <v>31</v>
      </c>
      <c r="F562" t="s">
        <v>83</v>
      </c>
      <c r="G562" t="s">
        <v>56</v>
      </c>
      <c r="I562">
        <v>36</v>
      </c>
      <c r="J562" t="s">
        <v>83</v>
      </c>
      <c r="K562" t="s">
        <v>181</v>
      </c>
      <c r="M562">
        <v>20</v>
      </c>
      <c r="N562" t="s">
        <v>83</v>
      </c>
      <c r="O562" t="s">
        <v>181</v>
      </c>
      <c r="Q562">
        <v>28</v>
      </c>
      <c r="R562" t="s">
        <v>83</v>
      </c>
      <c r="S562" t="s">
        <v>181</v>
      </c>
      <c r="U562">
        <v>27</v>
      </c>
      <c r="V562" t="s">
        <v>83</v>
      </c>
      <c r="W562" t="s">
        <v>181</v>
      </c>
      <c r="Y562">
        <v>30</v>
      </c>
      <c r="Z562" t="s">
        <v>83</v>
      </c>
      <c r="AA562" t="s">
        <v>181</v>
      </c>
      <c r="AC562">
        <v>21</v>
      </c>
      <c r="AD562" t="s">
        <v>83</v>
      </c>
      <c r="AE562" t="s">
        <v>181</v>
      </c>
      <c r="AG562">
        <v>24</v>
      </c>
      <c r="AH562" t="s">
        <v>83</v>
      </c>
      <c r="AI562" t="s">
        <v>181</v>
      </c>
      <c r="AK562">
        <v>31</v>
      </c>
      <c r="AL562" t="s">
        <v>83</v>
      </c>
      <c r="AM562" t="s">
        <v>181</v>
      </c>
      <c r="AO562" s="244">
        <v>25</v>
      </c>
      <c r="AP562" t="s">
        <v>100</v>
      </c>
      <c r="AQ562" t="s">
        <v>56</v>
      </c>
      <c r="AS562" s="244" t="s">
        <v>476</v>
      </c>
      <c r="AT562" t="s">
        <v>100</v>
      </c>
      <c r="AU562" s="248" t="s">
        <v>51</v>
      </c>
      <c r="AW562">
        <v>31</v>
      </c>
      <c r="AX562" t="s">
        <v>100</v>
      </c>
      <c r="AY562" t="s">
        <v>181</v>
      </c>
      <c r="BA562">
        <v>38</v>
      </c>
      <c r="BB562" t="s">
        <v>100</v>
      </c>
      <c r="BC562" t="s">
        <v>181</v>
      </c>
      <c r="BE562">
        <v>40</v>
      </c>
      <c r="BF562" t="s">
        <v>83</v>
      </c>
      <c r="BG562" t="s">
        <v>181</v>
      </c>
      <c r="BI562">
        <v>31</v>
      </c>
      <c r="BJ562" t="s">
        <v>83</v>
      </c>
      <c r="BK562" t="s">
        <v>181</v>
      </c>
      <c r="BM562">
        <v>22</v>
      </c>
      <c r="BN562" t="s">
        <v>83</v>
      </c>
      <c r="BO562" t="s">
        <v>181</v>
      </c>
      <c r="BQ562">
        <v>41</v>
      </c>
      <c r="BR562" t="s">
        <v>83</v>
      </c>
      <c r="BS562" t="s">
        <v>181</v>
      </c>
      <c r="BU562">
        <v>31</v>
      </c>
      <c r="BV562" t="s">
        <v>83</v>
      </c>
      <c r="BW562" t="s">
        <v>181</v>
      </c>
      <c r="BY562">
        <v>17</v>
      </c>
      <c r="BZ562" t="s">
        <v>83</v>
      </c>
      <c r="CA562" t="s">
        <v>181</v>
      </c>
      <c r="CC562">
        <v>26</v>
      </c>
      <c r="CD562" t="s">
        <v>83</v>
      </c>
      <c r="CE562" t="s">
        <v>181</v>
      </c>
      <c r="CG562">
        <v>19</v>
      </c>
      <c r="CH562" t="s">
        <v>83</v>
      </c>
      <c r="CI562" t="s">
        <v>181</v>
      </c>
      <c r="CK562">
        <v>22</v>
      </c>
      <c r="CL562" t="s">
        <v>83</v>
      </c>
      <c r="CM562" t="s">
        <v>181</v>
      </c>
    </row>
    <row r="563" spans="1:91" ht="15" customHeight="1" x14ac:dyDescent="0.25">
      <c r="A563">
        <v>29</v>
      </c>
      <c r="B563" t="s">
        <v>83</v>
      </c>
      <c r="C563" t="s">
        <v>56</v>
      </c>
      <c r="E563">
        <v>28</v>
      </c>
      <c r="F563" t="s">
        <v>83</v>
      </c>
      <c r="G563" t="s">
        <v>56</v>
      </c>
      <c r="I563">
        <v>30</v>
      </c>
      <c r="J563" t="s">
        <v>83</v>
      </c>
      <c r="K563" t="s">
        <v>181</v>
      </c>
      <c r="M563">
        <v>22</v>
      </c>
      <c r="N563" t="s">
        <v>83</v>
      </c>
      <c r="O563" t="s">
        <v>181</v>
      </c>
      <c r="Q563">
        <v>19</v>
      </c>
      <c r="R563" t="s">
        <v>83</v>
      </c>
      <c r="S563" t="s">
        <v>181</v>
      </c>
      <c r="U563">
        <v>24</v>
      </c>
      <c r="V563" t="s">
        <v>83</v>
      </c>
      <c r="W563" t="s">
        <v>181</v>
      </c>
      <c r="Y563">
        <v>37</v>
      </c>
      <c r="Z563" t="s">
        <v>83</v>
      </c>
      <c r="AA563" t="s">
        <v>181</v>
      </c>
      <c r="AC563">
        <v>20</v>
      </c>
      <c r="AD563" t="s">
        <v>83</v>
      </c>
      <c r="AE563" t="s">
        <v>181</v>
      </c>
      <c r="AG563">
        <v>35</v>
      </c>
      <c r="AH563" t="s">
        <v>83</v>
      </c>
      <c r="AI563" t="s">
        <v>181</v>
      </c>
      <c r="AK563">
        <v>18</v>
      </c>
      <c r="AL563" t="s">
        <v>83</v>
      </c>
      <c r="AM563" t="s">
        <v>181</v>
      </c>
      <c r="AO563" s="244">
        <v>27</v>
      </c>
      <c r="AP563" t="s">
        <v>100</v>
      </c>
      <c r="AQ563" t="s">
        <v>56</v>
      </c>
      <c r="AS563" s="244" t="s">
        <v>460</v>
      </c>
      <c r="AT563" t="s">
        <v>100</v>
      </c>
      <c r="AU563" s="248" t="s">
        <v>51</v>
      </c>
      <c r="AW563">
        <v>23</v>
      </c>
      <c r="AX563" t="s">
        <v>100</v>
      </c>
      <c r="AY563" t="s">
        <v>181</v>
      </c>
      <c r="BA563">
        <v>35</v>
      </c>
      <c r="BB563" t="s">
        <v>100</v>
      </c>
      <c r="BC563" t="s">
        <v>181</v>
      </c>
      <c r="BE563">
        <v>39</v>
      </c>
      <c r="BF563" t="s">
        <v>83</v>
      </c>
      <c r="BG563" t="s">
        <v>181</v>
      </c>
      <c r="BI563">
        <v>34</v>
      </c>
      <c r="BJ563" t="s">
        <v>83</v>
      </c>
      <c r="BK563" t="s">
        <v>181</v>
      </c>
      <c r="BM563">
        <v>21</v>
      </c>
      <c r="BN563" t="s">
        <v>83</v>
      </c>
      <c r="BO563" t="s">
        <v>181</v>
      </c>
      <c r="BQ563">
        <v>22</v>
      </c>
      <c r="BR563" t="s">
        <v>83</v>
      </c>
      <c r="BS563" t="s">
        <v>181</v>
      </c>
      <c r="BU563">
        <v>23</v>
      </c>
      <c r="BV563" t="s">
        <v>83</v>
      </c>
      <c r="BW563" t="s">
        <v>181</v>
      </c>
      <c r="BY563">
        <v>32</v>
      </c>
      <c r="BZ563" t="s">
        <v>83</v>
      </c>
      <c r="CA563" t="s">
        <v>181</v>
      </c>
      <c r="CC563">
        <v>26</v>
      </c>
      <c r="CD563" t="s">
        <v>83</v>
      </c>
      <c r="CE563" t="s">
        <v>181</v>
      </c>
      <c r="CG563">
        <v>29</v>
      </c>
      <c r="CH563" t="s">
        <v>83</v>
      </c>
      <c r="CI563" t="s">
        <v>181</v>
      </c>
      <c r="CK563">
        <v>30</v>
      </c>
      <c r="CL563" t="s">
        <v>83</v>
      </c>
      <c r="CM563" t="s">
        <v>181</v>
      </c>
    </row>
    <row r="564" spans="1:91" ht="15" customHeight="1" x14ac:dyDescent="0.25">
      <c r="A564">
        <v>32</v>
      </c>
      <c r="B564" t="s">
        <v>83</v>
      </c>
      <c r="C564" t="s">
        <v>56</v>
      </c>
      <c r="E564">
        <v>30</v>
      </c>
      <c r="F564" t="s">
        <v>83</v>
      </c>
      <c r="G564" t="s">
        <v>56</v>
      </c>
      <c r="I564">
        <v>42</v>
      </c>
      <c r="J564" t="s">
        <v>83</v>
      </c>
      <c r="K564" t="s">
        <v>181</v>
      </c>
      <c r="M564">
        <v>32</v>
      </c>
      <c r="N564" t="s">
        <v>83</v>
      </c>
      <c r="O564" t="s">
        <v>181</v>
      </c>
      <c r="Q564">
        <v>23</v>
      </c>
      <c r="R564" t="s">
        <v>83</v>
      </c>
      <c r="S564" t="s">
        <v>181</v>
      </c>
      <c r="U564">
        <v>23</v>
      </c>
      <c r="V564" t="s">
        <v>83</v>
      </c>
      <c r="W564" t="s">
        <v>181</v>
      </c>
      <c r="Y564">
        <v>34</v>
      </c>
      <c r="Z564" t="s">
        <v>83</v>
      </c>
      <c r="AA564" t="s">
        <v>181</v>
      </c>
      <c r="AC564">
        <v>25</v>
      </c>
      <c r="AD564" t="s">
        <v>83</v>
      </c>
      <c r="AE564" t="s">
        <v>181</v>
      </c>
      <c r="AG564">
        <v>27</v>
      </c>
      <c r="AH564" t="s">
        <v>83</v>
      </c>
      <c r="AI564" t="s">
        <v>181</v>
      </c>
      <c r="AK564">
        <v>30</v>
      </c>
      <c r="AL564" t="s">
        <v>83</v>
      </c>
      <c r="AM564" t="s">
        <v>181</v>
      </c>
      <c r="AO564" s="244">
        <v>19</v>
      </c>
      <c r="AP564" t="s">
        <v>100</v>
      </c>
      <c r="AQ564" t="s">
        <v>56</v>
      </c>
      <c r="AS564" s="244" t="s">
        <v>460</v>
      </c>
      <c r="AT564" t="s">
        <v>100</v>
      </c>
      <c r="AU564" s="248" t="s">
        <v>51</v>
      </c>
      <c r="AW564">
        <v>32</v>
      </c>
      <c r="AX564" t="s">
        <v>100</v>
      </c>
      <c r="AY564" t="s">
        <v>181</v>
      </c>
      <c r="BA564">
        <v>41</v>
      </c>
      <c r="BB564" t="s">
        <v>100</v>
      </c>
      <c r="BC564" t="s">
        <v>181</v>
      </c>
      <c r="BE564">
        <v>41</v>
      </c>
      <c r="BF564" t="s">
        <v>83</v>
      </c>
      <c r="BG564" t="s">
        <v>181</v>
      </c>
      <c r="BI564">
        <v>29</v>
      </c>
      <c r="BJ564" t="s">
        <v>83</v>
      </c>
      <c r="BK564" t="s">
        <v>181</v>
      </c>
      <c r="BM564">
        <v>45</v>
      </c>
      <c r="BN564" t="s">
        <v>83</v>
      </c>
      <c r="BO564" t="s">
        <v>181</v>
      </c>
      <c r="BQ564">
        <v>31</v>
      </c>
      <c r="BR564" t="s">
        <v>83</v>
      </c>
      <c r="BS564" t="s">
        <v>181</v>
      </c>
      <c r="BU564">
        <v>24</v>
      </c>
      <c r="BV564" t="s">
        <v>83</v>
      </c>
      <c r="BW564" t="s">
        <v>181</v>
      </c>
      <c r="BY564">
        <v>36</v>
      </c>
      <c r="BZ564" t="s">
        <v>83</v>
      </c>
      <c r="CA564" t="s">
        <v>181</v>
      </c>
      <c r="CC564">
        <v>30</v>
      </c>
      <c r="CD564" t="s">
        <v>83</v>
      </c>
      <c r="CE564" t="s">
        <v>181</v>
      </c>
      <c r="CG564">
        <v>20</v>
      </c>
      <c r="CH564" t="s">
        <v>83</v>
      </c>
      <c r="CI564" t="s">
        <v>181</v>
      </c>
      <c r="CK564">
        <v>17</v>
      </c>
      <c r="CL564" t="s">
        <v>83</v>
      </c>
      <c r="CM564" t="s">
        <v>181</v>
      </c>
    </row>
    <row r="565" spans="1:91" ht="15" customHeight="1" x14ac:dyDescent="0.25">
      <c r="A565">
        <v>26</v>
      </c>
      <c r="B565" t="s">
        <v>83</v>
      </c>
      <c r="C565" t="s">
        <v>56</v>
      </c>
      <c r="E565">
        <v>35</v>
      </c>
      <c r="F565" t="s">
        <v>83</v>
      </c>
      <c r="G565" t="s">
        <v>56</v>
      </c>
      <c r="I565">
        <v>16</v>
      </c>
      <c r="J565" t="s">
        <v>83</v>
      </c>
      <c r="K565" t="s">
        <v>181</v>
      </c>
      <c r="M565">
        <v>32</v>
      </c>
      <c r="N565" t="s">
        <v>83</v>
      </c>
      <c r="O565" t="s">
        <v>181</v>
      </c>
      <c r="Q565">
        <v>19</v>
      </c>
      <c r="R565" t="s">
        <v>83</v>
      </c>
      <c r="S565" t="s">
        <v>181</v>
      </c>
      <c r="U565">
        <v>33</v>
      </c>
      <c r="V565" t="s">
        <v>83</v>
      </c>
      <c r="W565" t="s">
        <v>181</v>
      </c>
      <c r="Y565">
        <v>37</v>
      </c>
      <c r="Z565" t="s">
        <v>83</v>
      </c>
      <c r="AA565" t="s">
        <v>181</v>
      </c>
      <c r="AC565">
        <v>17</v>
      </c>
      <c r="AD565" t="s">
        <v>83</v>
      </c>
      <c r="AE565" t="s">
        <v>181</v>
      </c>
      <c r="AG565">
        <v>37</v>
      </c>
      <c r="AH565" t="s">
        <v>83</v>
      </c>
      <c r="AI565" t="s">
        <v>181</v>
      </c>
      <c r="AK565">
        <v>28</v>
      </c>
      <c r="AL565" t="s">
        <v>83</v>
      </c>
      <c r="AM565" t="s">
        <v>181</v>
      </c>
      <c r="AO565" s="244">
        <v>43</v>
      </c>
      <c r="AP565" t="s">
        <v>100</v>
      </c>
      <c r="AQ565" t="s">
        <v>56</v>
      </c>
      <c r="AS565" s="244" t="s">
        <v>460</v>
      </c>
      <c r="AT565" t="s">
        <v>100</v>
      </c>
      <c r="AU565" s="248" t="s">
        <v>51</v>
      </c>
      <c r="AW565">
        <v>30</v>
      </c>
      <c r="AX565" t="s">
        <v>100</v>
      </c>
      <c r="AY565" t="s">
        <v>181</v>
      </c>
      <c r="BA565">
        <v>27</v>
      </c>
      <c r="BB565" t="s">
        <v>100</v>
      </c>
      <c r="BC565" t="s">
        <v>181</v>
      </c>
      <c r="BE565">
        <v>26</v>
      </c>
      <c r="BF565" t="s">
        <v>83</v>
      </c>
      <c r="BG565" t="s">
        <v>181</v>
      </c>
      <c r="BI565">
        <v>36</v>
      </c>
      <c r="BJ565" t="s">
        <v>83</v>
      </c>
      <c r="BK565" t="s">
        <v>181</v>
      </c>
      <c r="BM565">
        <v>15</v>
      </c>
      <c r="BN565" t="s">
        <v>83</v>
      </c>
      <c r="BO565" t="s">
        <v>181</v>
      </c>
      <c r="BQ565">
        <v>33</v>
      </c>
      <c r="BR565" t="s">
        <v>83</v>
      </c>
      <c r="BS565" t="s">
        <v>181</v>
      </c>
      <c r="BU565">
        <v>28</v>
      </c>
      <c r="BV565" t="s">
        <v>83</v>
      </c>
      <c r="BW565" t="s">
        <v>181</v>
      </c>
      <c r="BY565">
        <v>26</v>
      </c>
      <c r="BZ565" t="s">
        <v>83</v>
      </c>
      <c r="CA565" t="s">
        <v>181</v>
      </c>
      <c r="CC565">
        <v>33</v>
      </c>
      <c r="CD565" t="s">
        <v>83</v>
      </c>
      <c r="CE565" t="s">
        <v>181</v>
      </c>
      <c r="CG565">
        <v>25</v>
      </c>
      <c r="CH565" t="s">
        <v>83</v>
      </c>
      <c r="CI565" t="s">
        <v>181</v>
      </c>
      <c r="CK565">
        <v>30</v>
      </c>
      <c r="CL565" t="s">
        <v>83</v>
      </c>
      <c r="CM565" t="s">
        <v>181</v>
      </c>
    </row>
    <row r="566" spans="1:91" ht="15" customHeight="1" x14ac:dyDescent="0.25">
      <c r="A566">
        <v>19</v>
      </c>
      <c r="B566" t="s">
        <v>83</v>
      </c>
      <c r="C566" t="s">
        <v>56</v>
      </c>
      <c r="E566">
        <v>27</v>
      </c>
      <c r="F566" t="s">
        <v>83</v>
      </c>
      <c r="G566" t="s">
        <v>56</v>
      </c>
      <c r="I566">
        <v>19</v>
      </c>
      <c r="J566" t="s">
        <v>83</v>
      </c>
      <c r="K566" t="s">
        <v>181</v>
      </c>
      <c r="M566">
        <v>20</v>
      </c>
      <c r="N566" t="s">
        <v>83</v>
      </c>
      <c r="O566" t="s">
        <v>181</v>
      </c>
      <c r="Q566">
        <v>30</v>
      </c>
      <c r="R566" t="s">
        <v>83</v>
      </c>
      <c r="S566" t="s">
        <v>181</v>
      </c>
      <c r="U566">
        <v>21</v>
      </c>
      <c r="V566" t="s">
        <v>83</v>
      </c>
      <c r="W566" t="s">
        <v>181</v>
      </c>
      <c r="Y566">
        <v>19</v>
      </c>
      <c r="Z566" t="s">
        <v>83</v>
      </c>
      <c r="AA566" t="s">
        <v>181</v>
      </c>
      <c r="AC566">
        <v>38</v>
      </c>
      <c r="AD566" t="s">
        <v>83</v>
      </c>
      <c r="AE566" t="s">
        <v>181</v>
      </c>
      <c r="AG566">
        <v>26</v>
      </c>
      <c r="AH566" t="s">
        <v>83</v>
      </c>
      <c r="AI566" t="s">
        <v>181</v>
      </c>
      <c r="AK566">
        <v>26</v>
      </c>
      <c r="AL566" t="s">
        <v>83</v>
      </c>
      <c r="AM566" t="s">
        <v>181</v>
      </c>
      <c r="AO566" s="244">
        <v>29</v>
      </c>
      <c r="AP566" t="s">
        <v>100</v>
      </c>
      <c r="AQ566" t="s">
        <v>56</v>
      </c>
      <c r="AS566" s="244" t="s">
        <v>395</v>
      </c>
      <c r="AT566" t="s">
        <v>459</v>
      </c>
      <c r="AU566" s="248" t="s">
        <v>51</v>
      </c>
      <c r="AW566">
        <v>23</v>
      </c>
      <c r="AX566" t="s">
        <v>100</v>
      </c>
      <c r="AY566" t="s">
        <v>181</v>
      </c>
      <c r="BA566">
        <v>31</v>
      </c>
      <c r="BB566" t="s">
        <v>100</v>
      </c>
      <c r="BC566" t="s">
        <v>181</v>
      </c>
      <c r="BE566">
        <v>18</v>
      </c>
      <c r="BF566" t="s">
        <v>83</v>
      </c>
      <c r="BG566" t="s">
        <v>181</v>
      </c>
      <c r="BI566">
        <v>30</v>
      </c>
      <c r="BJ566" t="s">
        <v>83</v>
      </c>
      <c r="BK566" t="s">
        <v>181</v>
      </c>
      <c r="BM566">
        <v>30</v>
      </c>
      <c r="BN566" t="s">
        <v>83</v>
      </c>
      <c r="BO566" t="s">
        <v>181</v>
      </c>
      <c r="BQ566">
        <v>23</v>
      </c>
      <c r="BR566" t="s">
        <v>83</v>
      </c>
      <c r="BS566" t="s">
        <v>181</v>
      </c>
      <c r="BU566">
        <v>39</v>
      </c>
      <c r="BV566" t="s">
        <v>83</v>
      </c>
      <c r="BW566" t="s">
        <v>181</v>
      </c>
      <c r="BY566">
        <v>38</v>
      </c>
      <c r="BZ566" t="s">
        <v>83</v>
      </c>
      <c r="CA566" t="s">
        <v>181</v>
      </c>
      <c r="CC566">
        <v>39</v>
      </c>
      <c r="CD566" t="s">
        <v>83</v>
      </c>
      <c r="CE566" t="s">
        <v>181</v>
      </c>
      <c r="CG566">
        <v>15</v>
      </c>
      <c r="CH566" t="s">
        <v>83</v>
      </c>
      <c r="CI566" t="s">
        <v>181</v>
      </c>
      <c r="CK566">
        <v>22</v>
      </c>
      <c r="CL566" t="s">
        <v>83</v>
      </c>
      <c r="CM566" t="s">
        <v>181</v>
      </c>
    </row>
    <row r="567" spans="1:91" ht="15" customHeight="1" x14ac:dyDescent="0.25">
      <c r="A567">
        <v>15</v>
      </c>
      <c r="B567" t="s">
        <v>83</v>
      </c>
      <c r="C567" t="s">
        <v>56</v>
      </c>
      <c r="E567">
        <v>27</v>
      </c>
      <c r="F567" t="s">
        <v>83</v>
      </c>
      <c r="G567" t="s">
        <v>56</v>
      </c>
      <c r="I567">
        <v>40</v>
      </c>
      <c r="J567" t="s">
        <v>83</v>
      </c>
      <c r="K567" t="s">
        <v>181</v>
      </c>
      <c r="M567">
        <v>33</v>
      </c>
      <c r="N567" t="s">
        <v>83</v>
      </c>
      <c r="O567" t="s">
        <v>181</v>
      </c>
      <c r="Q567">
        <v>23</v>
      </c>
      <c r="R567" t="s">
        <v>83</v>
      </c>
      <c r="S567" t="s">
        <v>181</v>
      </c>
      <c r="U567">
        <v>20</v>
      </c>
      <c r="V567" t="s">
        <v>83</v>
      </c>
      <c r="W567" t="s">
        <v>181</v>
      </c>
      <c r="Y567">
        <v>36</v>
      </c>
      <c r="Z567" t="s">
        <v>83</v>
      </c>
      <c r="AA567" t="s">
        <v>181</v>
      </c>
      <c r="AC567">
        <v>35</v>
      </c>
      <c r="AD567" t="s">
        <v>83</v>
      </c>
      <c r="AE567" t="s">
        <v>181</v>
      </c>
      <c r="AG567">
        <v>19</v>
      </c>
      <c r="AH567" t="s">
        <v>83</v>
      </c>
      <c r="AI567" t="s">
        <v>181</v>
      </c>
      <c r="AK567">
        <v>27</v>
      </c>
      <c r="AL567" t="s">
        <v>83</v>
      </c>
      <c r="AM567" t="s">
        <v>181</v>
      </c>
      <c r="AO567" s="244">
        <v>31</v>
      </c>
      <c r="AP567" t="s">
        <v>100</v>
      </c>
      <c r="AQ567" t="s">
        <v>56</v>
      </c>
      <c r="AS567" s="244" t="s">
        <v>460</v>
      </c>
      <c r="AT567" t="s">
        <v>459</v>
      </c>
      <c r="AU567" s="248" t="s">
        <v>51</v>
      </c>
      <c r="AW567">
        <v>41</v>
      </c>
      <c r="AX567" t="s">
        <v>100</v>
      </c>
      <c r="AY567" t="s">
        <v>181</v>
      </c>
      <c r="BA567">
        <v>31</v>
      </c>
      <c r="BB567" t="s">
        <v>100</v>
      </c>
      <c r="BC567" t="s">
        <v>181</v>
      </c>
      <c r="BE567">
        <v>21</v>
      </c>
      <c r="BF567" t="s">
        <v>83</v>
      </c>
      <c r="BG567" t="s">
        <v>181</v>
      </c>
      <c r="BI567">
        <v>27</v>
      </c>
      <c r="BJ567" t="s">
        <v>83</v>
      </c>
      <c r="BK567" t="s">
        <v>181</v>
      </c>
      <c r="BM567">
        <v>25</v>
      </c>
      <c r="BN567" t="s">
        <v>83</v>
      </c>
      <c r="BO567" t="s">
        <v>181</v>
      </c>
      <c r="BQ567">
        <v>16</v>
      </c>
      <c r="BR567" t="s">
        <v>83</v>
      </c>
      <c r="BS567" t="s">
        <v>181</v>
      </c>
      <c r="BU567">
        <v>27</v>
      </c>
      <c r="BV567" t="s">
        <v>83</v>
      </c>
      <c r="BW567" t="s">
        <v>181</v>
      </c>
      <c r="BY567">
        <v>33</v>
      </c>
      <c r="BZ567" t="s">
        <v>83</v>
      </c>
      <c r="CA567" t="s">
        <v>181</v>
      </c>
      <c r="CC567">
        <v>29</v>
      </c>
      <c r="CD567" t="s">
        <v>83</v>
      </c>
      <c r="CE567" t="s">
        <v>181</v>
      </c>
      <c r="CG567">
        <v>36</v>
      </c>
      <c r="CH567" t="s">
        <v>83</v>
      </c>
      <c r="CI567" t="s">
        <v>181</v>
      </c>
      <c r="CK567">
        <v>21</v>
      </c>
      <c r="CL567" t="s">
        <v>83</v>
      </c>
      <c r="CM567" t="s">
        <v>181</v>
      </c>
    </row>
    <row r="568" spans="1:91" ht="15" customHeight="1" x14ac:dyDescent="0.25">
      <c r="A568">
        <v>29</v>
      </c>
      <c r="B568" t="s">
        <v>83</v>
      </c>
      <c r="C568" t="s">
        <v>56</v>
      </c>
      <c r="E568">
        <v>30</v>
      </c>
      <c r="F568" t="s">
        <v>83</v>
      </c>
      <c r="G568" t="s">
        <v>56</v>
      </c>
      <c r="I568">
        <v>38</v>
      </c>
      <c r="J568" t="s">
        <v>83</v>
      </c>
      <c r="K568" t="s">
        <v>181</v>
      </c>
      <c r="M568">
        <v>26</v>
      </c>
      <c r="N568" t="s">
        <v>83</v>
      </c>
      <c r="O568" t="s">
        <v>181</v>
      </c>
      <c r="Q568">
        <v>16</v>
      </c>
      <c r="R568" t="s">
        <v>83</v>
      </c>
      <c r="S568" t="s">
        <v>181</v>
      </c>
      <c r="U568">
        <v>26</v>
      </c>
      <c r="V568" t="s">
        <v>83</v>
      </c>
      <c r="W568" t="s">
        <v>181</v>
      </c>
      <c r="Y568">
        <v>16</v>
      </c>
      <c r="Z568" t="s">
        <v>83</v>
      </c>
      <c r="AA568" t="s">
        <v>181</v>
      </c>
      <c r="AC568">
        <v>41</v>
      </c>
      <c r="AD568" t="s">
        <v>83</v>
      </c>
      <c r="AE568" t="s">
        <v>181</v>
      </c>
      <c r="AG568">
        <v>29</v>
      </c>
      <c r="AH568" t="s">
        <v>83</v>
      </c>
      <c r="AI568" t="s">
        <v>181</v>
      </c>
      <c r="AK568">
        <v>16</v>
      </c>
      <c r="AL568" t="s">
        <v>83</v>
      </c>
      <c r="AM568" t="s">
        <v>181</v>
      </c>
      <c r="AO568" s="244">
        <v>28</v>
      </c>
      <c r="AP568" t="s">
        <v>100</v>
      </c>
      <c r="AQ568" t="s">
        <v>56</v>
      </c>
      <c r="AS568" s="244" t="s">
        <v>460</v>
      </c>
      <c r="AT568" t="s">
        <v>459</v>
      </c>
      <c r="AU568" s="248" t="s">
        <v>51</v>
      </c>
      <c r="AW568">
        <v>26</v>
      </c>
      <c r="AX568" t="s">
        <v>100</v>
      </c>
      <c r="AY568" t="s">
        <v>181</v>
      </c>
      <c r="BA568">
        <v>31</v>
      </c>
      <c r="BB568" t="s">
        <v>100</v>
      </c>
      <c r="BC568" t="s">
        <v>181</v>
      </c>
      <c r="BE568">
        <v>23</v>
      </c>
      <c r="BF568" t="s">
        <v>83</v>
      </c>
      <c r="BG568" t="s">
        <v>181</v>
      </c>
      <c r="BI568">
        <v>19</v>
      </c>
      <c r="BJ568" t="s">
        <v>83</v>
      </c>
      <c r="BK568" t="s">
        <v>181</v>
      </c>
      <c r="BM568">
        <v>22</v>
      </c>
      <c r="BN568" t="s">
        <v>83</v>
      </c>
      <c r="BO568" t="s">
        <v>181</v>
      </c>
      <c r="BQ568">
        <v>26</v>
      </c>
      <c r="BR568" t="s">
        <v>83</v>
      </c>
      <c r="BS568" t="s">
        <v>181</v>
      </c>
      <c r="BU568">
        <v>20</v>
      </c>
      <c r="BV568" t="s">
        <v>83</v>
      </c>
      <c r="BW568" t="s">
        <v>181</v>
      </c>
      <c r="BY568">
        <v>19</v>
      </c>
      <c r="BZ568" t="s">
        <v>83</v>
      </c>
      <c r="CA568" t="s">
        <v>181</v>
      </c>
      <c r="CC568">
        <v>34</v>
      </c>
      <c r="CD568" t="s">
        <v>83</v>
      </c>
      <c r="CE568" t="s">
        <v>181</v>
      </c>
      <c r="CG568">
        <v>33</v>
      </c>
      <c r="CH568" t="s">
        <v>83</v>
      </c>
      <c r="CI568" t="s">
        <v>181</v>
      </c>
      <c r="CK568">
        <v>29</v>
      </c>
      <c r="CL568" t="s">
        <v>83</v>
      </c>
      <c r="CM568" t="s">
        <v>181</v>
      </c>
    </row>
    <row r="569" spans="1:91" ht="15" customHeight="1" x14ac:dyDescent="0.25">
      <c r="A569">
        <v>39</v>
      </c>
      <c r="B569" t="s">
        <v>83</v>
      </c>
      <c r="C569" t="s">
        <v>56</v>
      </c>
      <c r="E569">
        <v>24</v>
      </c>
      <c r="F569" t="s">
        <v>83</v>
      </c>
      <c r="G569" t="s">
        <v>56</v>
      </c>
      <c r="I569">
        <v>43</v>
      </c>
      <c r="J569" t="s">
        <v>83</v>
      </c>
      <c r="K569" t="s">
        <v>181</v>
      </c>
      <c r="M569">
        <v>20</v>
      </c>
      <c r="N569" t="s">
        <v>83</v>
      </c>
      <c r="O569" t="s">
        <v>181</v>
      </c>
      <c r="Q569">
        <v>32</v>
      </c>
      <c r="R569" t="s">
        <v>83</v>
      </c>
      <c r="S569" t="s">
        <v>181</v>
      </c>
      <c r="U569">
        <v>33</v>
      </c>
      <c r="V569" t="s">
        <v>83</v>
      </c>
      <c r="W569" t="s">
        <v>181</v>
      </c>
      <c r="Y569">
        <v>31</v>
      </c>
      <c r="Z569" t="s">
        <v>83</v>
      </c>
      <c r="AA569" t="s">
        <v>181</v>
      </c>
      <c r="AC569">
        <v>28</v>
      </c>
      <c r="AD569" t="s">
        <v>83</v>
      </c>
      <c r="AE569" t="s">
        <v>181</v>
      </c>
      <c r="AG569">
        <v>26</v>
      </c>
      <c r="AH569" t="s">
        <v>83</v>
      </c>
      <c r="AI569" t="s">
        <v>181</v>
      </c>
      <c r="AK569">
        <v>30</v>
      </c>
      <c r="AL569" t="s">
        <v>83</v>
      </c>
      <c r="AM569" t="s">
        <v>181</v>
      </c>
      <c r="AO569" s="244">
        <v>34</v>
      </c>
      <c r="AP569" t="s">
        <v>100</v>
      </c>
      <c r="AQ569" t="s">
        <v>56</v>
      </c>
      <c r="AS569" s="244" t="s">
        <v>460</v>
      </c>
      <c r="AT569" t="s">
        <v>459</v>
      </c>
      <c r="AU569" s="248" t="s">
        <v>51</v>
      </c>
      <c r="AW569">
        <v>25</v>
      </c>
      <c r="AX569" t="s">
        <v>100</v>
      </c>
      <c r="AY569" t="s">
        <v>181</v>
      </c>
      <c r="BA569">
        <v>24</v>
      </c>
      <c r="BB569" t="s">
        <v>100</v>
      </c>
      <c r="BC569" t="s">
        <v>181</v>
      </c>
      <c r="BE569">
        <v>23</v>
      </c>
      <c r="BF569" t="s">
        <v>83</v>
      </c>
      <c r="BG569" t="s">
        <v>181</v>
      </c>
      <c r="BI569">
        <v>29</v>
      </c>
      <c r="BJ569" t="s">
        <v>83</v>
      </c>
      <c r="BK569" t="s">
        <v>181</v>
      </c>
      <c r="BM569">
        <v>23</v>
      </c>
      <c r="BN569" t="s">
        <v>83</v>
      </c>
      <c r="BO569" t="s">
        <v>181</v>
      </c>
      <c r="BQ569">
        <v>33</v>
      </c>
      <c r="BR569" t="s">
        <v>83</v>
      </c>
      <c r="BS569" t="s">
        <v>181</v>
      </c>
      <c r="BU569">
        <v>36</v>
      </c>
      <c r="BV569" t="s">
        <v>83</v>
      </c>
      <c r="BW569" t="s">
        <v>181</v>
      </c>
      <c r="BY569">
        <v>57</v>
      </c>
      <c r="BZ569" t="s">
        <v>83</v>
      </c>
      <c r="CA569" t="s">
        <v>181</v>
      </c>
      <c r="CC569">
        <v>23</v>
      </c>
      <c r="CD569" t="s">
        <v>83</v>
      </c>
      <c r="CE569" t="s">
        <v>181</v>
      </c>
      <c r="CG569">
        <v>42</v>
      </c>
      <c r="CH569" t="s">
        <v>83</v>
      </c>
      <c r="CI569" t="s">
        <v>181</v>
      </c>
      <c r="CK569">
        <v>34</v>
      </c>
      <c r="CL569" t="s">
        <v>83</v>
      </c>
      <c r="CM569" t="s">
        <v>181</v>
      </c>
    </row>
    <row r="570" spans="1:91" ht="15" customHeight="1" x14ac:dyDescent="0.25">
      <c r="A570">
        <v>19</v>
      </c>
      <c r="B570" t="s">
        <v>83</v>
      </c>
      <c r="C570" t="s">
        <v>56</v>
      </c>
      <c r="E570">
        <v>25</v>
      </c>
      <c r="F570" t="s">
        <v>83</v>
      </c>
      <c r="G570" t="s">
        <v>56</v>
      </c>
      <c r="I570">
        <v>26</v>
      </c>
      <c r="J570" t="s">
        <v>83</v>
      </c>
      <c r="K570" t="s">
        <v>181</v>
      </c>
      <c r="M570">
        <v>31</v>
      </c>
      <c r="N570" t="s">
        <v>83</v>
      </c>
      <c r="O570" t="s">
        <v>181</v>
      </c>
      <c r="Q570">
        <v>31</v>
      </c>
      <c r="R570" t="s">
        <v>83</v>
      </c>
      <c r="S570" t="s">
        <v>181</v>
      </c>
      <c r="U570">
        <v>33</v>
      </c>
      <c r="V570" t="s">
        <v>83</v>
      </c>
      <c r="W570" t="s">
        <v>181</v>
      </c>
      <c r="Y570">
        <v>38</v>
      </c>
      <c r="Z570" t="s">
        <v>83</v>
      </c>
      <c r="AA570" t="s">
        <v>181</v>
      </c>
      <c r="AC570">
        <v>41</v>
      </c>
      <c r="AD570" t="s">
        <v>83</v>
      </c>
      <c r="AE570" t="s">
        <v>181</v>
      </c>
      <c r="AG570">
        <v>33</v>
      </c>
      <c r="AH570" t="s">
        <v>83</v>
      </c>
      <c r="AI570" t="s">
        <v>181</v>
      </c>
      <c r="AK570">
        <v>35</v>
      </c>
      <c r="AL570" t="s">
        <v>83</v>
      </c>
      <c r="AM570" t="s">
        <v>181</v>
      </c>
      <c r="AO570" s="244">
        <v>34</v>
      </c>
      <c r="AP570" t="s">
        <v>100</v>
      </c>
      <c r="AQ570" t="s">
        <v>56</v>
      </c>
      <c r="AS570" s="244" t="s">
        <v>460</v>
      </c>
      <c r="AT570" t="s">
        <v>100</v>
      </c>
      <c r="AU570" s="248" t="s">
        <v>51</v>
      </c>
      <c r="AW570">
        <v>36</v>
      </c>
      <c r="AX570" t="s">
        <v>100</v>
      </c>
      <c r="AY570" t="s">
        <v>181</v>
      </c>
      <c r="BA570">
        <v>24</v>
      </c>
      <c r="BB570" t="s">
        <v>100</v>
      </c>
      <c r="BC570" t="s">
        <v>181</v>
      </c>
      <c r="BE570">
        <v>35</v>
      </c>
      <c r="BF570" t="s">
        <v>83</v>
      </c>
      <c r="BG570" t="s">
        <v>181</v>
      </c>
      <c r="BI570">
        <v>19</v>
      </c>
      <c r="BJ570" t="s">
        <v>83</v>
      </c>
      <c r="BK570" t="s">
        <v>181</v>
      </c>
      <c r="BM570">
        <v>28</v>
      </c>
      <c r="BN570" t="s">
        <v>83</v>
      </c>
      <c r="BO570" t="s">
        <v>181</v>
      </c>
      <c r="BQ570">
        <v>33</v>
      </c>
      <c r="BR570" t="s">
        <v>83</v>
      </c>
      <c r="BS570" t="s">
        <v>181</v>
      </c>
      <c r="BU570">
        <v>21</v>
      </c>
      <c r="BV570" t="s">
        <v>83</v>
      </c>
      <c r="BW570" t="s">
        <v>181</v>
      </c>
      <c r="BY570">
        <v>44</v>
      </c>
      <c r="BZ570" t="s">
        <v>83</v>
      </c>
      <c r="CA570" t="s">
        <v>181</v>
      </c>
      <c r="CC570">
        <v>29</v>
      </c>
      <c r="CD570" t="s">
        <v>83</v>
      </c>
      <c r="CE570" t="s">
        <v>181</v>
      </c>
      <c r="CG570">
        <v>20</v>
      </c>
      <c r="CH570" t="s">
        <v>83</v>
      </c>
      <c r="CI570" t="s">
        <v>181</v>
      </c>
      <c r="CK570">
        <v>23</v>
      </c>
      <c r="CL570" t="s">
        <v>83</v>
      </c>
      <c r="CM570" t="s">
        <v>181</v>
      </c>
    </row>
    <row r="571" spans="1:91" ht="15" customHeight="1" x14ac:dyDescent="0.25">
      <c r="A571">
        <v>27</v>
      </c>
      <c r="B571" t="s">
        <v>83</v>
      </c>
      <c r="C571" t="s">
        <v>56</v>
      </c>
      <c r="E571">
        <v>18</v>
      </c>
      <c r="F571" t="s">
        <v>83</v>
      </c>
      <c r="G571" t="s">
        <v>56</v>
      </c>
      <c r="I571">
        <v>32</v>
      </c>
      <c r="J571" t="s">
        <v>83</v>
      </c>
      <c r="K571" t="s">
        <v>181</v>
      </c>
      <c r="M571">
        <v>35</v>
      </c>
      <c r="N571" t="s">
        <v>83</v>
      </c>
      <c r="O571" t="s">
        <v>181</v>
      </c>
      <c r="Q571">
        <v>21</v>
      </c>
      <c r="R571" t="s">
        <v>83</v>
      </c>
      <c r="S571" t="s">
        <v>181</v>
      </c>
      <c r="U571">
        <v>28</v>
      </c>
      <c r="V571" t="s">
        <v>83</v>
      </c>
      <c r="W571" t="s">
        <v>181</v>
      </c>
      <c r="Y571">
        <v>23</v>
      </c>
      <c r="Z571" t="s">
        <v>83</v>
      </c>
      <c r="AA571" t="s">
        <v>181</v>
      </c>
      <c r="AC571">
        <v>17</v>
      </c>
      <c r="AD571" t="s">
        <v>83</v>
      </c>
      <c r="AE571" t="s">
        <v>181</v>
      </c>
      <c r="AG571">
        <v>30</v>
      </c>
      <c r="AH571" t="s">
        <v>83</v>
      </c>
      <c r="AI571" t="s">
        <v>181</v>
      </c>
      <c r="AK571">
        <v>24</v>
      </c>
      <c r="AL571" t="s">
        <v>83</v>
      </c>
      <c r="AM571" t="s">
        <v>181</v>
      </c>
      <c r="AO571" s="244">
        <v>28</v>
      </c>
      <c r="AP571" t="s">
        <v>100</v>
      </c>
      <c r="AQ571" t="s">
        <v>56</v>
      </c>
      <c r="AS571" s="244" t="s">
        <v>460</v>
      </c>
      <c r="AT571" t="s">
        <v>100</v>
      </c>
      <c r="AU571" s="248" t="s">
        <v>51</v>
      </c>
      <c r="AW571">
        <v>30</v>
      </c>
      <c r="AX571" t="s">
        <v>100</v>
      </c>
      <c r="AY571" t="s">
        <v>181</v>
      </c>
      <c r="BA571">
        <v>27</v>
      </c>
      <c r="BB571" t="s">
        <v>100</v>
      </c>
      <c r="BC571" t="s">
        <v>181</v>
      </c>
      <c r="BE571">
        <v>24</v>
      </c>
      <c r="BF571" t="s">
        <v>83</v>
      </c>
      <c r="BG571" t="s">
        <v>181</v>
      </c>
      <c r="BI571">
        <v>24</v>
      </c>
      <c r="BJ571" t="s">
        <v>83</v>
      </c>
      <c r="BK571" t="s">
        <v>181</v>
      </c>
      <c r="BM571">
        <v>16</v>
      </c>
      <c r="BN571" t="s">
        <v>83</v>
      </c>
      <c r="BO571" t="s">
        <v>181</v>
      </c>
      <c r="BQ571">
        <v>22</v>
      </c>
      <c r="BR571" t="s">
        <v>83</v>
      </c>
      <c r="BS571" t="s">
        <v>181</v>
      </c>
      <c r="BU571">
        <v>24</v>
      </c>
      <c r="BV571" t="s">
        <v>83</v>
      </c>
      <c r="BW571" t="s">
        <v>181</v>
      </c>
      <c r="BY571">
        <v>20</v>
      </c>
      <c r="BZ571" t="s">
        <v>83</v>
      </c>
      <c r="CA571" t="s">
        <v>181</v>
      </c>
      <c r="CC571">
        <v>21</v>
      </c>
      <c r="CD571" t="s">
        <v>83</v>
      </c>
      <c r="CE571" t="s">
        <v>181</v>
      </c>
      <c r="CG571">
        <v>24</v>
      </c>
      <c r="CH571" t="s">
        <v>83</v>
      </c>
      <c r="CI571" t="s">
        <v>181</v>
      </c>
      <c r="CK571">
        <v>23</v>
      </c>
      <c r="CL571" t="s">
        <v>83</v>
      </c>
      <c r="CM571" t="s">
        <v>181</v>
      </c>
    </row>
    <row r="572" spans="1:91" ht="15" customHeight="1" x14ac:dyDescent="0.25">
      <c r="A572">
        <v>36</v>
      </c>
      <c r="B572" t="s">
        <v>83</v>
      </c>
      <c r="C572" t="s">
        <v>56</v>
      </c>
      <c r="E572">
        <v>36</v>
      </c>
      <c r="F572" t="s">
        <v>83</v>
      </c>
      <c r="G572" t="s">
        <v>56</v>
      </c>
      <c r="I572">
        <v>20</v>
      </c>
      <c r="J572" t="s">
        <v>83</v>
      </c>
      <c r="K572" t="s">
        <v>181</v>
      </c>
      <c r="M572">
        <v>34</v>
      </c>
      <c r="N572" t="s">
        <v>83</v>
      </c>
      <c r="O572" t="s">
        <v>181</v>
      </c>
      <c r="Q572">
        <v>24</v>
      </c>
      <c r="R572" t="s">
        <v>83</v>
      </c>
      <c r="S572" t="s">
        <v>181</v>
      </c>
      <c r="U572">
        <v>19</v>
      </c>
      <c r="V572" t="s">
        <v>83</v>
      </c>
      <c r="W572" t="s">
        <v>181</v>
      </c>
      <c r="Y572">
        <v>33</v>
      </c>
      <c r="Z572" t="s">
        <v>83</v>
      </c>
      <c r="AA572" t="s">
        <v>181</v>
      </c>
      <c r="AC572">
        <v>27</v>
      </c>
      <c r="AD572" t="s">
        <v>83</v>
      </c>
      <c r="AE572" t="s">
        <v>181</v>
      </c>
      <c r="AG572">
        <v>32</v>
      </c>
      <c r="AH572" t="s">
        <v>83</v>
      </c>
      <c r="AI572" t="s">
        <v>181</v>
      </c>
      <c r="AK572">
        <v>33</v>
      </c>
      <c r="AL572" t="s">
        <v>83</v>
      </c>
      <c r="AM572" t="s">
        <v>181</v>
      </c>
      <c r="AO572" s="244">
        <v>23</v>
      </c>
      <c r="AP572" t="s">
        <v>100</v>
      </c>
      <c r="AQ572" t="s">
        <v>56</v>
      </c>
      <c r="AS572" s="244" t="s">
        <v>460</v>
      </c>
      <c r="AT572" t="s">
        <v>459</v>
      </c>
      <c r="AU572" s="248" t="s">
        <v>51</v>
      </c>
      <c r="AW572">
        <v>27</v>
      </c>
      <c r="AX572" t="s">
        <v>100</v>
      </c>
      <c r="AY572" t="s">
        <v>181</v>
      </c>
      <c r="BA572">
        <v>31</v>
      </c>
      <c r="BB572" t="s">
        <v>100</v>
      </c>
      <c r="BC572" t="s">
        <v>181</v>
      </c>
      <c r="BE572">
        <v>35</v>
      </c>
      <c r="BF572" t="s">
        <v>83</v>
      </c>
      <c r="BG572" t="s">
        <v>181</v>
      </c>
      <c r="BI572">
        <v>32</v>
      </c>
      <c r="BJ572" t="s">
        <v>83</v>
      </c>
      <c r="BK572" t="s">
        <v>181</v>
      </c>
      <c r="BM572">
        <v>37</v>
      </c>
      <c r="BN572" t="s">
        <v>83</v>
      </c>
      <c r="BO572" t="s">
        <v>181</v>
      </c>
      <c r="BQ572">
        <v>29</v>
      </c>
      <c r="BR572" t="s">
        <v>83</v>
      </c>
      <c r="BS572" t="s">
        <v>181</v>
      </c>
      <c r="BU572">
        <v>23</v>
      </c>
      <c r="BV572" t="s">
        <v>83</v>
      </c>
      <c r="BW572" t="s">
        <v>181</v>
      </c>
      <c r="BY572">
        <v>45</v>
      </c>
      <c r="BZ572" t="s">
        <v>83</v>
      </c>
      <c r="CA572" t="s">
        <v>181</v>
      </c>
      <c r="CC572">
        <v>30</v>
      </c>
      <c r="CD572" t="s">
        <v>83</v>
      </c>
      <c r="CE572" t="s">
        <v>181</v>
      </c>
      <c r="CG572">
        <v>30</v>
      </c>
      <c r="CH572" t="s">
        <v>83</v>
      </c>
      <c r="CI572" t="s">
        <v>181</v>
      </c>
      <c r="CK572">
        <v>38</v>
      </c>
      <c r="CL572" t="s">
        <v>83</v>
      </c>
      <c r="CM572" t="s">
        <v>181</v>
      </c>
    </row>
    <row r="573" spans="1:91" ht="15" customHeight="1" x14ac:dyDescent="0.25">
      <c r="A573">
        <v>37</v>
      </c>
      <c r="B573" t="s">
        <v>83</v>
      </c>
      <c r="C573" t="s">
        <v>56</v>
      </c>
      <c r="E573">
        <v>26</v>
      </c>
      <c r="F573" t="s">
        <v>83</v>
      </c>
      <c r="G573" t="s">
        <v>56</v>
      </c>
      <c r="I573">
        <v>29</v>
      </c>
      <c r="J573" t="s">
        <v>83</v>
      </c>
      <c r="K573" t="s">
        <v>181</v>
      </c>
      <c r="M573">
        <v>23</v>
      </c>
      <c r="N573" t="s">
        <v>83</v>
      </c>
      <c r="O573" t="s">
        <v>181</v>
      </c>
      <c r="Q573">
        <v>22</v>
      </c>
      <c r="R573" t="s">
        <v>83</v>
      </c>
      <c r="S573" t="s">
        <v>181</v>
      </c>
      <c r="U573">
        <v>35</v>
      </c>
      <c r="V573" t="s">
        <v>83</v>
      </c>
      <c r="W573" t="s">
        <v>181</v>
      </c>
      <c r="Y573">
        <v>21</v>
      </c>
      <c r="Z573" t="s">
        <v>83</v>
      </c>
      <c r="AA573" t="s">
        <v>181</v>
      </c>
      <c r="AC573">
        <v>20</v>
      </c>
      <c r="AD573" t="s">
        <v>83</v>
      </c>
      <c r="AE573" t="s">
        <v>181</v>
      </c>
      <c r="AG573">
        <v>35</v>
      </c>
      <c r="AH573" t="s">
        <v>83</v>
      </c>
      <c r="AI573" t="s">
        <v>181</v>
      </c>
      <c r="AK573">
        <v>34</v>
      </c>
      <c r="AL573" t="s">
        <v>83</v>
      </c>
      <c r="AM573" t="s">
        <v>181</v>
      </c>
      <c r="AO573" s="244">
        <v>28</v>
      </c>
      <c r="AP573" t="s">
        <v>100</v>
      </c>
      <c r="AQ573" t="s">
        <v>56</v>
      </c>
      <c r="AS573" s="244" t="s">
        <v>462</v>
      </c>
      <c r="AT573" t="s">
        <v>100</v>
      </c>
      <c r="AU573" s="248" t="s">
        <v>51</v>
      </c>
      <c r="AW573">
        <v>18</v>
      </c>
      <c r="AX573" t="s">
        <v>100</v>
      </c>
      <c r="AY573" t="s">
        <v>181</v>
      </c>
      <c r="BA573">
        <v>27</v>
      </c>
      <c r="BB573" t="s">
        <v>100</v>
      </c>
      <c r="BC573" t="s">
        <v>181</v>
      </c>
      <c r="BE573">
        <v>23</v>
      </c>
      <c r="BF573" t="s">
        <v>83</v>
      </c>
      <c r="BG573" t="s">
        <v>181</v>
      </c>
      <c r="BI573">
        <v>36</v>
      </c>
      <c r="BJ573" t="s">
        <v>83</v>
      </c>
      <c r="BK573" t="s">
        <v>181</v>
      </c>
      <c r="BM573">
        <v>26</v>
      </c>
      <c r="BN573" t="s">
        <v>83</v>
      </c>
      <c r="BO573" t="s">
        <v>181</v>
      </c>
      <c r="BQ573">
        <v>40</v>
      </c>
      <c r="BR573" t="s">
        <v>83</v>
      </c>
      <c r="BS573" t="s">
        <v>181</v>
      </c>
      <c r="BU573">
        <v>24</v>
      </c>
      <c r="BV573" t="s">
        <v>83</v>
      </c>
      <c r="BW573" t="s">
        <v>181</v>
      </c>
      <c r="BY573">
        <v>36</v>
      </c>
      <c r="BZ573" t="s">
        <v>83</v>
      </c>
      <c r="CA573" t="s">
        <v>181</v>
      </c>
      <c r="CC573">
        <v>37</v>
      </c>
      <c r="CD573" t="s">
        <v>83</v>
      </c>
      <c r="CE573" t="s">
        <v>181</v>
      </c>
      <c r="CG573">
        <v>17</v>
      </c>
      <c r="CH573" t="s">
        <v>83</v>
      </c>
      <c r="CI573" t="s">
        <v>181</v>
      </c>
      <c r="CK573">
        <v>33</v>
      </c>
      <c r="CL573" t="s">
        <v>83</v>
      </c>
      <c r="CM573" t="s">
        <v>181</v>
      </c>
    </row>
    <row r="574" spans="1:91" ht="15" customHeight="1" x14ac:dyDescent="0.25">
      <c r="A574">
        <v>59</v>
      </c>
      <c r="B574" t="s">
        <v>83</v>
      </c>
      <c r="C574" t="s">
        <v>56</v>
      </c>
      <c r="E574">
        <v>29</v>
      </c>
      <c r="F574" t="s">
        <v>83</v>
      </c>
      <c r="G574" t="s">
        <v>56</v>
      </c>
      <c r="I574">
        <v>29</v>
      </c>
      <c r="J574" t="s">
        <v>83</v>
      </c>
      <c r="K574" t="s">
        <v>181</v>
      </c>
      <c r="M574">
        <v>21</v>
      </c>
      <c r="N574" t="s">
        <v>83</v>
      </c>
      <c r="O574" t="s">
        <v>181</v>
      </c>
      <c r="Q574">
        <v>37</v>
      </c>
      <c r="R574" t="s">
        <v>83</v>
      </c>
      <c r="S574" t="s">
        <v>181</v>
      </c>
      <c r="U574">
        <v>24</v>
      </c>
      <c r="V574" t="s">
        <v>83</v>
      </c>
      <c r="W574" t="s">
        <v>181</v>
      </c>
      <c r="Y574">
        <v>21</v>
      </c>
      <c r="Z574" t="s">
        <v>83</v>
      </c>
      <c r="AA574" t="s">
        <v>181</v>
      </c>
      <c r="AC574">
        <v>22</v>
      </c>
      <c r="AD574" t="s">
        <v>83</v>
      </c>
      <c r="AE574" t="s">
        <v>181</v>
      </c>
      <c r="AG574">
        <v>25</v>
      </c>
      <c r="AH574" t="s">
        <v>83</v>
      </c>
      <c r="AI574" t="s">
        <v>181</v>
      </c>
      <c r="AK574">
        <v>17</v>
      </c>
      <c r="AL574" t="s">
        <v>83</v>
      </c>
      <c r="AM574" t="s">
        <v>181</v>
      </c>
      <c r="AO574" s="244">
        <v>24</v>
      </c>
      <c r="AP574" t="s">
        <v>100</v>
      </c>
      <c r="AQ574" t="s">
        <v>56</v>
      </c>
      <c r="AS574" s="244" t="s">
        <v>464</v>
      </c>
      <c r="AT574" t="s">
        <v>100</v>
      </c>
      <c r="AU574" s="248" t="s">
        <v>51</v>
      </c>
      <c r="AW574">
        <v>22</v>
      </c>
      <c r="AX574" t="s">
        <v>100</v>
      </c>
      <c r="AY574" t="s">
        <v>181</v>
      </c>
      <c r="BA574">
        <v>26</v>
      </c>
      <c r="BB574" t="s">
        <v>100</v>
      </c>
      <c r="BC574" t="s">
        <v>181</v>
      </c>
      <c r="BE574">
        <v>31</v>
      </c>
      <c r="BF574" t="s">
        <v>83</v>
      </c>
      <c r="BG574" t="s">
        <v>181</v>
      </c>
      <c r="BI574">
        <v>28</v>
      </c>
      <c r="BJ574" t="s">
        <v>83</v>
      </c>
      <c r="BK574" t="s">
        <v>181</v>
      </c>
      <c r="BM574">
        <v>32</v>
      </c>
      <c r="BN574" t="s">
        <v>83</v>
      </c>
      <c r="BO574" t="s">
        <v>181</v>
      </c>
      <c r="BQ574">
        <v>19</v>
      </c>
      <c r="BR574" t="s">
        <v>83</v>
      </c>
      <c r="BS574" t="s">
        <v>181</v>
      </c>
      <c r="BU574">
        <v>25</v>
      </c>
      <c r="BV574" t="s">
        <v>83</v>
      </c>
      <c r="BW574" t="s">
        <v>181</v>
      </c>
      <c r="BY574">
        <v>25</v>
      </c>
      <c r="BZ574" t="s">
        <v>83</v>
      </c>
      <c r="CA574" t="s">
        <v>181</v>
      </c>
      <c r="CC574">
        <v>39</v>
      </c>
      <c r="CD574" t="s">
        <v>83</v>
      </c>
      <c r="CE574" t="s">
        <v>181</v>
      </c>
      <c r="CG574">
        <v>37</v>
      </c>
      <c r="CH574" t="s">
        <v>83</v>
      </c>
      <c r="CI574" t="s">
        <v>181</v>
      </c>
      <c r="CK574">
        <v>26</v>
      </c>
      <c r="CL574" t="s">
        <v>83</v>
      </c>
      <c r="CM574" t="s">
        <v>181</v>
      </c>
    </row>
    <row r="575" spans="1:91" ht="15" customHeight="1" x14ac:dyDescent="0.25">
      <c r="A575">
        <v>20</v>
      </c>
      <c r="B575" t="s">
        <v>83</v>
      </c>
      <c r="C575" t="s">
        <v>56</v>
      </c>
      <c r="E575">
        <v>36</v>
      </c>
      <c r="F575" t="s">
        <v>83</v>
      </c>
      <c r="G575" t="s">
        <v>56</v>
      </c>
      <c r="I575">
        <v>33</v>
      </c>
      <c r="J575" t="s">
        <v>83</v>
      </c>
      <c r="K575" t="s">
        <v>181</v>
      </c>
      <c r="M575">
        <v>21</v>
      </c>
      <c r="N575" t="s">
        <v>83</v>
      </c>
      <c r="O575" t="s">
        <v>181</v>
      </c>
      <c r="Q575">
        <v>33</v>
      </c>
      <c r="R575" t="s">
        <v>83</v>
      </c>
      <c r="S575" t="s">
        <v>181</v>
      </c>
      <c r="U575">
        <v>28</v>
      </c>
      <c r="V575" t="s">
        <v>83</v>
      </c>
      <c r="W575" t="s">
        <v>181</v>
      </c>
      <c r="Y575">
        <v>30</v>
      </c>
      <c r="Z575" t="s">
        <v>83</v>
      </c>
      <c r="AA575" t="s">
        <v>181</v>
      </c>
      <c r="AC575">
        <v>38</v>
      </c>
      <c r="AD575" t="s">
        <v>83</v>
      </c>
      <c r="AE575" t="s">
        <v>181</v>
      </c>
      <c r="AG575">
        <v>26</v>
      </c>
      <c r="AH575" t="s">
        <v>83</v>
      </c>
      <c r="AI575" t="s">
        <v>181</v>
      </c>
      <c r="AK575">
        <v>30</v>
      </c>
      <c r="AL575" t="s">
        <v>83</v>
      </c>
      <c r="AM575" t="s">
        <v>181</v>
      </c>
      <c r="AO575" s="244">
        <v>25</v>
      </c>
      <c r="AP575" t="s">
        <v>100</v>
      </c>
      <c r="AQ575" t="s">
        <v>56</v>
      </c>
      <c r="AS575" s="244" t="s">
        <v>460</v>
      </c>
      <c r="AT575" t="s">
        <v>459</v>
      </c>
      <c r="AU575" s="248" t="s">
        <v>51</v>
      </c>
      <c r="AW575">
        <v>30</v>
      </c>
      <c r="AX575" t="s">
        <v>100</v>
      </c>
      <c r="AY575" t="s">
        <v>181</v>
      </c>
      <c r="BA575">
        <v>35</v>
      </c>
      <c r="BB575" t="s">
        <v>100</v>
      </c>
      <c r="BC575" t="s">
        <v>181</v>
      </c>
      <c r="BE575">
        <v>31</v>
      </c>
      <c r="BF575" t="s">
        <v>83</v>
      </c>
      <c r="BG575" t="s">
        <v>181</v>
      </c>
      <c r="BI575">
        <v>23</v>
      </c>
      <c r="BJ575" t="s">
        <v>83</v>
      </c>
      <c r="BK575" t="s">
        <v>181</v>
      </c>
      <c r="BM575">
        <v>16</v>
      </c>
      <c r="BN575" t="s">
        <v>83</v>
      </c>
      <c r="BO575" t="s">
        <v>181</v>
      </c>
      <c r="BQ575">
        <v>26</v>
      </c>
      <c r="BR575" t="s">
        <v>83</v>
      </c>
      <c r="BS575" t="s">
        <v>181</v>
      </c>
      <c r="BU575">
        <v>44</v>
      </c>
      <c r="BV575" t="s">
        <v>83</v>
      </c>
      <c r="BW575" t="s">
        <v>181</v>
      </c>
      <c r="BY575">
        <v>25</v>
      </c>
      <c r="BZ575" t="s">
        <v>83</v>
      </c>
      <c r="CA575" t="s">
        <v>181</v>
      </c>
      <c r="CC575">
        <v>33</v>
      </c>
      <c r="CD575" t="s">
        <v>83</v>
      </c>
      <c r="CE575" t="s">
        <v>181</v>
      </c>
      <c r="CG575">
        <v>28</v>
      </c>
      <c r="CH575" t="s">
        <v>83</v>
      </c>
      <c r="CI575" t="s">
        <v>181</v>
      </c>
      <c r="CK575">
        <v>31</v>
      </c>
      <c r="CL575" t="s">
        <v>83</v>
      </c>
      <c r="CM575" t="s">
        <v>181</v>
      </c>
    </row>
    <row r="576" spans="1:91" ht="15" customHeight="1" x14ac:dyDescent="0.25">
      <c r="A576">
        <v>33</v>
      </c>
      <c r="B576" t="s">
        <v>83</v>
      </c>
      <c r="C576" t="s">
        <v>56</v>
      </c>
      <c r="E576">
        <v>31</v>
      </c>
      <c r="F576" t="s">
        <v>83</v>
      </c>
      <c r="G576" t="s">
        <v>56</v>
      </c>
      <c r="I576">
        <v>37</v>
      </c>
      <c r="J576" t="s">
        <v>83</v>
      </c>
      <c r="K576" t="s">
        <v>181</v>
      </c>
      <c r="M576">
        <v>35</v>
      </c>
      <c r="N576" t="s">
        <v>83</v>
      </c>
      <c r="O576" t="s">
        <v>181</v>
      </c>
      <c r="Q576">
        <v>16</v>
      </c>
      <c r="R576" t="s">
        <v>83</v>
      </c>
      <c r="S576" t="s">
        <v>181</v>
      </c>
      <c r="U576">
        <v>29</v>
      </c>
      <c r="V576" t="s">
        <v>83</v>
      </c>
      <c r="W576" t="s">
        <v>181</v>
      </c>
      <c r="Y576">
        <v>37</v>
      </c>
      <c r="Z576" t="s">
        <v>83</v>
      </c>
      <c r="AA576" t="s">
        <v>181</v>
      </c>
      <c r="AC576">
        <v>26</v>
      </c>
      <c r="AD576" t="s">
        <v>83</v>
      </c>
      <c r="AE576" t="s">
        <v>181</v>
      </c>
      <c r="AG576">
        <v>37</v>
      </c>
      <c r="AH576" t="s">
        <v>83</v>
      </c>
      <c r="AI576" t="s">
        <v>181</v>
      </c>
      <c r="AK576">
        <v>25</v>
      </c>
      <c r="AL576" t="s">
        <v>83</v>
      </c>
      <c r="AM576" t="s">
        <v>181</v>
      </c>
      <c r="AO576" s="244">
        <v>17</v>
      </c>
      <c r="AP576" t="s">
        <v>100</v>
      </c>
      <c r="AQ576" t="s">
        <v>56</v>
      </c>
      <c r="AS576" s="244" t="s">
        <v>460</v>
      </c>
      <c r="AT576" t="s">
        <v>100</v>
      </c>
      <c r="AU576" s="248" t="s">
        <v>51</v>
      </c>
      <c r="AW576">
        <v>19</v>
      </c>
      <c r="AX576" t="s">
        <v>100</v>
      </c>
      <c r="AY576" t="s">
        <v>181</v>
      </c>
      <c r="BA576">
        <v>33</v>
      </c>
      <c r="BB576" t="s">
        <v>100</v>
      </c>
      <c r="BC576" t="s">
        <v>181</v>
      </c>
      <c r="BE576">
        <v>15</v>
      </c>
      <c r="BF576" t="s">
        <v>83</v>
      </c>
      <c r="BG576" t="s">
        <v>181</v>
      </c>
      <c r="BI576">
        <v>38</v>
      </c>
      <c r="BJ576" t="s">
        <v>83</v>
      </c>
      <c r="BK576" t="s">
        <v>181</v>
      </c>
      <c r="BM576">
        <v>26</v>
      </c>
      <c r="BN576" t="s">
        <v>83</v>
      </c>
      <c r="BO576" t="s">
        <v>181</v>
      </c>
      <c r="BQ576">
        <v>29</v>
      </c>
      <c r="BR576" t="s">
        <v>83</v>
      </c>
      <c r="BS576" t="s">
        <v>181</v>
      </c>
      <c r="BU576">
        <v>22</v>
      </c>
      <c r="BV576" t="s">
        <v>83</v>
      </c>
      <c r="BW576" t="s">
        <v>181</v>
      </c>
      <c r="BY576">
        <v>29</v>
      </c>
      <c r="BZ576" t="s">
        <v>83</v>
      </c>
      <c r="CA576" t="s">
        <v>181</v>
      </c>
      <c r="CC576">
        <v>31</v>
      </c>
      <c r="CD576" t="s">
        <v>83</v>
      </c>
      <c r="CE576" t="s">
        <v>181</v>
      </c>
      <c r="CG576">
        <v>30</v>
      </c>
      <c r="CH576" t="s">
        <v>83</v>
      </c>
      <c r="CI576" t="s">
        <v>181</v>
      </c>
      <c r="CK576">
        <v>30</v>
      </c>
      <c r="CL576" t="s">
        <v>83</v>
      </c>
      <c r="CM576" t="s">
        <v>181</v>
      </c>
    </row>
    <row r="577" spans="1:91" ht="15" customHeight="1" x14ac:dyDescent="0.25">
      <c r="A577">
        <v>32</v>
      </c>
      <c r="B577" t="s">
        <v>83</v>
      </c>
      <c r="C577" t="s">
        <v>56</v>
      </c>
      <c r="E577">
        <v>33</v>
      </c>
      <c r="F577" t="s">
        <v>83</v>
      </c>
      <c r="G577" t="s">
        <v>56</v>
      </c>
      <c r="I577">
        <v>30</v>
      </c>
      <c r="J577" t="s">
        <v>83</v>
      </c>
      <c r="K577" t="s">
        <v>181</v>
      </c>
      <c r="M577">
        <v>23</v>
      </c>
      <c r="N577" t="s">
        <v>83</v>
      </c>
      <c r="O577" t="s">
        <v>181</v>
      </c>
      <c r="Q577">
        <v>21</v>
      </c>
      <c r="R577" t="s">
        <v>83</v>
      </c>
      <c r="S577" t="s">
        <v>181</v>
      </c>
      <c r="U577">
        <v>34</v>
      </c>
      <c r="V577" t="s">
        <v>83</v>
      </c>
      <c r="W577" t="s">
        <v>181</v>
      </c>
      <c r="Y577">
        <v>24</v>
      </c>
      <c r="Z577" t="s">
        <v>83</v>
      </c>
      <c r="AA577" t="s">
        <v>181</v>
      </c>
      <c r="AC577">
        <v>35</v>
      </c>
      <c r="AD577" t="s">
        <v>83</v>
      </c>
      <c r="AE577" t="s">
        <v>181</v>
      </c>
      <c r="AG577">
        <v>30</v>
      </c>
      <c r="AH577" t="s">
        <v>83</v>
      </c>
      <c r="AI577" t="s">
        <v>181</v>
      </c>
      <c r="AK577">
        <v>31</v>
      </c>
      <c r="AL577" t="s">
        <v>83</v>
      </c>
      <c r="AM577" t="s">
        <v>181</v>
      </c>
      <c r="AO577" s="244">
        <v>15</v>
      </c>
      <c r="AP577" t="s">
        <v>100</v>
      </c>
      <c r="AQ577" t="s">
        <v>56</v>
      </c>
      <c r="AS577" s="244" t="s">
        <v>185</v>
      </c>
      <c r="AT577" t="s">
        <v>459</v>
      </c>
      <c r="AU577" s="248" t="s">
        <v>51</v>
      </c>
      <c r="AW577">
        <v>20</v>
      </c>
      <c r="AX577" t="s">
        <v>100</v>
      </c>
      <c r="AY577" t="s">
        <v>181</v>
      </c>
      <c r="BA577">
        <v>20</v>
      </c>
      <c r="BB577" t="s">
        <v>100</v>
      </c>
      <c r="BC577" t="s">
        <v>181</v>
      </c>
      <c r="BE577">
        <v>15</v>
      </c>
      <c r="BF577" t="s">
        <v>83</v>
      </c>
      <c r="BG577" t="s">
        <v>181</v>
      </c>
      <c r="BI577">
        <v>29</v>
      </c>
      <c r="BJ577" t="s">
        <v>83</v>
      </c>
      <c r="BK577" t="s">
        <v>181</v>
      </c>
      <c r="BM577">
        <v>25</v>
      </c>
      <c r="BN577" t="s">
        <v>83</v>
      </c>
      <c r="BO577" t="s">
        <v>181</v>
      </c>
      <c r="BQ577">
        <v>22</v>
      </c>
      <c r="BR577" t="s">
        <v>83</v>
      </c>
      <c r="BS577" t="s">
        <v>181</v>
      </c>
      <c r="BU577">
        <v>21</v>
      </c>
      <c r="BV577" t="s">
        <v>83</v>
      </c>
      <c r="BW577" t="s">
        <v>181</v>
      </c>
      <c r="BY577">
        <v>28</v>
      </c>
      <c r="BZ577" t="s">
        <v>83</v>
      </c>
      <c r="CA577" t="s">
        <v>181</v>
      </c>
      <c r="CC577">
        <v>16</v>
      </c>
      <c r="CD577" t="s">
        <v>83</v>
      </c>
      <c r="CE577" t="s">
        <v>181</v>
      </c>
      <c r="CG577">
        <v>31</v>
      </c>
      <c r="CH577" t="s">
        <v>83</v>
      </c>
      <c r="CI577" t="s">
        <v>181</v>
      </c>
      <c r="CK577">
        <v>32</v>
      </c>
      <c r="CL577" t="s">
        <v>83</v>
      </c>
      <c r="CM577" t="s">
        <v>181</v>
      </c>
    </row>
    <row r="578" spans="1:91" ht="15" customHeight="1" x14ac:dyDescent="0.25">
      <c r="A578">
        <v>15</v>
      </c>
      <c r="B578" t="s">
        <v>83</v>
      </c>
      <c r="C578" t="s">
        <v>56</v>
      </c>
      <c r="E578">
        <v>18</v>
      </c>
      <c r="F578" t="s">
        <v>83</v>
      </c>
      <c r="G578" t="s">
        <v>56</v>
      </c>
      <c r="I578">
        <v>20</v>
      </c>
      <c r="J578" t="s">
        <v>83</v>
      </c>
      <c r="K578" t="s">
        <v>181</v>
      </c>
      <c r="M578">
        <v>23</v>
      </c>
      <c r="N578" t="s">
        <v>83</v>
      </c>
      <c r="O578" t="s">
        <v>181</v>
      </c>
      <c r="Q578">
        <v>30</v>
      </c>
      <c r="R578" t="s">
        <v>83</v>
      </c>
      <c r="S578" t="s">
        <v>181</v>
      </c>
      <c r="U578">
        <v>23</v>
      </c>
      <c r="V578" t="s">
        <v>83</v>
      </c>
      <c r="W578" t="s">
        <v>181</v>
      </c>
      <c r="Y578">
        <v>29</v>
      </c>
      <c r="Z578" t="s">
        <v>83</v>
      </c>
      <c r="AA578" t="s">
        <v>181</v>
      </c>
      <c r="AC578">
        <v>31</v>
      </c>
      <c r="AD578" t="s">
        <v>83</v>
      </c>
      <c r="AE578" t="s">
        <v>181</v>
      </c>
      <c r="AG578">
        <v>35</v>
      </c>
      <c r="AH578" t="s">
        <v>83</v>
      </c>
      <c r="AI578" t="s">
        <v>181</v>
      </c>
      <c r="AK578">
        <v>26</v>
      </c>
      <c r="AL578" t="s">
        <v>83</v>
      </c>
      <c r="AM578" t="s">
        <v>181</v>
      </c>
      <c r="AO578" s="244">
        <v>35</v>
      </c>
      <c r="AP578" t="s">
        <v>100</v>
      </c>
      <c r="AQ578" t="s">
        <v>56</v>
      </c>
      <c r="AS578" s="244" t="s">
        <v>460</v>
      </c>
      <c r="AT578" t="s">
        <v>100</v>
      </c>
      <c r="AU578" s="248" t="s">
        <v>51</v>
      </c>
      <c r="AW578">
        <v>19</v>
      </c>
      <c r="AX578" t="s">
        <v>100</v>
      </c>
      <c r="AY578" t="s">
        <v>181</v>
      </c>
      <c r="BA578">
        <v>33</v>
      </c>
      <c r="BB578" t="s">
        <v>100</v>
      </c>
      <c r="BC578" t="s">
        <v>181</v>
      </c>
      <c r="BE578">
        <v>42</v>
      </c>
      <c r="BF578" t="s">
        <v>83</v>
      </c>
      <c r="BG578" t="s">
        <v>181</v>
      </c>
      <c r="BI578">
        <v>36</v>
      </c>
      <c r="BJ578" t="s">
        <v>83</v>
      </c>
      <c r="BK578" t="s">
        <v>181</v>
      </c>
      <c r="BM578">
        <v>22</v>
      </c>
      <c r="BN578" t="s">
        <v>83</v>
      </c>
      <c r="BO578" t="s">
        <v>181</v>
      </c>
      <c r="BQ578">
        <v>35</v>
      </c>
      <c r="BR578" t="s">
        <v>83</v>
      </c>
      <c r="BS578" t="s">
        <v>181</v>
      </c>
      <c r="BU578">
        <v>25</v>
      </c>
      <c r="BV578" t="s">
        <v>83</v>
      </c>
      <c r="BW578" t="s">
        <v>181</v>
      </c>
      <c r="BY578">
        <v>31</v>
      </c>
      <c r="BZ578" t="s">
        <v>83</v>
      </c>
      <c r="CA578" t="s">
        <v>181</v>
      </c>
      <c r="CC578">
        <v>22</v>
      </c>
      <c r="CD578" t="s">
        <v>83</v>
      </c>
      <c r="CE578" t="s">
        <v>181</v>
      </c>
      <c r="CG578">
        <v>28</v>
      </c>
      <c r="CH578" t="s">
        <v>83</v>
      </c>
      <c r="CI578" t="s">
        <v>181</v>
      </c>
      <c r="CK578">
        <v>35</v>
      </c>
      <c r="CL578" t="s">
        <v>83</v>
      </c>
      <c r="CM578" t="s">
        <v>181</v>
      </c>
    </row>
    <row r="579" spans="1:91" ht="15" customHeight="1" x14ac:dyDescent="0.25">
      <c r="A579">
        <v>22</v>
      </c>
      <c r="B579" t="s">
        <v>83</v>
      </c>
      <c r="C579" t="s">
        <v>56</v>
      </c>
      <c r="E579">
        <v>31</v>
      </c>
      <c r="F579" t="s">
        <v>83</v>
      </c>
      <c r="G579" t="s">
        <v>56</v>
      </c>
      <c r="I579">
        <v>27</v>
      </c>
      <c r="J579" t="s">
        <v>83</v>
      </c>
      <c r="K579" t="s">
        <v>181</v>
      </c>
      <c r="M579">
        <v>29</v>
      </c>
      <c r="N579" t="s">
        <v>83</v>
      </c>
      <c r="O579" t="s">
        <v>181</v>
      </c>
      <c r="Q579">
        <v>25</v>
      </c>
      <c r="R579" t="s">
        <v>83</v>
      </c>
      <c r="S579" t="s">
        <v>181</v>
      </c>
      <c r="U579">
        <v>20</v>
      </c>
      <c r="V579" t="s">
        <v>83</v>
      </c>
      <c r="W579" t="s">
        <v>181</v>
      </c>
      <c r="Y579">
        <v>28</v>
      </c>
      <c r="Z579" t="s">
        <v>83</v>
      </c>
      <c r="AA579" t="s">
        <v>181</v>
      </c>
      <c r="AC579">
        <v>36</v>
      </c>
      <c r="AD579" t="s">
        <v>83</v>
      </c>
      <c r="AE579" t="s">
        <v>181</v>
      </c>
      <c r="AG579">
        <v>25</v>
      </c>
      <c r="AH579" t="s">
        <v>83</v>
      </c>
      <c r="AI579" t="s">
        <v>181</v>
      </c>
      <c r="AK579">
        <v>31</v>
      </c>
      <c r="AL579" t="s">
        <v>83</v>
      </c>
      <c r="AM579" t="s">
        <v>181</v>
      </c>
      <c r="AO579" s="244">
        <v>34</v>
      </c>
      <c r="AP579" t="s">
        <v>100</v>
      </c>
      <c r="AQ579" t="s">
        <v>56</v>
      </c>
      <c r="AS579" s="244" t="s">
        <v>465</v>
      </c>
      <c r="AT579" t="s">
        <v>459</v>
      </c>
      <c r="AU579" s="248" t="s">
        <v>51</v>
      </c>
      <c r="AW579">
        <v>25</v>
      </c>
      <c r="AX579" t="s">
        <v>100</v>
      </c>
      <c r="AY579" t="s">
        <v>181</v>
      </c>
      <c r="BA579">
        <v>42</v>
      </c>
      <c r="BB579" t="s">
        <v>100</v>
      </c>
      <c r="BC579" t="s">
        <v>181</v>
      </c>
      <c r="BE579">
        <v>27</v>
      </c>
      <c r="BF579" t="s">
        <v>83</v>
      </c>
      <c r="BG579" t="s">
        <v>181</v>
      </c>
      <c r="BI579">
        <v>20</v>
      </c>
      <c r="BJ579" t="s">
        <v>83</v>
      </c>
      <c r="BK579" t="s">
        <v>181</v>
      </c>
      <c r="BM579">
        <v>18</v>
      </c>
      <c r="BN579" t="s">
        <v>83</v>
      </c>
      <c r="BO579" t="s">
        <v>181</v>
      </c>
      <c r="BQ579">
        <v>36</v>
      </c>
      <c r="BR579" t="s">
        <v>83</v>
      </c>
      <c r="BS579" t="s">
        <v>181</v>
      </c>
      <c r="BU579">
        <v>26</v>
      </c>
      <c r="BV579" t="s">
        <v>83</v>
      </c>
      <c r="BW579" t="s">
        <v>181</v>
      </c>
      <c r="BY579">
        <v>31</v>
      </c>
      <c r="BZ579" t="s">
        <v>83</v>
      </c>
      <c r="CA579" t="s">
        <v>181</v>
      </c>
      <c r="CC579">
        <v>30</v>
      </c>
      <c r="CD579" t="s">
        <v>83</v>
      </c>
      <c r="CE579" t="s">
        <v>181</v>
      </c>
      <c r="CG579">
        <v>33</v>
      </c>
      <c r="CH579" t="s">
        <v>83</v>
      </c>
      <c r="CI579" t="s">
        <v>181</v>
      </c>
      <c r="CK579">
        <v>21</v>
      </c>
      <c r="CL579" t="s">
        <v>83</v>
      </c>
      <c r="CM579" t="s">
        <v>181</v>
      </c>
    </row>
    <row r="580" spans="1:91" ht="15" customHeight="1" x14ac:dyDescent="0.25">
      <c r="A580">
        <v>28</v>
      </c>
      <c r="B580" t="s">
        <v>83</v>
      </c>
      <c r="C580" t="s">
        <v>56</v>
      </c>
      <c r="E580">
        <v>18</v>
      </c>
      <c r="F580" t="s">
        <v>83</v>
      </c>
      <c r="G580" t="s">
        <v>56</v>
      </c>
      <c r="I580">
        <v>28</v>
      </c>
      <c r="J580" t="s">
        <v>83</v>
      </c>
      <c r="K580" t="s">
        <v>181</v>
      </c>
      <c r="M580">
        <v>20</v>
      </c>
      <c r="N580" t="s">
        <v>83</v>
      </c>
      <c r="O580" t="s">
        <v>181</v>
      </c>
      <c r="Q580">
        <v>29</v>
      </c>
      <c r="R580" t="s">
        <v>83</v>
      </c>
      <c r="S580" t="s">
        <v>181</v>
      </c>
      <c r="U580">
        <v>27</v>
      </c>
      <c r="V580" t="s">
        <v>83</v>
      </c>
      <c r="W580" t="s">
        <v>181</v>
      </c>
      <c r="Y580">
        <v>27</v>
      </c>
      <c r="Z580" t="s">
        <v>83</v>
      </c>
      <c r="AA580" t="s">
        <v>181</v>
      </c>
      <c r="AC580">
        <v>19</v>
      </c>
      <c r="AD580" t="s">
        <v>83</v>
      </c>
      <c r="AE580" t="s">
        <v>181</v>
      </c>
      <c r="AG580">
        <v>24</v>
      </c>
      <c r="AH580" t="s">
        <v>83</v>
      </c>
      <c r="AI580" t="s">
        <v>181</v>
      </c>
      <c r="AK580">
        <v>27</v>
      </c>
      <c r="AL580" t="s">
        <v>83</v>
      </c>
      <c r="AM580" t="s">
        <v>181</v>
      </c>
      <c r="AO580" s="244">
        <v>26</v>
      </c>
      <c r="AP580" t="s">
        <v>100</v>
      </c>
      <c r="AQ580" t="s">
        <v>56</v>
      </c>
      <c r="AS580" s="244" t="s">
        <v>460</v>
      </c>
      <c r="AT580" t="s">
        <v>100</v>
      </c>
      <c r="AU580" s="248" t="s">
        <v>51</v>
      </c>
      <c r="AW580">
        <v>21</v>
      </c>
      <c r="AX580" t="s">
        <v>100</v>
      </c>
      <c r="AY580" t="s">
        <v>181</v>
      </c>
      <c r="BA580">
        <v>33</v>
      </c>
      <c r="BB580" t="s">
        <v>100</v>
      </c>
      <c r="BC580" t="s">
        <v>181</v>
      </c>
      <c r="BE580">
        <v>32</v>
      </c>
      <c r="BF580" t="s">
        <v>83</v>
      </c>
      <c r="BG580" t="s">
        <v>181</v>
      </c>
      <c r="BI580">
        <v>26</v>
      </c>
      <c r="BJ580" t="s">
        <v>83</v>
      </c>
      <c r="BK580" t="s">
        <v>181</v>
      </c>
      <c r="BM580">
        <v>33</v>
      </c>
      <c r="BN580" t="s">
        <v>83</v>
      </c>
      <c r="BO580" t="s">
        <v>181</v>
      </c>
      <c r="BQ580">
        <v>33</v>
      </c>
      <c r="BR580" t="s">
        <v>83</v>
      </c>
      <c r="BS580" t="s">
        <v>181</v>
      </c>
      <c r="BU580">
        <v>28</v>
      </c>
      <c r="BV580" t="s">
        <v>83</v>
      </c>
      <c r="BW580" t="s">
        <v>181</v>
      </c>
      <c r="BY580">
        <v>37</v>
      </c>
      <c r="BZ580" t="s">
        <v>83</v>
      </c>
      <c r="CA580" t="s">
        <v>181</v>
      </c>
      <c r="CC580">
        <v>27</v>
      </c>
      <c r="CD580" t="s">
        <v>83</v>
      </c>
      <c r="CE580" t="s">
        <v>181</v>
      </c>
      <c r="CG580">
        <v>29</v>
      </c>
      <c r="CH580" t="s">
        <v>83</v>
      </c>
      <c r="CI580" t="s">
        <v>181</v>
      </c>
      <c r="CK580">
        <v>24</v>
      </c>
      <c r="CL580" t="s">
        <v>83</v>
      </c>
      <c r="CM580" t="s">
        <v>181</v>
      </c>
    </row>
    <row r="581" spans="1:91" ht="15" customHeight="1" x14ac:dyDescent="0.25">
      <c r="A581">
        <v>25</v>
      </c>
      <c r="B581" t="s">
        <v>83</v>
      </c>
      <c r="C581" t="s">
        <v>56</v>
      </c>
      <c r="E581">
        <v>39</v>
      </c>
      <c r="F581" t="s">
        <v>83</v>
      </c>
      <c r="G581" t="s">
        <v>56</v>
      </c>
      <c r="I581">
        <v>29</v>
      </c>
      <c r="J581" t="s">
        <v>83</v>
      </c>
      <c r="K581" t="s">
        <v>181</v>
      </c>
      <c r="M581">
        <v>27</v>
      </c>
      <c r="N581" t="s">
        <v>83</v>
      </c>
      <c r="O581" t="s">
        <v>181</v>
      </c>
      <c r="Q581">
        <v>32</v>
      </c>
      <c r="R581" t="s">
        <v>83</v>
      </c>
      <c r="S581" t="s">
        <v>181</v>
      </c>
      <c r="U581">
        <v>39</v>
      </c>
      <c r="V581" t="s">
        <v>83</v>
      </c>
      <c r="W581" t="s">
        <v>181</v>
      </c>
      <c r="Y581">
        <v>27</v>
      </c>
      <c r="Z581" t="s">
        <v>83</v>
      </c>
      <c r="AA581" t="s">
        <v>181</v>
      </c>
      <c r="AC581">
        <v>20</v>
      </c>
      <c r="AD581" t="s">
        <v>83</v>
      </c>
      <c r="AE581" t="s">
        <v>181</v>
      </c>
      <c r="AG581">
        <v>34</v>
      </c>
      <c r="AH581" t="s">
        <v>83</v>
      </c>
      <c r="AI581" t="s">
        <v>181</v>
      </c>
      <c r="AK581">
        <v>18</v>
      </c>
      <c r="AL581" t="s">
        <v>83</v>
      </c>
      <c r="AM581" t="s">
        <v>181</v>
      </c>
      <c r="AO581" s="244">
        <v>18</v>
      </c>
      <c r="AP581" t="s">
        <v>100</v>
      </c>
      <c r="AQ581" t="s">
        <v>56</v>
      </c>
      <c r="AS581" s="244" t="s">
        <v>466</v>
      </c>
      <c r="AT581" t="s">
        <v>100</v>
      </c>
      <c r="AU581" s="248" t="s">
        <v>51</v>
      </c>
      <c r="AW581">
        <v>29</v>
      </c>
      <c r="AX581" t="s">
        <v>100</v>
      </c>
      <c r="AY581" t="s">
        <v>181</v>
      </c>
      <c r="BA581">
        <v>28</v>
      </c>
      <c r="BB581" t="s">
        <v>100</v>
      </c>
      <c r="BC581" t="s">
        <v>181</v>
      </c>
      <c r="BE581">
        <v>38</v>
      </c>
      <c r="BF581" t="s">
        <v>83</v>
      </c>
      <c r="BG581" t="s">
        <v>181</v>
      </c>
      <c r="BI581">
        <v>20</v>
      </c>
      <c r="BJ581" t="s">
        <v>83</v>
      </c>
      <c r="BK581" t="s">
        <v>181</v>
      </c>
      <c r="BM581">
        <v>25</v>
      </c>
      <c r="BN581" t="s">
        <v>83</v>
      </c>
      <c r="BO581" t="s">
        <v>181</v>
      </c>
      <c r="BQ581">
        <v>32</v>
      </c>
      <c r="BR581" t="s">
        <v>83</v>
      </c>
      <c r="BS581" t="s">
        <v>181</v>
      </c>
      <c r="BU581">
        <v>25</v>
      </c>
      <c r="BV581" t="s">
        <v>83</v>
      </c>
      <c r="BW581" t="s">
        <v>181</v>
      </c>
      <c r="BY581">
        <v>33</v>
      </c>
      <c r="BZ581" t="s">
        <v>83</v>
      </c>
      <c r="CA581" t="s">
        <v>181</v>
      </c>
      <c r="CC581">
        <v>33</v>
      </c>
      <c r="CD581" t="s">
        <v>83</v>
      </c>
      <c r="CE581" t="s">
        <v>181</v>
      </c>
      <c r="CG581">
        <v>23</v>
      </c>
      <c r="CH581" t="s">
        <v>83</v>
      </c>
      <c r="CI581" t="s">
        <v>181</v>
      </c>
      <c r="CK581">
        <v>30</v>
      </c>
      <c r="CL581" t="s">
        <v>83</v>
      </c>
      <c r="CM581" t="s">
        <v>181</v>
      </c>
    </row>
    <row r="582" spans="1:91" ht="15" customHeight="1" x14ac:dyDescent="0.25">
      <c r="A582">
        <v>16</v>
      </c>
      <c r="B582" t="s">
        <v>83</v>
      </c>
      <c r="C582" t="s">
        <v>56</v>
      </c>
      <c r="E582">
        <v>20</v>
      </c>
      <c r="F582" t="s">
        <v>83</v>
      </c>
      <c r="G582" t="s">
        <v>56</v>
      </c>
      <c r="I582">
        <v>22</v>
      </c>
      <c r="J582" t="s">
        <v>83</v>
      </c>
      <c r="K582" t="s">
        <v>181</v>
      </c>
      <c r="M582">
        <v>26</v>
      </c>
      <c r="N582" t="s">
        <v>83</v>
      </c>
      <c r="O582" t="s">
        <v>181</v>
      </c>
      <c r="Q582">
        <v>23</v>
      </c>
      <c r="R582" t="s">
        <v>83</v>
      </c>
      <c r="S582" t="s">
        <v>181</v>
      </c>
      <c r="U582">
        <v>15</v>
      </c>
      <c r="V582" t="s">
        <v>83</v>
      </c>
      <c r="W582" t="s">
        <v>181</v>
      </c>
      <c r="Y582">
        <v>20</v>
      </c>
      <c r="Z582" t="s">
        <v>83</v>
      </c>
      <c r="AA582" t="s">
        <v>181</v>
      </c>
      <c r="AC582">
        <v>19</v>
      </c>
      <c r="AD582" t="s">
        <v>83</v>
      </c>
      <c r="AE582" t="s">
        <v>181</v>
      </c>
      <c r="AG582">
        <v>26</v>
      </c>
      <c r="AH582" t="s">
        <v>83</v>
      </c>
      <c r="AI582" t="s">
        <v>181</v>
      </c>
      <c r="AK582">
        <v>19</v>
      </c>
      <c r="AL582" t="s">
        <v>83</v>
      </c>
      <c r="AM582" t="s">
        <v>181</v>
      </c>
      <c r="AO582" s="244">
        <v>22</v>
      </c>
      <c r="AP582" t="s">
        <v>100</v>
      </c>
      <c r="AQ582" t="s">
        <v>56</v>
      </c>
      <c r="AS582" s="244" t="s">
        <v>467</v>
      </c>
      <c r="AT582" t="s">
        <v>459</v>
      </c>
      <c r="AU582" s="248" t="s">
        <v>51</v>
      </c>
      <c r="AW582">
        <v>32</v>
      </c>
      <c r="AX582" t="s">
        <v>100</v>
      </c>
      <c r="AY582" t="s">
        <v>181</v>
      </c>
      <c r="BA582">
        <v>33</v>
      </c>
      <c r="BB582" t="s">
        <v>100</v>
      </c>
      <c r="BC582" t="s">
        <v>181</v>
      </c>
      <c r="BE582">
        <v>16</v>
      </c>
      <c r="BF582" t="s">
        <v>83</v>
      </c>
      <c r="BG582" t="s">
        <v>181</v>
      </c>
      <c r="BI582">
        <v>37</v>
      </c>
      <c r="BJ582" t="s">
        <v>83</v>
      </c>
      <c r="BK582" t="s">
        <v>181</v>
      </c>
      <c r="BM582">
        <v>28</v>
      </c>
      <c r="BN582" t="s">
        <v>83</v>
      </c>
      <c r="BO582" t="s">
        <v>181</v>
      </c>
      <c r="BQ582">
        <v>29</v>
      </c>
      <c r="BR582" t="s">
        <v>83</v>
      </c>
      <c r="BS582" t="s">
        <v>181</v>
      </c>
      <c r="BU582">
        <v>32</v>
      </c>
      <c r="BV582" t="s">
        <v>83</v>
      </c>
      <c r="BW582" t="s">
        <v>181</v>
      </c>
      <c r="BY582">
        <v>32</v>
      </c>
      <c r="BZ582" t="s">
        <v>83</v>
      </c>
      <c r="CA582" t="s">
        <v>181</v>
      </c>
      <c r="CC582">
        <v>35</v>
      </c>
      <c r="CD582" t="s">
        <v>83</v>
      </c>
      <c r="CE582" t="s">
        <v>181</v>
      </c>
      <c r="CG582">
        <v>41</v>
      </c>
      <c r="CH582" t="s">
        <v>83</v>
      </c>
      <c r="CI582" t="s">
        <v>181</v>
      </c>
      <c r="CK582">
        <v>43</v>
      </c>
      <c r="CL582" t="s">
        <v>83</v>
      </c>
      <c r="CM582" t="s">
        <v>181</v>
      </c>
    </row>
    <row r="583" spans="1:91" ht="15" customHeight="1" x14ac:dyDescent="0.25">
      <c r="A583">
        <v>30</v>
      </c>
      <c r="B583" t="s">
        <v>83</v>
      </c>
      <c r="C583" t="s">
        <v>56</v>
      </c>
      <c r="E583">
        <v>32</v>
      </c>
      <c r="F583" t="s">
        <v>83</v>
      </c>
      <c r="G583" t="s">
        <v>56</v>
      </c>
      <c r="I583">
        <v>36</v>
      </c>
      <c r="J583" t="s">
        <v>83</v>
      </c>
      <c r="K583" t="s">
        <v>181</v>
      </c>
      <c r="M583">
        <v>32</v>
      </c>
      <c r="N583" t="s">
        <v>83</v>
      </c>
      <c r="O583" t="s">
        <v>181</v>
      </c>
      <c r="Q583">
        <v>24</v>
      </c>
      <c r="R583" t="s">
        <v>83</v>
      </c>
      <c r="S583" t="s">
        <v>181</v>
      </c>
      <c r="U583">
        <v>33</v>
      </c>
      <c r="V583" t="s">
        <v>83</v>
      </c>
      <c r="W583" t="s">
        <v>181</v>
      </c>
      <c r="Y583">
        <v>41</v>
      </c>
      <c r="Z583" t="s">
        <v>83</v>
      </c>
      <c r="AA583" t="s">
        <v>181</v>
      </c>
      <c r="AC583">
        <v>36</v>
      </c>
      <c r="AD583" t="s">
        <v>83</v>
      </c>
      <c r="AE583" t="s">
        <v>181</v>
      </c>
      <c r="AG583">
        <v>25</v>
      </c>
      <c r="AH583" t="s">
        <v>83</v>
      </c>
      <c r="AI583" t="s">
        <v>181</v>
      </c>
      <c r="AK583">
        <v>22</v>
      </c>
      <c r="AL583" t="s">
        <v>83</v>
      </c>
      <c r="AM583" t="s">
        <v>181</v>
      </c>
      <c r="AO583" s="244">
        <v>28</v>
      </c>
      <c r="AP583" t="s">
        <v>100</v>
      </c>
      <c r="AQ583" t="s">
        <v>56</v>
      </c>
      <c r="AS583" s="244" t="s">
        <v>468</v>
      </c>
      <c r="AT583" t="s">
        <v>100</v>
      </c>
      <c r="AU583" s="248" t="s">
        <v>51</v>
      </c>
      <c r="AW583">
        <v>30</v>
      </c>
      <c r="AX583" t="s">
        <v>100</v>
      </c>
      <c r="AY583" t="s">
        <v>181</v>
      </c>
      <c r="BA583">
        <v>43</v>
      </c>
      <c r="BB583" t="s">
        <v>100</v>
      </c>
      <c r="BC583" t="s">
        <v>181</v>
      </c>
      <c r="BE583">
        <v>36</v>
      </c>
      <c r="BF583" t="s">
        <v>83</v>
      </c>
      <c r="BG583" t="s">
        <v>181</v>
      </c>
      <c r="BI583">
        <v>32</v>
      </c>
      <c r="BJ583" t="s">
        <v>83</v>
      </c>
      <c r="BK583" t="s">
        <v>181</v>
      </c>
      <c r="BM583">
        <v>38</v>
      </c>
      <c r="BN583" t="s">
        <v>83</v>
      </c>
      <c r="BO583" t="s">
        <v>181</v>
      </c>
      <c r="BQ583">
        <v>29</v>
      </c>
      <c r="BR583" t="s">
        <v>83</v>
      </c>
      <c r="BS583" t="s">
        <v>181</v>
      </c>
      <c r="BU583">
        <v>32</v>
      </c>
      <c r="BV583" t="s">
        <v>83</v>
      </c>
      <c r="BW583" t="s">
        <v>181</v>
      </c>
      <c r="BY583">
        <v>20</v>
      </c>
      <c r="BZ583" t="s">
        <v>83</v>
      </c>
      <c r="CA583" t="s">
        <v>181</v>
      </c>
      <c r="CC583">
        <v>41</v>
      </c>
      <c r="CD583" t="s">
        <v>83</v>
      </c>
      <c r="CE583" t="s">
        <v>181</v>
      </c>
      <c r="CG583">
        <v>37</v>
      </c>
      <c r="CH583" t="s">
        <v>83</v>
      </c>
      <c r="CI583" t="s">
        <v>181</v>
      </c>
      <c r="CK583">
        <v>25</v>
      </c>
      <c r="CL583" t="s">
        <v>83</v>
      </c>
      <c r="CM583" t="s">
        <v>181</v>
      </c>
    </row>
    <row r="584" spans="1:91" ht="15" customHeight="1" x14ac:dyDescent="0.25">
      <c r="A584">
        <v>20</v>
      </c>
      <c r="B584" t="s">
        <v>83</v>
      </c>
      <c r="C584" t="s">
        <v>56</v>
      </c>
      <c r="E584">
        <v>34</v>
      </c>
      <c r="F584" t="s">
        <v>83</v>
      </c>
      <c r="G584" t="s">
        <v>56</v>
      </c>
      <c r="I584">
        <v>20</v>
      </c>
      <c r="J584" t="s">
        <v>83</v>
      </c>
      <c r="K584" t="s">
        <v>181</v>
      </c>
      <c r="M584">
        <v>27</v>
      </c>
      <c r="N584" t="s">
        <v>83</v>
      </c>
      <c r="O584" t="s">
        <v>181</v>
      </c>
      <c r="Q584">
        <v>23</v>
      </c>
      <c r="R584" t="s">
        <v>83</v>
      </c>
      <c r="S584" t="s">
        <v>181</v>
      </c>
      <c r="U584">
        <v>27</v>
      </c>
      <c r="V584" t="s">
        <v>83</v>
      </c>
      <c r="W584" t="s">
        <v>181</v>
      </c>
      <c r="Y584">
        <v>35</v>
      </c>
      <c r="Z584" t="s">
        <v>83</v>
      </c>
      <c r="AA584" t="s">
        <v>181</v>
      </c>
      <c r="AC584">
        <v>31</v>
      </c>
      <c r="AD584" t="s">
        <v>83</v>
      </c>
      <c r="AE584" t="s">
        <v>181</v>
      </c>
      <c r="AG584">
        <v>32</v>
      </c>
      <c r="AH584" t="s">
        <v>83</v>
      </c>
      <c r="AI584" t="s">
        <v>181</v>
      </c>
      <c r="AK584">
        <v>31</v>
      </c>
      <c r="AL584" t="s">
        <v>83</v>
      </c>
      <c r="AM584" t="s">
        <v>181</v>
      </c>
      <c r="AO584" s="244">
        <v>34</v>
      </c>
      <c r="AP584" t="s">
        <v>100</v>
      </c>
      <c r="AQ584" t="s">
        <v>56</v>
      </c>
      <c r="AS584" s="244" t="s">
        <v>460</v>
      </c>
      <c r="AT584" t="s">
        <v>459</v>
      </c>
      <c r="AU584" s="248" t="s">
        <v>51</v>
      </c>
      <c r="AW584">
        <v>26</v>
      </c>
      <c r="AX584" t="s">
        <v>100</v>
      </c>
      <c r="AY584" t="s">
        <v>181</v>
      </c>
      <c r="BA584">
        <v>35</v>
      </c>
      <c r="BB584" t="s">
        <v>100</v>
      </c>
      <c r="BC584" t="s">
        <v>181</v>
      </c>
      <c r="BE584">
        <v>33</v>
      </c>
      <c r="BF584" t="s">
        <v>83</v>
      </c>
      <c r="BG584" t="s">
        <v>181</v>
      </c>
      <c r="BI584">
        <v>15</v>
      </c>
      <c r="BJ584" t="s">
        <v>83</v>
      </c>
      <c r="BK584" t="s">
        <v>181</v>
      </c>
      <c r="BM584">
        <v>38</v>
      </c>
      <c r="BN584" t="s">
        <v>83</v>
      </c>
      <c r="BO584" t="s">
        <v>181</v>
      </c>
      <c r="BQ584">
        <v>35</v>
      </c>
      <c r="BR584" t="s">
        <v>83</v>
      </c>
      <c r="BS584" t="s">
        <v>181</v>
      </c>
      <c r="BU584">
        <v>35</v>
      </c>
      <c r="BV584" t="s">
        <v>83</v>
      </c>
      <c r="BW584" t="s">
        <v>181</v>
      </c>
      <c r="BY584">
        <v>26</v>
      </c>
      <c r="BZ584" t="s">
        <v>83</v>
      </c>
      <c r="CA584" t="s">
        <v>181</v>
      </c>
      <c r="CC584">
        <v>25</v>
      </c>
      <c r="CD584" t="s">
        <v>83</v>
      </c>
      <c r="CE584" t="s">
        <v>181</v>
      </c>
      <c r="CG584">
        <v>31</v>
      </c>
      <c r="CH584" t="s">
        <v>83</v>
      </c>
      <c r="CI584" t="s">
        <v>181</v>
      </c>
      <c r="CK584">
        <v>26</v>
      </c>
      <c r="CL584" t="s">
        <v>83</v>
      </c>
      <c r="CM584" t="s">
        <v>181</v>
      </c>
    </row>
    <row r="585" spans="1:91" ht="15" customHeight="1" x14ac:dyDescent="0.25">
      <c r="A585">
        <v>20</v>
      </c>
      <c r="B585" t="s">
        <v>83</v>
      </c>
      <c r="C585" t="s">
        <v>56</v>
      </c>
      <c r="E585">
        <v>34</v>
      </c>
      <c r="F585" t="s">
        <v>83</v>
      </c>
      <c r="G585" t="s">
        <v>56</v>
      </c>
      <c r="I585">
        <v>24</v>
      </c>
      <c r="J585" t="s">
        <v>83</v>
      </c>
      <c r="K585" t="s">
        <v>181</v>
      </c>
      <c r="M585">
        <v>35</v>
      </c>
      <c r="N585" t="s">
        <v>83</v>
      </c>
      <c r="O585" t="s">
        <v>181</v>
      </c>
      <c r="Q585">
        <v>32</v>
      </c>
      <c r="R585" t="s">
        <v>83</v>
      </c>
      <c r="S585" t="s">
        <v>181</v>
      </c>
      <c r="U585">
        <v>17</v>
      </c>
      <c r="V585" t="s">
        <v>83</v>
      </c>
      <c r="W585" t="s">
        <v>181</v>
      </c>
      <c r="Y585">
        <v>38</v>
      </c>
      <c r="Z585" t="s">
        <v>83</v>
      </c>
      <c r="AA585" t="s">
        <v>181</v>
      </c>
      <c r="AC585">
        <v>18</v>
      </c>
      <c r="AD585" t="s">
        <v>83</v>
      </c>
      <c r="AE585" t="s">
        <v>181</v>
      </c>
      <c r="AG585">
        <v>20</v>
      </c>
      <c r="AH585" t="s">
        <v>83</v>
      </c>
      <c r="AI585" t="s">
        <v>181</v>
      </c>
      <c r="AK585">
        <v>20</v>
      </c>
      <c r="AL585" t="s">
        <v>83</v>
      </c>
      <c r="AM585" t="s">
        <v>181</v>
      </c>
      <c r="AO585" s="244">
        <v>22</v>
      </c>
      <c r="AP585" t="s">
        <v>100</v>
      </c>
      <c r="AQ585" t="s">
        <v>56</v>
      </c>
      <c r="AS585" s="244" t="s">
        <v>460</v>
      </c>
      <c r="AT585" t="s">
        <v>100</v>
      </c>
      <c r="AU585" s="248" t="s">
        <v>51</v>
      </c>
      <c r="AW585">
        <v>23</v>
      </c>
      <c r="AX585" t="s">
        <v>100</v>
      </c>
      <c r="AY585" t="s">
        <v>181</v>
      </c>
      <c r="BA585">
        <v>28</v>
      </c>
      <c r="BB585" t="s">
        <v>100</v>
      </c>
      <c r="BC585" t="s">
        <v>181</v>
      </c>
      <c r="BE585">
        <v>38</v>
      </c>
      <c r="BF585" t="s">
        <v>83</v>
      </c>
      <c r="BG585" t="s">
        <v>181</v>
      </c>
      <c r="BI585">
        <v>23</v>
      </c>
      <c r="BJ585" t="s">
        <v>83</v>
      </c>
      <c r="BK585" t="s">
        <v>181</v>
      </c>
      <c r="BM585">
        <v>29</v>
      </c>
      <c r="BN585" t="s">
        <v>83</v>
      </c>
      <c r="BO585" t="s">
        <v>181</v>
      </c>
      <c r="BQ585">
        <v>23</v>
      </c>
      <c r="BR585" t="s">
        <v>83</v>
      </c>
      <c r="BS585" t="s">
        <v>181</v>
      </c>
      <c r="BU585">
        <v>16</v>
      </c>
      <c r="BV585" t="s">
        <v>83</v>
      </c>
      <c r="BW585" t="s">
        <v>181</v>
      </c>
      <c r="BY585">
        <v>27</v>
      </c>
      <c r="BZ585" t="s">
        <v>83</v>
      </c>
      <c r="CA585" t="s">
        <v>181</v>
      </c>
      <c r="CC585">
        <v>21</v>
      </c>
      <c r="CD585" t="s">
        <v>83</v>
      </c>
      <c r="CE585" t="s">
        <v>181</v>
      </c>
      <c r="CG585">
        <v>37</v>
      </c>
      <c r="CH585" t="s">
        <v>83</v>
      </c>
      <c r="CI585" t="s">
        <v>181</v>
      </c>
      <c r="CK585">
        <v>28</v>
      </c>
      <c r="CL585" t="s">
        <v>83</v>
      </c>
      <c r="CM585" t="s">
        <v>181</v>
      </c>
    </row>
    <row r="586" spans="1:91" ht="15" customHeight="1" x14ac:dyDescent="0.25">
      <c r="A586">
        <v>25</v>
      </c>
      <c r="B586" t="s">
        <v>83</v>
      </c>
      <c r="C586" t="s">
        <v>56</v>
      </c>
      <c r="E586">
        <v>26</v>
      </c>
      <c r="F586" t="s">
        <v>83</v>
      </c>
      <c r="G586" t="s">
        <v>56</v>
      </c>
      <c r="I586">
        <v>32</v>
      </c>
      <c r="J586" t="s">
        <v>83</v>
      </c>
      <c r="K586" t="s">
        <v>181</v>
      </c>
      <c r="M586">
        <v>33</v>
      </c>
      <c r="N586" t="s">
        <v>83</v>
      </c>
      <c r="O586" t="s">
        <v>181</v>
      </c>
      <c r="Q586">
        <v>20</v>
      </c>
      <c r="R586" t="s">
        <v>83</v>
      </c>
      <c r="S586" t="s">
        <v>181</v>
      </c>
      <c r="U586">
        <v>20</v>
      </c>
      <c r="V586" t="s">
        <v>83</v>
      </c>
      <c r="W586" t="s">
        <v>181</v>
      </c>
      <c r="Y586">
        <v>32</v>
      </c>
      <c r="Z586" t="s">
        <v>83</v>
      </c>
      <c r="AA586" t="s">
        <v>181</v>
      </c>
      <c r="AC586">
        <v>33</v>
      </c>
      <c r="AD586" t="s">
        <v>83</v>
      </c>
      <c r="AE586" t="s">
        <v>181</v>
      </c>
      <c r="AG586">
        <v>39</v>
      </c>
      <c r="AH586" t="s">
        <v>83</v>
      </c>
      <c r="AI586" t="s">
        <v>181</v>
      </c>
      <c r="AK586">
        <v>26</v>
      </c>
      <c r="AL586" t="s">
        <v>83</v>
      </c>
      <c r="AM586" t="s">
        <v>181</v>
      </c>
      <c r="AO586" s="244">
        <v>35</v>
      </c>
      <c r="AP586" t="s">
        <v>100</v>
      </c>
      <c r="AQ586" t="s">
        <v>56</v>
      </c>
      <c r="AS586" s="244" t="s">
        <v>460</v>
      </c>
      <c r="AT586" t="s">
        <v>459</v>
      </c>
      <c r="AU586" s="248" t="s">
        <v>51</v>
      </c>
      <c r="AW586">
        <v>29</v>
      </c>
      <c r="AX586" t="s">
        <v>100</v>
      </c>
      <c r="AY586" t="s">
        <v>181</v>
      </c>
      <c r="BA586">
        <v>29</v>
      </c>
      <c r="BB586" t="s">
        <v>100</v>
      </c>
      <c r="BC586" t="s">
        <v>181</v>
      </c>
      <c r="BE586">
        <v>23</v>
      </c>
      <c r="BF586" t="s">
        <v>83</v>
      </c>
      <c r="BG586" t="s">
        <v>181</v>
      </c>
      <c r="BI586">
        <v>33</v>
      </c>
      <c r="BJ586" t="s">
        <v>83</v>
      </c>
      <c r="BK586" t="s">
        <v>181</v>
      </c>
      <c r="BM586">
        <v>25</v>
      </c>
      <c r="BN586" t="s">
        <v>83</v>
      </c>
      <c r="BO586" t="s">
        <v>181</v>
      </c>
      <c r="BQ586">
        <v>38</v>
      </c>
      <c r="BR586" t="s">
        <v>83</v>
      </c>
      <c r="BS586" t="s">
        <v>181</v>
      </c>
      <c r="BU586">
        <v>29</v>
      </c>
      <c r="BV586" t="s">
        <v>83</v>
      </c>
      <c r="BW586" t="s">
        <v>181</v>
      </c>
      <c r="BY586">
        <v>32</v>
      </c>
      <c r="BZ586" t="s">
        <v>83</v>
      </c>
      <c r="CA586" t="s">
        <v>181</v>
      </c>
      <c r="CC586">
        <v>32</v>
      </c>
      <c r="CD586" t="s">
        <v>83</v>
      </c>
      <c r="CE586" t="s">
        <v>181</v>
      </c>
      <c r="CG586">
        <v>25</v>
      </c>
      <c r="CH586" t="s">
        <v>83</v>
      </c>
      <c r="CI586" t="s">
        <v>181</v>
      </c>
      <c r="CK586">
        <v>24</v>
      </c>
      <c r="CL586" t="s">
        <v>83</v>
      </c>
      <c r="CM586" t="s">
        <v>181</v>
      </c>
    </row>
    <row r="587" spans="1:91" ht="15" customHeight="1" x14ac:dyDescent="0.25">
      <c r="A587">
        <v>32</v>
      </c>
      <c r="B587" t="s">
        <v>83</v>
      </c>
      <c r="C587" t="s">
        <v>56</v>
      </c>
      <c r="E587">
        <v>22</v>
      </c>
      <c r="F587" t="s">
        <v>83</v>
      </c>
      <c r="G587" t="s">
        <v>56</v>
      </c>
      <c r="I587">
        <v>29</v>
      </c>
      <c r="J587" t="s">
        <v>83</v>
      </c>
      <c r="K587" t="s">
        <v>181</v>
      </c>
      <c r="M587">
        <v>29</v>
      </c>
      <c r="N587" t="s">
        <v>83</v>
      </c>
      <c r="O587" t="s">
        <v>181</v>
      </c>
      <c r="Q587">
        <v>41</v>
      </c>
      <c r="R587" t="s">
        <v>83</v>
      </c>
      <c r="S587" t="s">
        <v>181</v>
      </c>
      <c r="U587">
        <v>30</v>
      </c>
      <c r="V587" t="s">
        <v>83</v>
      </c>
      <c r="W587" t="s">
        <v>181</v>
      </c>
      <c r="Y587">
        <v>21</v>
      </c>
      <c r="Z587" t="s">
        <v>83</v>
      </c>
      <c r="AA587" t="s">
        <v>181</v>
      </c>
      <c r="AC587">
        <v>34</v>
      </c>
      <c r="AD587" t="s">
        <v>83</v>
      </c>
      <c r="AE587" t="s">
        <v>181</v>
      </c>
      <c r="AG587">
        <v>23</v>
      </c>
      <c r="AH587" t="s">
        <v>83</v>
      </c>
      <c r="AI587" t="s">
        <v>181</v>
      </c>
      <c r="AK587">
        <v>21</v>
      </c>
      <c r="AL587" t="s">
        <v>83</v>
      </c>
      <c r="AM587" t="s">
        <v>181</v>
      </c>
      <c r="AO587" s="244">
        <v>26</v>
      </c>
      <c r="AP587" t="s">
        <v>100</v>
      </c>
      <c r="AQ587" t="s">
        <v>56</v>
      </c>
      <c r="AS587" s="244" t="s">
        <v>469</v>
      </c>
      <c r="AT587" t="s">
        <v>100</v>
      </c>
      <c r="AU587" s="248" t="s">
        <v>51</v>
      </c>
      <c r="AW587">
        <v>33</v>
      </c>
      <c r="AX587" t="s">
        <v>100</v>
      </c>
      <c r="AY587" t="s">
        <v>181</v>
      </c>
      <c r="BA587">
        <v>27</v>
      </c>
      <c r="BB587" t="s">
        <v>100</v>
      </c>
      <c r="BC587" t="s">
        <v>181</v>
      </c>
      <c r="BE587">
        <v>35</v>
      </c>
      <c r="BF587" t="s">
        <v>83</v>
      </c>
      <c r="BG587" t="s">
        <v>181</v>
      </c>
      <c r="BI587">
        <v>14</v>
      </c>
      <c r="BJ587" t="s">
        <v>83</v>
      </c>
      <c r="BK587" t="s">
        <v>181</v>
      </c>
      <c r="BM587">
        <v>17</v>
      </c>
      <c r="BN587" t="s">
        <v>83</v>
      </c>
      <c r="BO587" t="s">
        <v>181</v>
      </c>
      <c r="BQ587">
        <v>28</v>
      </c>
      <c r="BR587" t="s">
        <v>83</v>
      </c>
      <c r="BS587" t="s">
        <v>181</v>
      </c>
      <c r="BU587">
        <v>23</v>
      </c>
      <c r="BV587" t="s">
        <v>83</v>
      </c>
      <c r="BW587" t="s">
        <v>181</v>
      </c>
      <c r="BY587">
        <v>31</v>
      </c>
      <c r="BZ587" t="s">
        <v>83</v>
      </c>
      <c r="CA587" t="s">
        <v>181</v>
      </c>
      <c r="CC587">
        <v>38</v>
      </c>
      <c r="CD587" t="s">
        <v>83</v>
      </c>
      <c r="CE587" t="s">
        <v>181</v>
      </c>
      <c r="CG587">
        <v>25</v>
      </c>
      <c r="CH587" t="s">
        <v>83</v>
      </c>
      <c r="CI587" t="s">
        <v>181</v>
      </c>
      <c r="CK587">
        <v>35</v>
      </c>
      <c r="CL587" t="s">
        <v>83</v>
      </c>
      <c r="CM587" t="s">
        <v>181</v>
      </c>
    </row>
    <row r="588" spans="1:91" ht="15" customHeight="1" x14ac:dyDescent="0.25">
      <c r="A588">
        <v>39</v>
      </c>
      <c r="B588" t="s">
        <v>83</v>
      </c>
      <c r="C588" t="s">
        <v>56</v>
      </c>
      <c r="E588">
        <v>37</v>
      </c>
      <c r="F588" t="s">
        <v>83</v>
      </c>
      <c r="G588" t="s">
        <v>56</v>
      </c>
      <c r="I588">
        <v>30</v>
      </c>
      <c r="J588" t="s">
        <v>83</v>
      </c>
      <c r="K588" t="s">
        <v>181</v>
      </c>
      <c r="M588">
        <v>20</v>
      </c>
      <c r="N588" t="s">
        <v>83</v>
      </c>
      <c r="O588" t="s">
        <v>181</v>
      </c>
      <c r="Q588">
        <v>38</v>
      </c>
      <c r="R588" t="s">
        <v>83</v>
      </c>
      <c r="S588" t="s">
        <v>181</v>
      </c>
      <c r="U588">
        <v>37</v>
      </c>
      <c r="V588" t="s">
        <v>83</v>
      </c>
      <c r="W588" t="s">
        <v>181</v>
      </c>
      <c r="Y588">
        <v>28</v>
      </c>
      <c r="Z588" t="s">
        <v>83</v>
      </c>
      <c r="AA588" t="s">
        <v>181</v>
      </c>
      <c r="AC588">
        <v>22</v>
      </c>
      <c r="AD588" t="s">
        <v>83</v>
      </c>
      <c r="AE588" t="s">
        <v>181</v>
      </c>
      <c r="AG588">
        <v>27</v>
      </c>
      <c r="AH588" t="s">
        <v>83</v>
      </c>
      <c r="AI588" t="s">
        <v>181</v>
      </c>
      <c r="AK588">
        <v>22</v>
      </c>
      <c r="AL588" t="s">
        <v>83</v>
      </c>
      <c r="AM588" t="s">
        <v>181</v>
      </c>
      <c r="AO588" s="244">
        <v>31</v>
      </c>
      <c r="AP588" t="s">
        <v>100</v>
      </c>
      <c r="AQ588" t="s">
        <v>56</v>
      </c>
      <c r="AS588" s="244" t="s">
        <v>470</v>
      </c>
      <c r="AT588" t="s">
        <v>100</v>
      </c>
      <c r="AU588" s="248" t="s">
        <v>51</v>
      </c>
      <c r="AW588">
        <v>24</v>
      </c>
      <c r="AX588" t="s">
        <v>100</v>
      </c>
      <c r="AY588" t="s">
        <v>181</v>
      </c>
      <c r="BA588">
        <v>41</v>
      </c>
      <c r="BB588" t="s">
        <v>100</v>
      </c>
      <c r="BC588" t="s">
        <v>181</v>
      </c>
      <c r="BE588">
        <v>29</v>
      </c>
      <c r="BF588" t="s">
        <v>83</v>
      </c>
      <c r="BG588" t="s">
        <v>181</v>
      </c>
      <c r="BI588">
        <v>30</v>
      </c>
      <c r="BJ588" t="s">
        <v>83</v>
      </c>
      <c r="BK588" t="s">
        <v>181</v>
      </c>
      <c r="BM588">
        <v>21</v>
      </c>
      <c r="BN588" t="s">
        <v>83</v>
      </c>
      <c r="BO588" t="s">
        <v>181</v>
      </c>
      <c r="BQ588">
        <v>16</v>
      </c>
      <c r="BR588" t="s">
        <v>83</v>
      </c>
      <c r="BS588" t="s">
        <v>181</v>
      </c>
      <c r="BU588">
        <v>32</v>
      </c>
      <c r="BV588" t="s">
        <v>83</v>
      </c>
      <c r="BW588" t="s">
        <v>181</v>
      </c>
      <c r="BY588">
        <v>28</v>
      </c>
      <c r="BZ588" t="s">
        <v>83</v>
      </c>
      <c r="CA588" t="s">
        <v>181</v>
      </c>
      <c r="CC588">
        <v>29</v>
      </c>
      <c r="CD588" t="s">
        <v>83</v>
      </c>
      <c r="CE588" t="s">
        <v>181</v>
      </c>
      <c r="CG588">
        <v>29</v>
      </c>
      <c r="CH588" t="s">
        <v>83</v>
      </c>
      <c r="CI588" t="s">
        <v>181</v>
      </c>
      <c r="CK588">
        <v>17</v>
      </c>
      <c r="CL588" t="s">
        <v>83</v>
      </c>
      <c r="CM588" t="s">
        <v>181</v>
      </c>
    </row>
    <row r="589" spans="1:91" ht="15" customHeight="1" x14ac:dyDescent="0.25">
      <c r="A589">
        <v>36</v>
      </c>
      <c r="B589" t="s">
        <v>83</v>
      </c>
      <c r="C589" t="s">
        <v>56</v>
      </c>
      <c r="E589">
        <v>21</v>
      </c>
      <c r="F589" t="s">
        <v>83</v>
      </c>
      <c r="G589" t="s">
        <v>56</v>
      </c>
      <c r="I589">
        <v>18</v>
      </c>
      <c r="J589" t="s">
        <v>83</v>
      </c>
      <c r="K589" t="s">
        <v>181</v>
      </c>
      <c r="M589">
        <v>27</v>
      </c>
      <c r="N589" t="s">
        <v>83</v>
      </c>
      <c r="O589" t="s">
        <v>181</v>
      </c>
      <c r="Q589">
        <v>26</v>
      </c>
      <c r="R589" t="s">
        <v>83</v>
      </c>
      <c r="S589" t="s">
        <v>181</v>
      </c>
      <c r="U589">
        <v>17</v>
      </c>
      <c r="V589" t="s">
        <v>83</v>
      </c>
      <c r="W589" t="s">
        <v>181</v>
      </c>
      <c r="Y589">
        <v>31</v>
      </c>
      <c r="Z589" t="s">
        <v>83</v>
      </c>
      <c r="AA589" t="s">
        <v>181</v>
      </c>
      <c r="AC589">
        <v>33</v>
      </c>
      <c r="AD589" t="s">
        <v>83</v>
      </c>
      <c r="AE589" t="s">
        <v>181</v>
      </c>
      <c r="AG589">
        <v>28</v>
      </c>
      <c r="AH589" t="s">
        <v>83</v>
      </c>
      <c r="AI589" t="s">
        <v>181</v>
      </c>
      <c r="AK589">
        <v>36</v>
      </c>
      <c r="AL589" t="s">
        <v>83</v>
      </c>
      <c r="AM589" t="s">
        <v>181</v>
      </c>
      <c r="AO589" s="244">
        <v>19</v>
      </c>
      <c r="AP589" t="s">
        <v>100</v>
      </c>
      <c r="AQ589" t="s">
        <v>56</v>
      </c>
      <c r="AS589" s="244" t="s">
        <v>460</v>
      </c>
      <c r="AT589" t="s">
        <v>459</v>
      </c>
      <c r="AU589" s="248" t="s">
        <v>51</v>
      </c>
      <c r="AW589">
        <v>31</v>
      </c>
      <c r="AX589" t="s">
        <v>100</v>
      </c>
      <c r="AY589" t="s">
        <v>181</v>
      </c>
      <c r="BA589">
        <v>31</v>
      </c>
      <c r="BB589" t="s">
        <v>100</v>
      </c>
      <c r="BC589" t="s">
        <v>181</v>
      </c>
      <c r="BE589">
        <v>32</v>
      </c>
      <c r="BF589" t="s">
        <v>83</v>
      </c>
      <c r="BG589" t="s">
        <v>181</v>
      </c>
      <c r="BI589">
        <v>29</v>
      </c>
      <c r="BJ589" t="s">
        <v>83</v>
      </c>
      <c r="BK589" t="s">
        <v>181</v>
      </c>
      <c r="BM589">
        <v>30</v>
      </c>
      <c r="BN589" t="s">
        <v>83</v>
      </c>
      <c r="BO589" t="s">
        <v>181</v>
      </c>
      <c r="BQ589">
        <v>37</v>
      </c>
      <c r="BR589" t="s">
        <v>83</v>
      </c>
      <c r="BS589" t="s">
        <v>181</v>
      </c>
      <c r="BU589">
        <v>37</v>
      </c>
      <c r="BV589" t="s">
        <v>83</v>
      </c>
      <c r="BW589" t="s">
        <v>181</v>
      </c>
      <c r="BY589">
        <v>19</v>
      </c>
      <c r="BZ589" t="s">
        <v>83</v>
      </c>
      <c r="CA589" t="s">
        <v>181</v>
      </c>
      <c r="CC589">
        <v>25</v>
      </c>
      <c r="CD589" t="s">
        <v>83</v>
      </c>
      <c r="CE589" t="s">
        <v>181</v>
      </c>
      <c r="CG589">
        <v>28</v>
      </c>
      <c r="CH589" t="s">
        <v>83</v>
      </c>
      <c r="CI589" t="s">
        <v>181</v>
      </c>
      <c r="CK589">
        <v>15</v>
      </c>
      <c r="CL589" t="s">
        <v>83</v>
      </c>
      <c r="CM589" t="s">
        <v>181</v>
      </c>
    </row>
    <row r="590" spans="1:91" ht="15" customHeight="1" x14ac:dyDescent="0.25">
      <c r="A590">
        <v>28</v>
      </c>
      <c r="B590" t="s">
        <v>83</v>
      </c>
      <c r="C590" t="s">
        <v>56</v>
      </c>
      <c r="E590">
        <v>22</v>
      </c>
      <c r="F590" t="s">
        <v>83</v>
      </c>
      <c r="G590" t="s">
        <v>56</v>
      </c>
      <c r="I590">
        <v>24</v>
      </c>
      <c r="J590" t="s">
        <v>83</v>
      </c>
      <c r="K590" t="s">
        <v>181</v>
      </c>
      <c r="M590">
        <v>20</v>
      </c>
      <c r="N590" t="s">
        <v>83</v>
      </c>
      <c r="O590" t="s">
        <v>181</v>
      </c>
      <c r="Q590">
        <v>36</v>
      </c>
      <c r="R590" t="s">
        <v>83</v>
      </c>
      <c r="S590" t="s">
        <v>181</v>
      </c>
      <c r="U590">
        <v>30</v>
      </c>
      <c r="V590" t="s">
        <v>83</v>
      </c>
      <c r="W590" t="s">
        <v>181</v>
      </c>
      <c r="Y590">
        <v>39</v>
      </c>
      <c r="Z590" t="s">
        <v>83</v>
      </c>
      <c r="AA590" t="s">
        <v>181</v>
      </c>
      <c r="AC590">
        <v>34</v>
      </c>
      <c r="AD590" t="s">
        <v>83</v>
      </c>
      <c r="AE590" t="s">
        <v>181</v>
      </c>
      <c r="AG590">
        <v>36</v>
      </c>
      <c r="AH590" t="s">
        <v>83</v>
      </c>
      <c r="AI590" t="s">
        <v>181</v>
      </c>
      <c r="AK590">
        <v>31</v>
      </c>
      <c r="AL590" t="s">
        <v>83</v>
      </c>
      <c r="AM590" t="s">
        <v>181</v>
      </c>
      <c r="AO590" s="244">
        <v>23</v>
      </c>
      <c r="AP590" t="s">
        <v>100</v>
      </c>
      <c r="AQ590" t="s">
        <v>56</v>
      </c>
      <c r="AS590" s="244" t="s">
        <v>460</v>
      </c>
      <c r="AT590" t="s">
        <v>459</v>
      </c>
      <c r="AU590" s="248" t="s">
        <v>51</v>
      </c>
      <c r="AW590">
        <v>30</v>
      </c>
      <c r="AX590" t="s">
        <v>100</v>
      </c>
      <c r="AY590" t="s">
        <v>181</v>
      </c>
      <c r="BA590">
        <v>41</v>
      </c>
      <c r="BB590" t="s">
        <v>100</v>
      </c>
      <c r="BC590" t="s">
        <v>181</v>
      </c>
      <c r="BE590">
        <v>21</v>
      </c>
      <c r="BF590" t="s">
        <v>83</v>
      </c>
      <c r="BG590" t="s">
        <v>181</v>
      </c>
      <c r="BI590">
        <v>34</v>
      </c>
      <c r="BJ590" t="s">
        <v>83</v>
      </c>
      <c r="BK590" t="s">
        <v>181</v>
      </c>
      <c r="BM590">
        <v>20</v>
      </c>
      <c r="BN590" t="s">
        <v>83</v>
      </c>
      <c r="BO590" t="s">
        <v>181</v>
      </c>
      <c r="BQ590">
        <v>24</v>
      </c>
      <c r="BR590" t="s">
        <v>83</v>
      </c>
      <c r="BS590" t="s">
        <v>181</v>
      </c>
      <c r="BU590">
        <v>35</v>
      </c>
      <c r="BV590" t="s">
        <v>83</v>
      </c>
      <c r="BW590" t="s">
        <v>181</v>
      </c>
      <c r="BY590">
        <v>35</v>
      </c>
      <c r="BZ590" t="s">
        <v>83</v>
      </c>
      <c r="CA590" t="s">
        <v>181</v>
      </c>
      <c r="CC590">
        <v>16</v>
      </c>
      <c r="CD590" t="s">
        <v>83</v>
      </c>
      <c r="CE590" t="s">
        <v>181</v>
      </c>
      <c r="CG590">
        <v>18</v>
      </c>
      <c r="CH590" t="s">
        <v>83</v>
      </c>
      <c r="CI590" t="s">
        <v>181</v>
      </c>
      <c r="CK590">
        <v>22</v>
      </c>
      <c r="CL590" t="s">
        <v>83</v>
      </c>
      <c r="CM590" t="s">
        <v>181</v>
      </c>
    </row>
    <row r="591" spans="1:91" ht="15" customHeight="1" x14ac:dyDescent="0.25">
      <c r="A591">
        <v>19</v>
      </c>
      <c r="B591" t="s">
        <v>83</v>
      </c>
      <c r="C591" t="s">
        <v>56</v>
      </c>
      <c r="E591">
        <v>32</v>
      </c>
      <c r="F591" t="s">
        <v>83</v>
      </c>
      <c r="G591" t="s">
        <v>56</v>
      </c>
      <c r="I591">
        <v>25</v>
      </c>
      <c r="J591" t="s">
        <v>83</v>
      </c>
      <c r="K591" t="s">
        <v>181</v>
      </c>
      <c r="M591">
        <v>30</v>
      </c>
      <c r="N591" t="s">
        <v>83</v>
      </c>
      <c r="O591" t="s">
        <v>181</v>
      </c>
      <c r="Q591">
        <v>23</v>
      </c>
      <c r="R591" t="s">
        <v>83</v>
      </c>
      <c r="S591" t="s">
        <v>181</v>
      </c>
      <c r="U591">
        <v>30</v>
      </c>
      <c r="V591" t="s">
        <v>83</v>
      </c>
      <c r="W591" t="s">
        <v>181</v>
      </c>
      <c r="Y591">
        <v>21</v>
      </c>
      <c r="Z591" t="s">
        <v>83</v>
      </c>
      <c r="AA591" t="s">
        <v>181</v>
      </c>
      <c r="AC591">
        <v>30</v>
      </c>
      <c r="AD591" t="s">
        <v>83</v>
      </c>
      <c r="AE591" t="s">
        <v>181</v>
      </c>
      <c r="AG591">
        <v>40</v>
      </c>
      <c r="AH591" t="s">
        <v>83</v>
      </c>
      <c r="AI591" t="s">
        <v>181</v>
      </c>
      <c r="AK591">
        <v>35</v>
      </c>
      <c r="AL591" t="s">
        <v>83</v>
      </c>
      <c r="AM591" t="s">
        <v>181</v>
      </c>
      <c r="AO591" s="244">
        <v>28</v>
      </c>
      <c r="AP591" t="s">
        <v>100</v>
      </c>
      <c r="AQ591" t="s">
        <v>56</v>
      </c>
      <c r="AS591" s="244" t="s">
        <v>460</v>
      </c>
      <c r="AT591" t="s">
        <v>459</v>
      </c>
      <c r="AU591" s="248" t="s">
        <v>51</v>
      </c>
      <c r="AW591">
        <v>34</v>
      </c>
      <c r="AX591" t="s">
        <v>100</v>
      </c>
      <c r="AY591" t="s">
        <v>181</v>
      </c>
      <c r="BA591">
        <v>23</v>
      </c>
      <c r="BB591" t="s">
        <v>100</v>
      </c>
      <c r="BC591" t="s">
        <v>181</v>
      </c>
      <c r="BE591">
        <v>23</v>
      </c>
      <c r="BF591" t="s">
        <v>83</v>
      </c>
      <c r="BG591" t="s">
        <v>181</v>
      </c>
      <c r="BI591">
        <v>36</v>
      </c>
      <c r="BJ591" t="s">
        <v>83</v>
      </c>
      <c r="BK591" t="s">
        <v>181</v>
      </c>
      <c r="BM591">
        <v>22</v>
      </c>
      <c r="BN591" t="s">
        <v>83</v>
      </c>
      <c r="BO591" t="s">
        <v>181</v>
      </c>
      <c r="BQ591">
        <v>31</v>
      </c>
      <c r="BR591" t="s">
        <v>83</v>
      </c>
      <c r="BS591" t="s">
        <v>181</v>
      </c>
      <c r="BU591">
        <v>25</v>
      </c>
      <c r="BV591" t="s">
        <v>83</v>
      </c>
      <c r="BW591" t="s">
        <v>181</v>
      </c>
      <c r="BY591">
        <v>21</v>
      </c>
      <c r="BZ591" t="s">
        <v>83</v>
      </c>
      <c r="CA591" t="s">
        <v>181</v>
      </c>
      <c r="CC591">
        <v>21</v>
      </c>
      <c r="CD591" t="s">
        <v>83</v>
      </c>
      <c r="CE591" t="s">
        <v>181</v>
      </c>
      <c r="CG591">
        <v>23</v>
      </c>
      <c r="CH591" t="s">
        <v>83</v>
      </c>
      <c r="CI591" t="s">
        <v>181</v>
      </c>
      <c r="CK591">
        <v>26</v>
      </c>
      <c r="CL591" t="s">
        <v>83</v>
      </c>
      <c r="CM591" t="s">
        <v>181</v>
      </c>
    </row>
    <row r="592" spans="1:91" ht="15" customHeight="1" x14ac:dyDescent="0.25">
      <c r="A592">
        <v>23</v>
      </c>
      <c r="B592" t="s">
        <v>83</v>
      </c>
      <c r="C592" t="s">
        <v>56</v>
      </c>
      <c r="E592">
        <v>16</v>
      </c>
      <c r="F592" t="s">
        <v>83</v>
      </c>
      <c r="G592" t="s">
        <v>56</v>
      </c>
      <c r="I592">
        <v>26</v>
      </c>
      <c r="J592" t="s">
        <v>83</v>
      </c>
      <c r="K592" t="s">
        <v>181</v>
      </c>
      <c r="M592">
        <v>30</v>
      </c>
      <c r="N592" t="s">
        <v>83</v>
      </c>
      <c r="O592" t="s">
        <v>181</v>
      </c>
      <c r="Q592">
        <v>21</v>
      </c>
      <c r="R592" t="s">
        <v>83</v>
      </c>
      <c r="S592" t="s">
        <v>181</v>
      </c>
      <c r="U592">
        <v>15</v>
      </c>
      <c r="V592" t="s">
        <v>83</v>
      </c>
      <c r="W592" t="s">
        <v>181</v>
      </c>
      <c r="Y592">
        <v>23</v>
      </c>
      <c r="Z592" t="s">
        <v>83</v>
      </c>
      <c r="AA592" t="s">
        <v>181</v>
      </c>
      <c r="AC592">
        <v>35</v>
      </c>
      <c r="AD592" t="s">
        <v>83</v>
      </c>
      <c r="AE592" t="s">
        <v>181</v>
      </c>
      <c r="AG592">
        <v>25</v>
      </c>
      <c r="AH592" t="s">
        <v>83</v>
      </c>
      <c r="AI592" t="s">
        <v>181</v>
      </c>
      <c r="AK592">
        <v>26</v>
      </c>
      <c r="AL592" t="s">
        <v>83</v>
      </c>
      <c r="AM592" t="s">
        <v>181</v>
      </c>
      <c r="AO592" s="244">
        <v>17</v>
      </c>
      <c r="AP592" t="s">
        <v>100</v>
      </c>
      <c r="AQ592" t="s">
        <v>56</v>
      </c>
      <c r="AS592" s="244" t="s">
        <v>471</v>
      </c>
      <c r="AT592" t="s">
        <v>100</v>
      </c>
      <c r="AU592" s="248" t="s">
        <v>51</v>
      </c>
      <c r="AW592">
        <v>31</v>
      </c>
      <c r="AX592" t="s">
        <v>100</v>
      </c>
      <c r="AY592" t="s">
        <v>181</v>
      </c>
      <c r="BA592">
        <v>26</v>
      </c>
      <c r="BB592" t="s">
        <v>100</v>
      </c>
      <c r="BC592" t="s">
        <v>181</v>
      </c>
      <c r="BE592">
        <v>22</v>
      </c>
      <c r="BF592" t="s">
        <v>83</v>
      </c>
      <c r="BG592" t="s">
        <v>181</v>
      </c>
      <c r="BI592">
        <v>28</v>
      </c>
      <c r="BJ592" t="s">
        <v>83</v>
      </c>
      <c r="BK592" t="s">
        <v>181</v>
      </c>
      <c r="BM592">
        <v>45</v>
      </c>
      <c r="BN592" t="s">
        <v>83</v>
      </c>
      <c r="BO592" t="s">
        <v>181</v>
      </c>
      <c r="BQ592">
        <v>36</v>
      </c>
      <c r="BR592" t="s">
        <v>83</v>
      </c>
      <c r="BS592" t="s">
        <v>181</v>
      </c>
      <c r="BU592">
        <v>24</v>
      </c>
      <c r="BV592" t="s">
        <v>83</v>
      </c>
      <c r="BW592" t="s">
        <v>181</v>
      </c>
      <c r="BY592">
        <v>39</v>
      </c>
      <c r="BZ592" t="s">
        <v>83</v>
      </c>
      <c r="CA592" t="s">
        <v>181</v>
      </c>
      <c r="CC592">
        <v>30</v>
      </c>
      <c r="CD592" t="s">
        <v>83</v>
      </c>
      <c r="CE592" t="s">
        <v>181</v>
      </c>
      <c r="CG592">
        <v>26</v>
      </c>
      <c r="CH592" t="s">
        <v>83</v>
      </c>
      <c r="CI592" t="s">
        <v>181</v>
      </c>
      <c r="CK592">
        <v>31</v>
      </c>
      <c r="CL592" t="s">
        <v>83</v>
      </c>
      <c r="CM592" t="s">
        <v>181</v>
      </c>
    </row>
    <row r="593" spans="1:91" ht="15" customHeight="1" x14ac:dyDescent="0.25">
      <c r="A593">
        <v>24</v>
      </c>
      <c r="B593" t="s">
        <v>83</v>
      </c>
      <c r="C593" t="s">
        <v>56</v>
      </c>
      <c r="E593">
        <v>20</v>
      </c>
      <c r="F593" t="s">
        <v>83</v>
      </c>
      <c r="G593" t="s">
        <v>56</v>
      </c>
      <c r="I593">
        <v>31</v>
      </c>
      <c r="J593" t="s">
        <v>83</v>
      </c>
      <c r="K593" t="s">
        <v>181</v>
      </c>
      <c r="M593">
        <v>25</v>
      </c>
      <c r="N593" t="s">
        <v>83</v>
      </c>
      <c r="O593" t="s">
        <v>181</v>
      </c>
      <c r="Q593">
        <v>21</v>
      </c>
      <c r="R593" t="s">
        <v>83</v>
      </c>
      <c r="S593" t="s">
        <v>181</v>
      </c>
      <c r="U593">
        <v>27</v>
      </c>
      <c r="V593" t="s">
        <v>83</v>
      </c>
      <c r="W593" t="s">
        <v>181</v>
      </c>
      <c r="Y593">
        <v>22</v>
      </c>
      <c r="Z593" t="s">
        <v>83</v>
      </c>
      <c r="AA593" t="s">
        <v>181</v>
      </c>
      <c r="AC593">
        <v>36</v>
      </c>
      <c r="AD593" t="s">
        <v>83</v>
      </c>
      <c r="AE593" t="s">
        <v>181</v>
      </c>
      <c r="AG593">
        <v>43</v>
      </c>
      <c r="AH593" t="s">
        <v>83</v>
      </c>
      <c r="AI593" t="s">
        <v>181</v>
      </c>
      <c r="AK593">
        <v>40</v>
      </c>
      <c r="AL593" t="s">
        <v>83</v>
      </c>
      <c r="AM593" t="s">
        <v>181</v>
      </c>
      <c r="AO593" s="244">
        <v>20</v>
      </c>
      <c r="AP593" t="s">
        <v>100</v>
      </c>
      <c r="AQ593" t="s">
        <v>56</v>
      </c>
      <c r="AS593" s="244" t="s">
        <v>460</v>
      </c>
      <c r="AT593" t="s">
        <v>459</v>
      </c>
      <c r="AU593" s="248" t="s">
        <v>51</v>
      </c>
      <c r="AW593">
        <v>34</v>
      </c>
      <c r="AX593" t="s">
        <v>100</v>
      </c>
      <c r="AY593" t="s">
        <v>181</v>
      </c>
      <c r="BA593">
        <v>40</v>
      </c>
      <c r="BB593" t="s">
        <v>100</v>
      </c>
      <c r="BC593" t="s">
        <v>181</v>
      </c>
      <c r="BE593">
        <v>21</v>
      </c>
      <c r="BF593" t="s">
        <v>83</v>
      </c>
      <c r="BG593" t="s">
        <v>181</v>
      </c>
      <c r="BI593">
        <v>21</v>
      </c>
      <c r="BJ593" t="s">
        <v>83</v>
      </c>
      <c r="BK593" t="s">
        <v>181</v>
      </c>
      <c r="BM593">
        <v>35</v>
      </c>
      <c r="BN593" t="s">
        <v>83</v>
      </c>
      <c r="BO593" t="s">
        <v>181</v>
      </c>
      <c r="BQ593">
        <v>17</v>
      </c>
      <c r="BR593" t="s">
        <v>83</v>
      </c>
      <c r="BS593" t="s">
        <v>181</v>
      </c>
      <c r="BU593">
        <v>28</v>
      </c>
      <c r="BV593" t="s">
        <v>83</v>
      </c>
      <c r="BW593" t="s">
        <v>181</v>
      </c>
      <c r="BY593">
        <v>26</v>
      </c>
      <c r="BZ593" t="s">
        <v>83</v>
      </c>
      <c r="CA593" t="s">
        <v>181</v>
      </c>
      <c r="CC593">
        <v>30</v>
      </c>
      <c r="CD593" t="s">
        <v>83</v>
      </c>
      <c r="CE593" t="s">
        <v>181</v>
      </c>
      <c r="CG593">
        <v>34</v>
      </c>
      <c r="CH593" t="s">
        <v>83</v>
      </c>
      <c r="CI593" t="s">
        <v>181</v>
      </c>
      <c r="CK593">
        <v>20</v>
      </c>
      <c r="CL593" t="s">
        <v>83</v>
      </c>
      <c r="CM593" t="s">
        <v>181</v>
      </c>
    </row>
    <row r="594" spans="1:91" ht="15" customHeight="1" x14ac:dyDescent="0.25">
      <c r="A594">
        <v>42</v>
      </c>
      <c r="B594" t="s">
        <v>83</v>
      </c>
      <c r="C594" t="s">
        <v>56</v>
      </c>
      <c r="E594">
        <v>24</v>
      </c>
      <c r="F594" t="s">
        <v>83</v>
      </c>
      <c r="G594" t="s">
        <v>56</v>
      </c>
      <c r="I594">
        <v>22</v>
      </c>
      <c r="J594" t="s">
        <v>83</v>
      </c>
      <c r="K594" t="s">
        <v>181</v>
      </c>
      <c r="M594">
        <v>32</v>
      </c>
      <c r="N594" t="s">
        <v>83</v>
      </c>
      <c r="O594" t="s">
        <v>181</v>
      </c>
      <c r="Q594">
        <v>23</v>
      </c>
      <c r="R594" t="s">
        <v>83</v>
      </c>
      <c r="S594" t="s">
        <v>181</v>
      </c>
      <c r="U594">
        <v>22</v>
      </c>
      <c r="V594" t="s">
        <v>83</v>
      </c>
      <c r="W594" t="s">
        <v>181</v>
      </c>
      <c r="Y594">
        <v>28</v>
      </c>
      <c r="Z594" t="s">
        <v>83</v>
      </c>
      <c r="AA594" t="s">
        <v>181</v>
      </c>
      <c r="AC594">
        <v>24</v>
      </c>
      <c r="AD594" t="s">
        <v>83</v>
      </c>
      <c r="AE594" t="s">
        <v>181</v>
      </c>
      <c r="AG594">
        <v>32</v>
      </c>
      <c r="AH594" t="s">
        <v>83</v>
      </c>
      <c r="AI594" t="s">
        <v>181</v>
      </c>
      <c r="AK594">
        <v>20</v>
      </c>
      <c r="AL594" t="s">
        <v>83</v>
      </c>
      <c r="AM594" t="s">
        <v>181</v>
      </c>
      <c r="AO594" s="244">
        <v>37</v>
      </c>
      <c r="AP594" t="s">
        <v>100</v>
      </c>
      <c r="AQ594" t="s">
        <v>56</v>
      </c>
      <c r="AS594" s="244" t="s">
        <v>463</v>
      </c>
      <c r="AT594" t="s">
        <v>100</v>
      </c>
      <c r="AU594" s="248" t="s">
        <v>51</v>
      </c>
      <c r="AW594">
        <v>22</v>
      </c>
      <c r="AX594" t="s">
        <v>100</v>
      </c>
      <c r="AY594" t="s">
        <v>181</v>
      </c>
      <c r="BA594">
        <v>30</v>
      </c>
      <c r="BB594" t="s">
        <v>100</v>
      </c>
      <c r="BC594" t="s">
        <v>181</v>
      </c>
      <c r="BE594">
        <v>36</v>
      </c>
      <c r="BF594" t="s">
        <v>83</v>
      </c>
      <c r="BG594" t="s">
        <v>181</v>
      </c>
      <c r="BI594">
        <v>32</v>
      </c>
      <c r="BJ594" t="s">
        <v>83</v>
      </c>
      <c r="BK594" t="s">
        <v>181</v>
      </c>
      <c r="BM594">
        <v>23</v>
      </c>
      <c r="BN594" t="s">
        <v>83</v>
      </c>
      <c r="BO594" t="s">
        <v>181</v>
      </c>
      <c r="BQ594">
        <v>24</v>
      </c>
      <c r="BR594" t="s">
        <v>83</v>
      </c>
      <c r="BS594" t="s">
        <v>181</v>
      </c>
      <c r="BU594">
        <v>42</v>
      </c>
      <c r="BV594" t="s">
        <v>83</v>
      </c>
      <c r="BW594" t="s">
        <v>181</v>
      </c>
      <c r="BY594">
        <v>31</v>
      </c>
      <c r="BZ594" t="s">
        <v>83</v>
      </c>
      <c r="CA594" t="s">
        <v>181</v>
      </c>
      <c r="CC594">
        <v>36</v>
      </c>
      <c r="CD594" t="s">
        <v>83</v>
      </c>
      <c r="CE594" t="s">
        <v>181</v>
      </c>
      <c r="CG594">
        <v>36</v>
      </c>
      <c r="CH594" t="s">
        <v>83</v>
      </c>
      <c r="CI594" t="s">
        <v>181</v>
      </c>
      <c r="CK594">
        <v>26</v>
      </c>
      <c r="CL594" t="s">
        <v>83</v>
      </c>
      <c r="CM594" t="s">
        <v>181</v>
      </c>
    </row>
    <row r="595" spans="1:91" ht="15" customHeight="1" x14ac:dyDescent="0.25">
      <c r="A595">
        <v>25</v>
      </c>
      <c r="B595" t="s">
        <v>83</v>
      </c>
      <c r="C595" t="s">
        <v>56</v>
      </c>
      <c r="E595">
        <v>19</v>
      </c>
      <c r="F595" t="s">
        <v>83</v>
      </c>
      <c r="G595" t="s">
        <v>56</v>
      </c>
      <c r="I595">
        <v>20</v>
      </c>
      <c r="J595" t="s">
        <v>83</v>
      </c>
      <c r="K595" t="s">
        <v>181</v>
      </c>
      <c r="M595">
        <v>24</v>
      </c>
      <c r="N595" t="s">
        <v>83</v>
      </c>
      <c r="O595" t="s">
        <v>181</v>
      </c>
      <c r="Q595">
        <v>30</v>
      </c>
      <c r="R595" t="s">
        <v>83</v>
      </c>
      <c r="S595" t="s">
        <v>181</v>
      </c>
      <c r="U595">
        <v>26</v>
      </c>
      <c r="V595" t="s">
        <v>83</v>
      </c>
      <c r="W595" t="s">
        <v>181</v>
      </c>
      <c r="Y595">
        <v>35</v>
      </c>
      <c r="Z595" t="s">
        <v>83</v>
      </c>
      <c r="AA595" t="s">
        <v>181</v>
      </c>
      <c r="AC595">
        <v>39</v>
      </c>
      <c r="AD595" t="s">
        <v>83</v>
      </c>
      <c r="AE595" t="s">
        <v>181</v>
      </c>
      <c r="AG595">
        <v>31</v>
      </c>
      <c r="AH595" t="s">
        <v>83</v>
      </c>
      <c r="AI595" t="s">
        <v>181</v>
      </c>
      <c r="AK595">
        <v>22</v>
      </c>
      <c r="AL595" t="s">
        <v>83</v>
      </c>
      <c r="AM595" t="s">
        <v>181</v>
      </c>
      <c r="AO595" s="244">
        <v>40</v>
      </c>
      <c r="AP595" t="s">
        <v>100</v>
      </c>
      <c r="AQ595" t="s">
        <v>56</v>
      </c>
      <c r="AS595" s="244" t="s">
        <v>463</v>
      </c>
      <c r="AT595" t="s">
        <v>100</v>
      </c>
      <c r="AU595" s="248" t="s">
        <v>51</v>
      </c>
      <c r="AW595">
        <v>33</v>
      </c>
      <c r="AX595" t="s">
        <v>100</v>
      </c>
      <c r="AY595" t="s">
        <v>181</v>
      </c>
      <c r="BA595">
        <v>27</v>
      </c>
      <c r="BB595" t="s">
        <v>100</v>
      </c>
      <c r="BC595" t="s">
        <v>181</v>
      </c>
      <c r="BE595">
        <v>29</v>
      </c>
      <c r="BF595" t="s">
        <v>83</v>
      </c>
      <c r="BG595" t="s">
        <v>181</v>
      </c>
      <c r="BI595">
        <v>25</v>
      </c>
      <c r="BJ595" t="s">
        <v>83</v>
      </c>
      <c r="BK595" t="s">
        <v>181</v>
      </c>
      <c r="BM595">
        <v>18</v>
      </c>
      <c r="BN595" t="s">
        <v>83</v>
      </c>
      <c r="BO595" t="s">
        <v>181</v>
      </c>
      <c r="BQ595">
        <v>29</v>
      </c>
      <c r="BR595" t="s">
        <v>83</v>
      </c>
      <c r="BS595" t="s">
        <v>181</v>
      </c>
      <c r="BU595">
        <v>41</v>
      </c>
      <c r="BV595" t="s">
        <v>83</v>
      </c>
      <c r="BW595" t="s">
        <v>181</v>
      </c>
      <c r="BY595">
        <v>27</v>
      </c>
      <c r="BZ595" t="s">
        <v>83</v>
      </c>
      <c r="CA595" t="s">
        <v>181</v>
      </c>
      <c r="CC595">
        <v>32</v>
      </c>
      <c r="CD595" t="s">
        <v>83</v>
      </c>
      <c r="CE595" t="s">
        <v>181</v>
      </c>
      <c r="CG595">
        <v>33</v>
      </c>
      <c r="CH595" t="s">
        <v>83</v>
      </c>
      <c r="CI595" t="s">
        <v>181</v>
      </c>
      <c r="CK595">
        <v>34</v>
      </c>
      <c r="CL595" t="s">
        <v>83</v>
      </c>
      <c r="CM595" t="s">
        <v>181</v>
      </c>
    </row>
    <row r="596" spans="1:91" ht="15" customHeight="1" x14ac:dyDescent="0.25">
      <c r="A596">
        <v>24</v>
      </c>
      <c r="B596" t="s">
        <v>83</v>
      </c>
      <c r="C596" t="s">
        <v>56</v>
      </c>
      <c r="E596">
        <v>38</v>
      </c>
      <c r="F596" t="s">
        <v>83</v>
      </c>
      <c r="G596" t="s">
        <v>56</v>
      </c>
      <c r="I596">
        <v>21</v>
      </c>
      <c r="J596" t="s">
        <v>83</v>
      </c>
      <c r="K596" t="s">
        <v>181</v>
      </c>
      <c r="M596">
        <v>37</v>
      </c>
      <c r="N596" t="s">
        <v>83</v>
      </c>
      <c r="O596" t="s">
        <v>181</v>
      </c>
      <c r="Q596">
        <v>20</v>
      </c>
      <c r="R596" t="s">
        <v>83</v>
      </c>
      <c r="S596" t="s">
        <v>181</v>
      </c>
      <c r="U596">
        <v>25</v>
      </c>
      <c r="V596" t="s">
        <v>83</v>
      </c>
      <c r="W596" t="s">
        <v>181</v>
      </c>
      <c r="Y596">
        <v>22</v>
      </c>
      <c r="Z596" t="s">
        <v>83</v>
      </c>
      <c r="AA596" t="s">
        <v>181</v>
      </c>
      <c r="AC596">
        <v>24</v>
      </c>
      <c r="AD596" t="s">
        <v>83</v>
      </c>
      <c r="AE596" t="s">
        <v>181</v>
      </c>
      <c r="AG596">
        <v>31</v>
      </c>
      <c r="AH596" t="s">
        <v>83</v>
      </c>
      <c r="AI596" t="s">
        <v>181</v>
      </c>
      <c r="AK596">
        <v>30</v>
      </c>
      <c r="AL596" t="s">
        <v>83</v>
      </c>
      <c r="AM596" t="s">
        <v>181</v>
      </c>
      <c r="AO596" s="244">
        <v>23</v>
      </c>
      <c r="AP596" t="s">
        <v>100</v>
      </c>
      <c r="AQ596" t="s">
        <v>56</v>
      </c>
      <c r="AS596" s="244" t="s">
        <v>462</v>
      </c>
      <c r="AT596" t="s">
        <v>100</v>
      </c>
      <c r="AU596" s="248" t="s">
        <v>51</v>
      </c>
      <c r="AW596">
        <v>26</v>
      </c>
      <c r="AX596" t="s">
        <v>100</v>
      </c>
      <c r="AY596" t="s">
        <v>181</v>
      </c>
      <c r="BA596">
        <v>36</v>
      </c>
      <c r="BB596" t="s">
        <v>100</v>
      </c>
      <c r="BC596" t="s">
        <v>181</v>
      </c>
      <c r="BE596">
        <v>28</v>
      </c>
      <c r="BF596" t="s">
        <v>83</v>
      </c>
      <c r="BG596" t="s">
        <v>181</v>
      </c>
      <c r="BI596">
        <v>19</v>
      </c>
      <c r="BJ596" t="s">
        <v>83</v>
      </c>
      <c r="BK596" t="s">
        <v>181</v>
      </c>
      <c r="BM596">
        <v>27</v>
      </c>
      <c r="BN596" t="s">
        <v>83</v>
      </c>
      <c r="BO596" t="s">
        <v>181</v>
      </c>
      <c r="BQ596">
        <v>15</v>
      </c>
      <c r="BR596" t="s">
        <v>83</v>
      </c>
      <c r="BS596" t="s">
        <v>181</v>
      </c>
      <c r="BU596">
        <v>21</v>
      </c>
      <c r="BV596" t="s">
        <v>83</v>
      </c>
      <c r="BW596" t="s">
        <v>181</v>
      </c>
      <c r="BY596">
        <v>21</v>
      </c>
      <c r="BZ596" t="s">
        <v>83</v>
      </c>
      <c r="CA596" t="s">
        <v>181</v>
      </c>
      <c r="CC596">
        <v>36</v>
      </c>
      <c r="CD596" t="s">
        <v>83</v>
      </c>
      <c r="CE596" t="s">
        <v>181</v>
      </c>
      <c r="CG596">
        <v>24</v>
      </c>
      <c r="CH596" t="s">
        <v>83</v>
      </c>
      <c r="CI596" t="s">
        <v>181</v>
      </c>
      <c r="CK596">
        <v>31</v>
      </c>
      <c r="CL596" t="s">
        <v>83</v>
      </c>
      <c r="CM596" t="s">
        <v>181</v>
      </c>
    </row>
    <row r="597" spans="1:91" ht="15" customHeight="1" x14ac:dyDescent="0.25">
      <c r="A597">
        <v>30</v>
      </c>
      <c r="B597" t="s">
        <v>83</v>
      </c>
      <c r="C597" t="s">
        <v>56</v>
      </c>
      <c r="E597">
        <v>40</v>
      </c>
      <c r="F597" t="s">
        <v>83</v>
      </c>
      <c r="G597" t="s">
        <v>56</v>
      </c>
      <c r="I597">
        <v>43</v>
      </c>
      <c r="J597" t="s">
        <v>83</v>
      </c>
      <c r="K597" t="s">
        <v>181</v>
      </c>
      <c r="M597">
        <v>38</v>
      </c>
      <c r="N597" t="s">
        <v>83</v>
      </c>
      <c r="O597" t="s">
        <v>181</v>
      </c>
      <c r="Q597">
        <v>29</v>
      </c>
      <c r="R597" t="s">
        <v>83</v>
      </c>
      <c r="S597" t="s">
        <v>181</v>
      </c>
      <c r="U597">
        <v>31</v>
      </c>
      <c r="V597" t="s">
        <v>83</v>
      </c>
      <c r="W597" t="s">
        <v>181</v>
      </c>
      <c r="Y597">
        <v>16</v>
      </c>
      <c r="Z597" t="s">
        <v>83</v>
      </c>
      <c r="AA597" t="s">
        <v>181</v>
      </c>
      <c r="AC597">
        <v>29</v>
      </c>
      <c r="AD597" t="s">
        <v>83</v>
      </c>
      <c r="AE597" t="s">
        <v>181</v>
      </c>
      <c r="AG597">
        <v>28</v>
      </c>
      <c r="AH597" t="s">
        <v>83</v>
      </c>
      <c r="AI597" t="s">
        <v>181</v>
      </c>
      <c r="AK597">
        <v>16</v>
      </c>
      <c r="AL597" t="s">
        <v>83</v>
      </c>
      <c r="AM597" t="s">
        <v>181</v>
      </c>
      <c r="AO597" s="244">
        <v>30</v>
      </c>
      <c r="AP597" t="s">
        <v>100</v>
      </c>
      <c r="AQ597" t="s">
        <v>56</v>
      </c>
      <c r="AS597" s="244" t="s">
        <v>460</v>
      </c>
      <c r="AT597" t="s">
        <v>459</v>
      </c>
      <c r="AU597" s="248" t="s">
        <v>51</v>
      </c>
      <c r="AW597">
        <v>28</v>
      </c>
      <c r="AX597" t="s">
        <v>100</v>
      </c>
      <c r="AY597" t="s">
        <v>181</v>
      </c>
      <c r="BA597">
        <v>25</v>
      </c>
      <c r="BB597" t="s">
        <v>100</v>
      </c>
      <c r="BC597" t="s">
        <v>181</v>
      </c>
      <c r="BE597">
        <v>43</v>
      </c>
      <c r="BF597" t="s">
        <v>83</v>
      </c>
      <c r="BG597" t="s">
        <v>181</v>
      </c>
      <c r="BI597">
        <v>32</v>
      </c>
      <c r="BJ597" t="s">
        <v>83</v>
      </c>
      <c r="BK597" t="s">
        <v>181</v>
      </c>
      <c r="BM597">
        <v>32</v>
      </c>
      <c r="BN597" t="s">
        <v>83</v>
      </c>
      <c r="BO597" t="s">
        <v>181</v>
      </c>
      <c r="BQ597">
        <v>30</v>
      </c>
      <c r="BR597" t="s">
        <v>83</v>
      </c>
      <c r="BS597" t="s">
        <v>181</v>
      </c>
      <c r="BU597">
        <v>34</v>
      </c>
      <c r="BV597" t="s">
        <v>83</v>
      </c>
      <c r="BW597" t="s">
        <v>181</v>
      </c>
      <c r="BY597">
        <v>41</v>
      </c>
      <c r="BZ597" t="s">
        <v>83</v>
      </c>
      <c r="CA597" t="s">
        <v>181</v>
      </c>
      <c r="CC597">
        <v>17</v>
      </c>
      <c r="CD597" t="s">
        <v>83</v>
      </c>
      <c r="CE597" t="s">
        <v>181</v>
      </c>
      <c r="CG597">
        <v>26</v>
      </c>
      <c r="CH597" t="s">
        <v>83</v>
      </c>
      <c r="CI597" t="s">
        <v>181</v>
      </c>
      <c r="CK597">
        <v>21</v>
      </c>
      <c r="CL597" t="s">
        <v>83</v>
      </c>
      <c r="CM597" t="s">
        <v>181</v>
      </c>
    </row>
    <row r="598" spans="1:91" ht="15" customHeight="1" x14ac:dyDescent="0.25">
      <c r="A598">
        <v>22</v>
      </c>
      <c r="B598" t="s">
        <v>83</v>
      </c>
      <c r="C598" t="s">
        <v>56</v>
      </c>
      <c r="E598">
        <v>16</v>
      </c>
      <c r="F598" t="s">
        <v>83</v>
      </c>
      <c r="G598" t="s">
        <v>56</v>
      </c>
      <c r="I598">
        <v>18</v>
      </c>
      <c r="J598" t="s">
        <v>83</v>
      </c>
      <c r="K598" t="s">
        <v>181</v>
      </c>
      <c r="M598">
        <v>32</v>
      </c>
      <c r="N598" t="s">
        <v>83</v>
      </c>
      <c r="O598" t="s">
        <v>181</v>
      </c>
      <c r="Q598">
        <v>33</v>
      </c>
      <c r="R598" t="s">
        <v>83</v>
      </c>
      <c r="S598" t="s">
        <v>181</v>
      </c>
      <c r="U598">
        <v>23</v>
      </c>
      <c r="V598" t="s">
        <v>83</v>
      </c>
      <c r="W598" t="s">
        <v>181</v>
      </c>
      <c r="Y598">
        <v>18</v>
      </c>
      <c r="Z598" t="s">
        <v>83</v>
      </c>
      <c r="AA598" t="s">
        <v>181</v>
      </c>
      <c r="AC598">
        <v>19</v>
      </c>
      <c r="AD598" t="s">
        <v>83</v>
      </c>
      <c r="AE598" t="s">
        <v>181</v>
      </c>
      <c r="AG598">
        <v>29</v>
      </c>
      <c r="AH598" t="s">
        <v>83</v>
      </c>
      <c r="AI598" t="s">
        <v>181</v>
      </c>
      <c r="AK598">
        <v>28</v>
      </c>
      <c r="AL598" t="s">
        <v>83</v>
      </c>
      <c r="AM598" t="s">
        <v>181</v>
      </c>
      <c r="AO598" s="244">
        <v>22</v>
      </c>
      <c r="AP598" t="s">
        <v>100</v>
      </c>
      <c r="AQ598" t="s">
        <v>56</v>
      </c>
      <c r="AS598" s="244" t="s">
        <v>460</v>
      </c>
      <c r="AT598" t="s">
        <v>459</v>
      </c>
      <c r="AU598" s="248" t="s">
        <v>51</v>
      </c>
      <c r="AW598">
        <v>31</v>
      </c>
      <c r="AX598" t="s">
        <v>100</v>
      </c>
      <c r="AY598" t="s">
        <v>181</v>
      </c>
      <c r="BA598">
        <v>31</v>
      </c>
      <c r="BB598" t="s">
        <v>100</v>
      </c>
      <c r="BC598" t="s">
        <v>181</v>
      </c>
      <c r="BE598">
        <v>34</v>
      </c>
      <c r="BF598" t="s">
        <v>83</v>
      </c>
      <c r="BG598" t="s">
        <v>181</v>
      </c>
      <c r="BI598">
        <v>26</v>
      </c>
      <c r="BJ598" t="s">
        <v>83</v>
      </c>
      <c r="BK598" t="s">
        <v>181</v>
      </c>
      <c r="BM598">
        <v>32</v>
      </c>
      <c r="BN598" t="s">
        <v>83</v>
      </c>
      <c r="BO598" t="s">
        <v>181</v>
      </c>
      <c r="BQ598">
        <v>32</v>
      </c>
      <c r="BR598" t="s">
        <v>83</v>
      </c>
      <c r="BS598" t="s">
        <v>181</v>
      </c>
      <c r="BU598">
        <v>30</v>
      </c>
      <c r="BV598" t="s">
        <v>83</v>
      </c>
      <c r="BW598" t="s">
        <v>181</v>
      </c>
      <c r="BY598">
        <v>32</v>
      </c>
      <c r="BZ598" t="s">
        <v>83</v>
      </c>
      <c r="CA598" t="s">
        <v>181</v>
      </c>
      <c r="CC598">
        <v>27</v>
      </c>
      <c r="CD598" t="s">
        <v>83</v>
      </c>
      <c r="CE598" t="s">
        <v>181</v>
      </c>
      <c r="CG598">
        <v>23</v>
      </c>
      <c r="CH598" t="s">
        <v>83</v>
      </c>
      <c r="CI598" t="s">
        <v>181</v>
      </c>
      <c r="CK598">
        <v>23</v>
      </c>
      <c r="CL598" t="s">
        <v>83</v>
      </c>
      <c r="CM598" t="s">
        <v>181</v>
      </c>
    </row>
    <row r="599" spans="1:91" ht="15" customHeight="1" x14ac:dyDescent="0.25">
      <c r="AO599" s="244"/>
      <c r="AS599" s="244"/>
      <c r="AU599" s="248"/>
      <c r="CG599">
        <v>31</v>
      </c>
      <c r="CH599" t="s">
        <v>83</v>
      </c>
      <c r="CI599" t="s">
        <v>181</v>
      </c>
      <c r="CK599">
        <v>44</v>
      </c>
      <c r="CL599" t="s">
        <v>83</v>
      </c>
      <c r="CM599" t="s">
        <v>181</v>
      </c>
    </row>
    <row r="600" spans="1:91" ht="15" customHeight="1" x14ac:dyDescent="0.25">
      <c r="A600">
        <v>41</v>
      </c>
      <c r="B600" t="s">
        <v>83</v>
      </c>
      <c r="C600" t="s">
        <v>56</v>
      </c>
      <c r="E600">
        <v>36</v>
      </c>
      <c r="F600" t="s">
        <v>83</v>
      </c>
      <c r="G600" t="s">
        <v>56</v>
      </c>
      <c r="I600">
        <v>42</v>
      </c>
      <c r="J600" t="s">
        <v>83</v>
      </c>
      <c r="K600" t="s">
        <v>181</v>
      </c>
      <c r="M600">
        <v>20</v>
      </c>
      <c r="N600" t="s">
        <v>83</v>
      </c>
      <c r="O600" t="s">
        <v>181</v>
      </c>
      <c r="Q600">
        <v>17</v>
      </c>
      <c r="R600" t="s">
        <v>83</v>
      </c>
      <c r="S600" t="s">
        <v>181</v>
      </c>
      <c r="U600">
        <v>31</v>
      </c>
      <c r="V600" t="s">
        <v>83</v>
      </c>
      <c r="W600" t="s">
        <v>181</v>
      </c>
      <c r="Y600">
        <v>28</v>
      </c>
      <c r="Z600" t="s">
        <v>83</v>
      </c>
      <c r="AA600" t="s">
        <v>181</v>
      </c>
      <c r="AC600">
        <v>34</v>
      </c>
      <c r="AD600" t="s">
        <v>83</v>
      </c>
      <c r="AE600" t="s">
        <v>181</v>
      </c>
      <c r="AG600">
        <v>38</v>
      </c>
      <c r="AH600" t="s">
        <v>83</v>
      </c>
      <c r="AI600" t="s">
        <v>181</v>
      </c>
      <c r="AK600">
        <v>36</v>
      </c>
      <c r="AL600" t="s">
        <v>83</v>
      </c>
      <c r="AM600" t="s">
        <v>181</v>
      </c>
      <c r="AO600" s="244">
        <v>26</v>
      </c>
      <c r="AP600" t="s">
        <v>100</v>
      </c>
      <c r="AQ600" t="s">
        <v>56</v>
      </c>
      <c r="AS600" s="244" t="s">
        <v>460</v>
      </c>
      <c r="AT600" t="s">
        <v>459</v>
      </c>
      <c r="AU600" s="248" t="s">
        <v>51</v>
      </c>
      <c r="AW600">
        <v>32</v>
      </c>
      <c r="AX600" t="s">
        <v>100</v>
      </c>
      <c r="AY600" t="s">
        <v>181</v>
      </c>
      <c r="BA600">
        <v>21</v>
      </c>
      <c r="BB600" t="s">
        <v>100</v>
      </c>
      <c r="BC600" t="s">
        <v>181</v>
      </c>
      <c r="BE600">
        <v>24</v>
      </c>
      <c r="BF600" t="s">
        <v>83</v>
      </c>
      <c r="BG600" t="s">
        <v>181</v>
      </c>
      <c r="BI600">
        <v>30</v>
      </c>
      <c r="BJ600" t="s">
        <v>83</v>
      </c>
      <c r="BK600" t="s">
        <v>181</v>
      </c>
      <c r="BM600">
        <v>27</v>
      </c>
      <c r="BN600" t="s">
        <v>83</v>
      </c>
      <c r="BO600" t="s">
        <v>181</v>
      </c>
      <c r="BQ600">
        <v>26</v>
      </c>
      <c r="BR600" t="s">
        <v>83</v>
      </c>
      <c r="BS600" t="s">
        <v>181</v>
      </c>
      <c r="BU600">
        <v>20</v>
      </c>
      <c r="BV600" t="s">
        <v>83</v>
      </c>
      <c r="BW600" t="s">
        <v>181</v>
      </c>
      <c r="BY600">
        <v>23</v>
      </c>
      <c r="BZ600" t="s">
        <v>83</v>
      </c>
      <c r="CA600" t="s">
        <v>181</v>
      </c>
      <c r="CC600">
        <v>23</v>
      </c>
      <c r="CD600" t="s">
        <v>83</v>
      </c>
      <c r="CE600" t="s">
        <v>181</v>
      </c>
      <c r="CG600">
        <v>33</v>
      </c>
      <c r="CH600" t="s">
        <v>83</v>
      </c>
      <c r="CI600" t="s">
        <v>181</v>
      </c>
      <c r="CK600">
        <v>24</v>
      </c>
      <c r="CL600" t="s">
        <v>83</v>
      </c>
      <c r="CM600" t="s">
        <v>181</v>
      </c>
    </row>
    <row r="601" spans="1:91" ht="15" customHeight="1" x14ac:dyDescent="0.25">
      <c r="A601">
        <v>27</v>
      </c>
      <c r="B601" t="s">
        <v>83</v>
      </c>
      <c r="C601" t="s">
        <v>56</v>
      </c>
      <c r="E601">
        <v>20</v>
      </c>
      <c r="F601" t="s">
        <v>83</v>
      </c>
      <c r="G601" t="s">
        <v>56</v>
      </c>
      <c r="I601">
        <v>32</v>
      </c>
      <c r="J601" t="s">
        <v>83</v>
      </c>
      <c r="K601" t="s">
        <v>181</v>
      </c>
      <c r="M601">
        <v>17</v>
      </c>
      <c r="N601" t="s">
        <v>83</v>
      </c>
      <c r="O601" t="s">
        <v>153</v>
      </c>
      <c r="Q601">
        <v>28</v>
      </c>
      <c r="R601" t="s">
        <v>83</v>
      </c>
      <c r="S601" t="s">
        <v>181</v>
      </c>
      <c r="U601">
        <v>21</v>
      </c>
      <c r="V601" t="s">
        <v>83</v>
      </c>
      <c r="W601" t="s">
        <v>181</v>
      </c>
      <c r="Y601">
        <v>28</v>
      </c>
      <c r="Z601" t="s">
        <v>83</v>
      </c>
      <c r="AA601" t="s">
        <v>181</v>
      </c>
      <c r="AC601">
        <v>35</v>
      </c>
      <c r="AD601" t="s">
        <v>83</v>
      </c>
      <c r="AE601" t="s">
        <v>181</v>
      </c>
      <c r="AG601">
        <v>17</v>
      </c>
      <c r="AH601" t="s">
        <v>83</v>
      </c>
      <c r="AI601" t="s">
        <v>181</v>
      </c>
      <c r="AK601">
        <v>29</v>
      </c>
      <c r="AL601" t="s">
        <v>83</v>
      </c>
      <c r="AM601" t="s">
        <v>181</v>
      </c>
      <c r="AO601" s="244">
        <v>20</v>
      </c>
      <c r="AP601" t="s">
        <v>100</v>
      </c>
      <c r="AQ601" t="s">
        <v>56</v>
      </c>
      <c r="AS601" s="244" t="s">
        <v>461</v>
      </c>
      <c r="AT601" t="s">
        <v>100</v>
      </c>
      <c r="AU601" s="248" t="s">
        <v>51</v>
      </c>
      <c r="AW601">
        <v>35</v>
      </c>
      <c r="AX601" t="s">
        <v>100</v>
      </c>
      <c r="AY601" t="s">
        <v>181</v>
      </c>
      <c r="BA601">
        <v>34</v>
      </c>
      <c r="BB601" t="s">
        <v>100</v>
      </c>
      <c r="BC601" t="s">
        <v>181</v>
      </c>
      <c r="BE601">
        <v>38</v>
      </c>
      <c r="BF601" t="s">
        <v>83</v>
      </c>
      <c r="BG601" t="s">
        <v>181</v>
      </c>
      <c r="BI601">
        <v>35</v>
      </c>
      <c r="BJ601" t="s">
        <v>83</v>
      </c>
      <c r="BK601" t="s">
        <v>181</v>
      </c>
      <c r="BM601">
        <v>38</v>
      </c>
      <c r="BN601" t="s">
        <v>83</v>
      </c>
      <c r="BO601" t="s">
        <v>181</v>
      </c>
      <c r="BQ601">
        <v>31</v>
      </c>
      <c r="BR601" t="s">
        <v>83</v>
      </c>
      <c r="BS601" t="s">
        <v>181</v>
      </c>
      <c r="BU601">
        <v>28</v>
      </c>
      <c r="BV601" t="s">
        <v>83</v>
      </c>
      <c r="BW601" t="s">
        <v>181</v>
      </c>
      <c r="BY601">
        <v>30</v>
      </c>
      <c r="BZ601" t="s">
        <v>83</v>
      </c>
      <c r="CA601" t="s">
        <v>181</v>
      </c>
      <c r="CC601">
        <v>27</v>
      </c>
      <c r="CD601" t="s">
        <v>83</v>
      </c>
      <c r="CE601" t="s">
        <v>181</v>
      </c>
      <c r="CG601">
        <v>24</v>
      </c>
      <c r="CH601" t="s">
        <v>83</v>
      </c>
      <c r="CI601" t="s">
        <v>181</v>
      </c>
      <c r="CK601">
        <v>34</v>
      </c>
      <c r="CL601" t="s">
        <v>83</v>
      </c>
      <c r="CM601" t="s">
        <v>181</v>
      </c>
    </row>
    <row r="602" spans="1:91" ht="15" customHeight="1" x14ac:dyDescent="0.25">
      <c r="A602">
        <v>23</v>
      </c>
      <c r="B602" t="s">
        <v>83</v>
      </c>
      <c r="C602" t="s">
        <v>56</v>
      </c>
      <c r="E602">
        <v>33</v>
      </c>
      <c r="F602" t="s">
        <v>83</v>
      </c>
      <c r="G602" t="s">
        <v>56</v>
      </c>
      <c r="I602">
        <v>25</v>
      </c>
      <c r="J602" t="s">
        <v>83</v>
      </c>
      <c r="K602" t="s">
        <v>181</v>
      </c>
      <c r="M602">
        <v>22</v>
      </c>
      <c r="N602" t="s">
        <v>83</v>
      </c>
      <c r="O602" t="s">
        <v>181</v>
      </c>
      <c r="Q602">
        <v>19</v>
      </c>
      <c r="R602" t="s">
        <v>83</v>
      </c>
      <c r="S602" t="s">
        <v>181</v>
      </c>
      <c r="U602">
        <v>27</v>
      </c>
      <c r="V602" t="s">
        <v>83</v>
      </c>
      <c r="W602" t="s">
        <v>181</v>
      </c>
      <c r="Y602">
        <v>40</v>
      </c>
      <c r="Z602" t="s">
        <v>83</v>
      </c>
      <c r="AA602" t="s">
        <v>181</v>
      </c>
      <c r="AC602">
        <v>26</v>
      </c>
      <c r="AD602" t="s">
        <v>83</v>
      </c>
      <c r="AE602" t="s">
        <v>181</v>
      </c>
      <c r="AG602">
        <v>22</v>
      </c>
      <c r="AH602" t="s">
        <v>83</v>
      </c>
      <c r="AI602" t="s">
        <v>181</v>
      </c>
      <c r="AK602">
        <v>26</v>
      </c>
      <c r="AL602" t="s">
        <v>83</v>
      </c>
      <c r="AM602" t="s">
        <v>181</v>
      </c>
      <c r="AO602" s="244">
        <v>24</v>
      </c>
      <c r="AP602" t="s">
        <v>100</v>
      </c>
      <c r="AQ602" t="s">
        <v>56</v>
      </c>
      <c r="AS602" s="244" t="s">
        <v>467</v>
      </c>
      <c r="AT602" t="s">
        <v>459</v>
      </c>
      <c r="AU602" s="248" t="s">
        <v>51</v>
      </c>
      <c r="AW602">
        <v>42</v>
      </c>
      <c r="AX602" t="s">
        <v>100</v>
      </c>
      <c r="AY602" t="s">
        <v>181</v>
      </c>
      <c r="BA602">
        <v>24</v>
      </c>
      <c r="BB602" t="s">
        <v>100</v>
      </c>
      <c r="BC602" t="s">
        <v>181</v>
      </c>
      <c r="BE602">
        <v>27</v>
      </c>
      <c r="BF602" t="s">
        <v>83</v>
      </c>
      <c r="BG602" t="s">
        <v>181</v>
      </c>
      <c r="BI602">
        <v>40</v>
      </c>
      <c r="BJ602" t="s">
        <v>83</v>
      </c>
      <c r="BK602" t="s">
        <v>181</v>
      </c>
      <c r="BM602">
        <v>35</v>
      </c>
      <c r="BN602" t="s">
        <v>83</v>
      </c>
      <c r="BO602" t="s">
        <v>181</v>
      </c>
      <c r="BQ602">
        <v>23</v>
      </c>
      <c r="BR602" t="s">
        <v>83</v>
      </c>
      <c r="BS602" t="s">
        <v>181</v>
      </c>
      <c r="BU602">
        <v>24</v>
      </c>
      <c r="BV602" t="s">
        <v>83</v>
      </c>
      <c r="BW602" t="s">
        <v>181</v>
      </c>
      <c r="BY602">
        <v>37</v>
      </c>
      <c r="BZ602" t="s">
        <v>83</v>
      </c>
      <c r="CA602" t="s">
        <v>181</v>
      </c>
      <c r="CC602">
        <v>20</v>
      </c>
      <c r="CD602" t="s">
        <v>83</v>
      </c>
      <c r="CE602" t="s">
        <v>181</v>
      </c>
      <c r="CG602">
        <v>38</v>
      </c>
      <c r="CH602" t="s">
        <v>83</v>
      </c>
      <c r="CI602" t="s">
        <v>181</v>
      </c>
      <c r="CK602">
        <v>26</v>
      </c>
      <c r="CL602" t="s">
        <v>83</v>
      </c>
      <c r="CM602" t="s">
        <v>181</v>
      </c>
    </row>
    <row r="603" spans="1:91" ht="15" customHeight="1" x14ac:dyDescent="0.25">
      <c r="A603">
        <v>32</v>
      </c>
      <c r="B603" t="s">
        <v>83</v>
      </c>
      <c r="C603" t="s">
        <v>56</v>
      </c>
      <c r="E603">
        <v>31</v>
      </c>
      <c r="F603" t="s">
        <v>83</v>
      </c>
      <c r="G603" t="s">
        <v>56</v>
      </c>
      <c r="I603">
        <v>30</v>
      </c>
      <c r="J603" t="s">
        <v>83</v>
      </c>
      <c r="K603" t="s">
        <v>181</v>
      </c>
      <c r="M603">
        <v>37</v>
      </c>
      <c r="N603" t="s">
        <v>83</v>
      </c>
      <c r="O603" t="s">
        <v>181</v>
      </c>
      <c r="Q603">
        <v>31</v>
      </c>
      <c r="R603" t="s">
        <v>83</v>
      </c>
      <c r="S603" t="s">
        <v>181</v>
      </c>
      <c r="U603">
        <v>21</v>
      </c>
      <c r="V603" t="s">
        <v>83</v>
      </c>
      <c r="W603" t="s">
        <v>181</v>
      </c>
      <c r="Y603">
        <v>22</v>
      </c>
      <c r="Z603" t="s">
        <v>83</v>
      </c>
      <c r="AA603" t="s">
        <v>181</v>
      </c>
      <c r="AC603">
        <v>23</v>
      </c>
      <c r="AD603" t="s">
        <v>83</v>
      </c>
      <c r="AE603" t="s">
        <v>181</v>
      </c>
      <c r="AG603">
        <v>16</v>
      </c>
      <c r="AH603" t="s">
        <v>83</v>
      </c>
      <c r="AI603" t="s">
        <v>181</v>
      </c>
      <c r="AK603">
        <v>28</v>
      </c>
      <c r="AL603" t="s">
        <v>83</v>
      </c>
      <c r="AM603" t="s">
        <v>181</v>
      </c>
      <c r="AO603" s="244">
        <v>21</v>
      </c>
      <c r="AP603" t="s">
        <v>100</v>
      </c>
      <c r="AQ603" t="s">
        <v>56</v>
      </c>
      <c r="AS603" s="244" t="s">
        <v>460</v>
      </c>
      <c r="AT603" t="s">
        <v>459</v>
      </c>
      <c r="AU603" s="248" t="s">
        <v>51</v>
      </c>
      <c r="AW603">
        <v>31</v>
      </c>
      <c r="AX603" t="s">
        <v>100</v>
      </c>
      <c r="AY603" t="s">
        <v>181</v>
      </c>
      <c r="BA603">
        <v>19</v>
      </c>
      <c r="BB603" t="s">
        <v>100</v>
      </c>
      <c r="BC603" t="s">
        <v>181</v>
      </c>
      <c r="BE603">
        <v>28</v>
      </c>
      <c r="BF603" t="s">
        <v>83</v>
      </c>
      <c r="BG603" t="s">
        <v>181</v>
      </c>
      <c r="BI603">
        <v>36</v>
      </c>
      <c r="BJ603" t="s">
        <v>83</v>
      </c>
      <c r="BK603" t="s">
        <v>181</v>
      </c>
      <c r="BM603">
        <v>17</v>
      </c>
      <c r="BN603" t="s">
        <v>83</v>
      </c>
      <c r="BO603" t="s">
        <v>181</v>
      </c>
      <c r="BQ603">
        <v>18</v>
      </c>
      <c r="BR603" t="s">
        <v>83</v>
      </c>
      <c r="BS603" t="s">
        <v>181</v>
      </c>
      <c r="BU603">
        <v>33</v>
      </c>
      <c r="BV603" t="s">
        <v>83</v>
      </c>
      <c r="BW603" t="s">
        <v>181</v>
      </c>
      <c r="BY603">
        <v>36</v>
      </c>
      <c r="BZ603" t="s">
        <v>83</v>
      </c>
      <c r="CA603" t="s">
        <v>181</v>
      </c>
      <c r="CC603">
        <v>21</v>
      </c>
      <c r="CD603" t="s">
        <v>83</v>
      </c>
      <c r="CE603" t="s">
        <v>181</v>
      </c>
      <c r="CG603">
        <v>24</v>
      </c>
      <c r="CH603" t="s">
        <v>83</v>
      </c>
      <c r="CI603" t="s">
        <v>181</v>
      </c>
      <c r="CK603">
        <v>18</v>
      </c>
      <c r="CL603" t="s">
        <v>83</v>
      </c>
      <c r="CM603" t="s">
        <v>181</v>
      </c>
    </row>
    <row r="604" spans="1:91" ht="15" customHeight="1" x14ac:dyDescent="0.25">
      <c r="A604">
        <v>30</v>
      </c>
      <c r="B604" t="s">
        <v>83</v>
      </c>
      <c r="C604" t="s">
        <v>56</v>
      </c>
      <c r="E604">
        <v>24</v>
      </c>
      <c r="F604" t="s">
        <v>83</v>
      </c>
      <c r="G604" t="s">
        <v>56</v>
      </c>
      <c r="I604">
        <v>28</v>
      </c>
      <c r="J604" t="s">
        <v>83</v>
      </c>
      <c r="K604" t="s">
        <v>181</v>
      </c>
      <c r="M604">
        <v>30</v>
      </c>
      <c r="N604" t="s">
        <v>83</v>
      </c>
      <c r="O604" t="s">
        <v>181</v>
      </c>
      <c r="Q604">
        <v>35</v>
      </c>
      <c r="R604" t="s">
        <v>83</v>
      </c>
      <c r="S604" t="s">
        <v>181</v>
      </c>
      <c r="U604">
        <v>20</v>
      </c>
      <c r="V604" t="s">
        <v>83</v>
      </c>
      <c r="W604" t="s">
        <v>181</v>
      </c>
      <c r="Y604">
        <v>23</v>
      </c>
      <c r="Z604" t="s">
        <v>83</v>
      </c>
      <c r="AA604" t="s">
        <v>181</v>
      </c>
      <c r="AC604">
        <v>34</v>
      </c>
      <c r="AD604" t="s">
        <v>83</v>
      </c>
      <c r="AE604" t="s">
        <v>181</v>
      </c>
      <c r="AG604">
        <v>27</v>
      </c>
      <c r="AH604" t="s">
        <v>83</v>
      </c>
      <c r="AI604" t="s">
        <v>181</v>
      </c>
      <c r="AK604">
        <v>33</v>
      </c>
      <c r="AL604" t="s">
        <v>83</v>
      </c>
      <c r="AM604" t="s">
        <v>181</v>
      </c>
      <c r="AO604" s="244">
        <v>33</v>
      </c>
      <c r="AP604" t="s">
        <v>100</v>
      </c>
      <c r="AQ604" t="s">
        <v>56</v>
      </c>
      <c r="AS604" s="244" t="s">
        <v>460</v>
      </c>
      <c r="AT604" t="s">
        <v>100</v>
      </c>
      <c r="AU604" s="248" t="s">
        <v>51</v>
      </c>
      <c r="AW604">
        <v>33</v>
      </c>
      <c r="AX604" t="s">
        <v>100</v>
      </c>
      <c r="AY604" t="s">
        <v>181</v>
      </c>
      <c r="BA604">
        <v>24</v>
      </c>
      <c r="BB604" t="s">
        <v>100</v>
      </c>
      <c r="BC604" t="s">
        <v>181</v>
      </c>
      <c r="BE604">
        <v>29</v>
      </c>
      <c r="BF604" t="s">
        <v>83</v>
      </c>
      <c r="BG604" t="s">
        <v>181</v>
      </c>
      <c r="BI604">
        <v>20</v>
      </c>
      <c r="BJ604" t="s">
        <v>83</v>
      </c>
      <c r="BK604" t="s">
        <v>181</v>
      </c>
      <c r="BM604">
        <v>21</v>
      </c>
      <c r="BN604" t="s">
        <v>83</v>
      </c>
      <c r="BO604" t="s">
        <v>181</v>
      </c>
      <c r="BQ604">
        <v>27</v>
      </c>
      <c r="BR604" t="s">
        <v>83</v>
      </c>
      <c r="BS604" t="s">
        <v>181</v>
      </c>
      <c r="BU604">
        <v>21</v>
      </c>
      <c r="BV604" t="s">
        <v>83</v>
      </c>
      <c r="BW604" t="s">
        <v>181</v>
      </c>
      <c r="BY604">
        <v>27</v>
      </c>
      <c r="BZ604" t="s">
        <v>83</v>
      </c>
      <c r="CA604" t="s">
        <v>181</v>
      </c>
      <c r="CC604">
        <v>27</v>
      </c>
      <c r="CD604" t="s">
        <v>83</v>
      </c>
      <c r="CE604" t="s">
        <v>181</v>
      </c>
      <c r="CG604">
        <v>29</v>
      </c>
      <c r="CH604" t="s">
        <v>83</v>
      </c>
      <c r="CI604" t="s">
        <v>181</v>
      </c>
      <c r="CK604">
        <v>27</v>
      </c>
      <c r="CL604" t="s">
        <v>83</v>
      </c>
      <c r="CM604" t="s">
        <v>181</v>
      </c>
    </row>
    <row r="605" spans="1:91" ht="15" customHeight="1" x14ac:dyDescent="0.25">
      <c r="A605">
        <v>26</v>
      </c>
      <c r="B605" t="s">
        <v>83</v>
      </c>
      <c r="C605" t="s">
        <v>56</v>
      </c>
      <c r="E605">
        <v>40</v>
      </c>
      <c r="F605" t="s">
        <v>83</v>
      </c>
      <c r="G605" t="s">
        <v>56</v>
      </c>
      <c r="I605">
        <v>36</v>
      </c>
      <c r="J605" t="s">
        <v>83</v>
      </c>
      <c r="K605" t="s">
        <v>181</v>
      </c>
      <c r="M605">
        <v>29</v>
      </c>
      <c r="N605" t="s">
        <v>83</v>
      </c>
      <c r="O605" t="s">
        <v>181</v>
      </c>
      <c r="Q605">
        <v>25</v>
      </c>
      <c r="R605" t="s">
        <v>83</v>
      </c>
      <c r="S605" t="s">
        <v>181</v>
      </c>
      <c r="U605">
        <v>38</v>
      </c>
      <c r="V605" t="s">
        <v>83</v>
      </c>
      <c r="W605" t="s">
        <v>181</v>
      </c>
      <c r="Y605">
        <v>24</v>
      </c>
      <c r="Z605" t="s">
        <v>83</v>
      </c>
      <c r="AA605" t="s">
        <v>181</v>
      </c>
      <c r="AC605">
        <v>31</v>
      </c>
      <c r="AD605" t="s">
        <v>83</v>
      </c>
      <c r="AE605" t="s">
        <v>181</v>
      </c>
      <c r="AG605">
        <v>24</v>
      </c>
      <c r="AH605" t="s">
        <v>83</v>
      </c>
      <c r="AI605" t="s">
        <v>181</v>
      </c>
      <c r="AK605">
        <v>36</v>
      </c>
      <c r="AL605" t="s">
        <v>83</v>
      </c>
      <c r="AM605" t="s">
        <v>181</v>
      </c>
      <c r="AO605" s="244">
        <v>31</v>
      </c>
      <c r="AP605" t="s">
        <v>100</v>
      </c>
      <c r="AQ605" t="s">
        <v>56</v>
      </c>
      <c r="AS605" s="244" t="s">
        <v>472</v>
      </c>
      <c r="AT605" t="s">
        <v>100</v>
      </c>
      <c r="AU605" s="248" t="s">
        <v>51</v>
      </c>
      <c r="AW605">
        <v>29</v>
      </c>
      <c r="AX605" t="s">
        <v>100</v>
      </c>
      <c r="AY605" t="s">
        <v>181</v>
      </c>
      <c r="BA605">
        <v>27</v>
      </c>
      <c r="BB605" t="s">
        <v>100</v>
      </c>
      <c r="BC605" t="s">
        <v>181</v>
      </c>
      <c r="BE605">
        <v>35</v>
      </c>
      <c r="BF605" t="s">
        <v>83</v>
      </c>
      <c r="BG605" t="s">
        <v>181</v>
      </c>
      <c r="BI605">
        <v>41</v>
      </c>
      <c r="BJ605" t="s">
        <v>83</v>
      </c>
      <c r="BK605" t="s">
        <v>181</v>
      </c>
      <c r="BM605">
        <v>39</v>
      </c>
      <c r="BN605" t="s">
        <v>83</v>
      </c>
      <c r="BO605" t="s">
        <v>181</v>
      </c>
      <c r="BQ605">
        <v>30</v>
      </c>
      <c r="BR605" t="s">
        <v>83</v>
      </c>
      <c r="BS605" t="s">
        <v>181</v>
      </c>
      <c r="BU605">
        <v>19</v>
      </c>
      <c r="BV605" t="s">
        <v>83</v>
      </c>
      <c r="BW605" t="s">
        <v>181</v>
      </c>
      <c r="BY605">
        <v>24</v>
      </c>
      <c r="BZ605" t="s">
        <v>83</v>
      </c>
      <c r="CA605" t="s">
        <v>181</v>
      </c>
      <c r="CC605">
        <v>28</v>
      </c>
      <c r="CD605" t="s">
        <v>83</v>
      </c>
      <c r="CE605" t="s">
        <v>181</v>
      </c>
      <c r="CG605">
        <v>16</v>
      </c>
      <c r="CH605" t="s">
        <v>83</v>
      </c>
      <c r="CI605" t="s">
        <v>181</v>
      </c>
      <c r="CK605">
        <v>32</v>
      </c>
      <c r="CL605" t="s">
        <v>83</v>
      </c>
      <c r="CM605" t="s">
        <v>181</v>
      </c>
    </row>
    <row r="606" spans="1:91" ht="15" customHeight="1" x14ac:dyDescent="0.25">
      <c r="A606">
        <v>35</v>
      </c>
      <c r="B606" t="s">
        <v>83</v>
      </c>
      <c r="C606" t="s">
        <v>56</v>
      </c>
      <c r="E606">
        <v>19</v>
      </c>
      <c r="F606" t="s">
        <v>83</v>
      </c>
      <c r="G606" t="s">
        <v>56</v>
      </c>
      <c r="I606">
        <v>26</v>
      </c>
      <c r="J606" t="s">
        <v>83</v>
      </c>
      <c r="K606" t="s">
        <v>181</v>
      </c>
      <c r="M606">
        <v>22</v>
      </c>
      <c r="N606" t="s">
        <v>83</v>
      </c>
      <c r="O606" t="s">
        <v>181</v>
      </c>
      <c r="Q606">
        <v>29</v>
      </c>
      <c r="R606" t="s">
        <v>83</v>
      </c>
      <c r="S606" t="s">
        <v>181</v>
      </c>
      <c r="U606">
        <v>37</v>
      </c>
      <c r="V606" t="s">
        <v>83</v>
      </c>
      <c r="W606" t="s">
        <v>181</v>
      </c>
      <c r="Y606">
        <v>26</v>
      </c>
      <c r="Z606" t="s">
        <v>83</v>
      </c>
      <c r="AA606" t="s">
        <v>181</v>
      </c>
      <c r="AC606">
        <v>30</v>
      </c>
      <c r="AD606" t="s">
        <v>83</v>
      </c>
      <c r="AE606" t="s">
        <v>181</v>
      </c>
      <c r="AG606">
        <v>26</v>
      </c>
      <c r="AH606" t="s">
        <v>83</v>
      </c>
      <c r="AI606" t="s">
        <v>181</v>
      </c>
      <c r="AK606">
        <v>35</v>
      </c>
      <c r="AL606" t="s">
        <v>83</v>
      </c>
      <c r="AM606" t="s">
        <v>181</v>
      </c>
      <c r="AO606" s="244">
        <v>29</v>
      </c>
      <c r="AP606" t="s">
        <v>100</v>
      </c>
      <c r="AQ606" t="s">
        <v>55</v>
      </c>
      <c r="AS606" s="244" t="s">
        <v>460</v>
      </c>
      <c r="AT606" t="s">
        <v>100</v>
      </c>
      <c r="AU606" s="248" t="s">
        <v>51</v>
      </c>
      <c r="AW606">
        <v>31</v>
      </c>
      <c r="AX606" t="s">
        <v>100</v>
      </c>
      <c r="AY606" t="s">
        <v>181</v>
      </c>
      <c r="BA606">
        <v>39</v>
      </c>
      <c r="BB606" t="s">
        <v>100</v>
      </c>
      <c r="BC606" t="s">
        <v>181</v>
      </c>
      <c r="BE606">
        <v>21</v>
      </c>
      <c r="BF606" t="s">
        <v>83</v>
      </c>
      <c r="BG606" t="s">
        <v>181</v>
      </c>
      <c r="BI606">
        <v>20</v>
      </c>
      <c r="BJ606" t="s">
        <v>83</v>
      </c>
      <c r="BK606" t="s">
        <v>181</v>
      </c>
      <c r="BM606">
        <v>23</v>
      </c>
      <c r="BN606" t="s">
        <v>83</v>
      </c>
      <c r="BO606" t="s">
        <v>181</v>
      </c>
      <c r="BQ606">
        <v>44</v>
      </c>
      <c r="BR606" t="s">
        <v>83</v>
      </c>
      <c r="BS606" t="s">
        <v>181</v>
      </c>
      <c r="BU606">
        <v>20</v>
      </c>
      <c r="BV606" t="s">
        <v>83</v>
      </c>
      <c r="BW606" t="s">
        <v>181</v>
      </c>
      <c r="BY606">
        <v>32</v>
      </c>
      <c r="BZ606" t="s">
        <v>83</v>
      </c>
      <c r="CA606" t="s">
        <v>181</v>
      </c>
      <c r="CC606">
        <v>22</v>
      </c>
      <c r="CD606" t="s">
        <v>83</v>
      </c>
      <c r="CE606" t="s">
        <v>181</v>
      </c>
      <c r="CG606">
        <v>28</v>
      </c>
      <c r="CH606" t="s">
        <v>83</v>
      </c>
      <c r="CI606" t="s">
        <v>181</v>
      </c>
      <c r="CK606">
        <v>20</v>
      </c>
      <c r="CL606" t="s">
        <v>83</v>
      </c>
      <c r="CM606" t="s">
        <v>181</v>
      </c>
    </row>
    <row r="607" spans="1:91" ht="15" customHeight="1" x14ac:dyDescent="0.25">
      <c r="A607">
        <v>29</v>
      </c>
      <c r="B607" t="s">
        <v>83</v>
      </c>
      <c r="C607" t="s">
        <v>56</v>
      </c>
      <c r="E607">
        <v>37</v>
      </c>
      <c r="F607" t="s">
        <v>83</v>
      </c>
      <c r="G607" t="s">
        <v>56</v>
      </c>
      <c r="I607">
        <v>33</v>
      </c>
      <c r="J607" t="s">
        <v>83</v>
      </c>
      <c r="K607" t="s">
        <v>181</v>
      </c>
      <c r="M607">
        <v>17</v>
      </c>
      <c r="N607" t="s">
        <v>83</v>
      </c>
      <c r="O607" t="s">
        <v>153</v>
      </c>
      <c r="Q607">
        <v>23</v>
      </c>
      <c r="R607" t="s">
        <v>83</v>
      </c>
      <c r="S607" t="s">
        <v>181</v>
      </c>
      <c r="U607">
        <v>18</v>
      </c>
      <c r="V607" t="s">
        <v>83</v>
      </c>
      <c r="W607" t="s">
        <v>181</v>
      </c>
      <c r="Y607">
        <v>42</v>
      </c>
      <c r="Z607" t="s">
        <v>83</v>
      </c>
      <c r="AA607" t="s">
        <v>181</v>
      </c>
      <c r="AC607">
        <v>25</v>
      </c>
      <c r="AD607" t="s">
        <v>83</v>
      </c>
      <c r="AE607" t="s">
        <v>181</v>
      </c>
      <c r="AG607">
        <v>23</v>
      </c>
      <c r="AH607" t="s">
        <v>83</v>
      </c>
      <c r="AI607" t="s">
        <v>181</v>
      </c>
      <c r="AK607">
        <v>35</v>
      </c>
      <c r="AL607" t="s">
        <v>83</v>
      </c>
      <c r="AM607" t="s">
        <v>181</v>
      </c>
      <c r="AO607" s="244">
        <v>32</v>
      </c>
      <c r="AP607" t="s">
        <v>100</v>
      </c>
      <c r="AQ607" t="s">
        <v>55</v>
      </c>
      <c r="AS607" s="244" t="s">
        <v>473</v>
      </c>
      <c r="AT607" t="s">
        <v>100</v>
      </c>
      <c r="AU607" s="248" t="s">
        <v>51</v>
      </c>
      <c r="AW607">
        <v>38</v>
      </c>
      <c r="AX607" t="s">
        <v>100</v>
      </c>
      <c r="AY607" t="s">
        <v>181</v>
      </c>
      <c r="BA607">
        <v>17</v>
      </c>
      <c r="BB607" t="s">
        <v>100</v>
      </c>
      <c r="BC607" t="s">
        <v>181</v>
      </c>
      <c r="BE607">
        <v>37</v>
      </c>
      <c r="BF607" t="s">
        <v>83</v>
      </c>
      <c r="BG607" t="s">
        <v>181</v>
      </c>
      <c r="BI607">
        <v>39</v>
      </c>
      <c r="BJ607" t="s">
        <v>83</v>
      </c>
      <c r="BK607" t="s">
        <v>181</v>
      </c>
      <c r="BM607">
        <v>17</v>
      </c>
      <c r="BN607" t="s">
        <v>83</v>
      </c>
      <c r="BO607" t="s">
        <v>181</v>
      </c>
      <c r="BQ607">
        <v>36</v>
      </c>
      <c r="BR607" t="s">
        <v>83</v>
      </c>
      <c r="BS607" t="s">
        <v>181</v>
      </c>
      <c r="BU607">
        <v>38</v>
      </c>
      <c r="BV607" t="s">
        <v>83</v>
      </c>
      <c r="BW607" t="s">
        <v>181</v>
      </c>
      <c r="BY607">
        <v>38</v>
      </c>
      <c r="BZ607" t="s">
        <v>83</v>
      </c>
      <c r="CA607" t="s">
        <v>181</v>
      </c>
      <c r="CC607">
        <v>25</v>
      </c>
      <c r="CD607" t="s">
        <v>83</v>
      </c>
      <c r="CE607" t="s">
        <v>181</v>
      </c>
      <c r="CG607">
        <v>33</v>
      </c>
      <c r="CH607" t="s">
        <v>83</v>
      </c>
      <c r="CI607" t="s">
        <v>181</v>
      </c>
      <c r="CK607">
        <v>39</v>
      </c>
      <c r="CL607" t="s">
        <v>83</v>
      </c>
      <c r="CM607" t="s">
        <v>181</v>
      </c>
    </row>
    <row r="608" spans="1:91" ht="15" customHeight="1" x14ac:dyDescent="0.25">
      <c r="A608">
        <v>29</v>
      </c>
      <c r="B608" t="s">
        <v>83</v>
      </c>
      <c r="C608" t="s">
        <v>56</v>
      </c>
      <c r="E608">
        <v>20</v>
      </c>
      <c r="F608" t="s">
        <v>83</v>
      </c>
      <c r="G608" t="s">
        <v>56</v>
      </c>
      <c r="I608">
        <v>29</v>
      </c>
      <c r="J608" t="s">
        <v>83</v>
      </c>
      <c r="K608" t="s">
        <v>181</v>
      </c>
      <c r="M608">
        <v>31</v>
      </c>
      <c r="N608" t="s">
        <v>83</v>
      </c>
      <c r="O608" t="s">
        <v>181</v>
      </c>
      <c r="Q608">
        <v>30</v>
      </c>
      <c r="R608" t="s">
        <v>83</v>
      </c>
      <c r="S608" t="s">
        <v>181</v>
      </c>
      <c r="U608">
        <v>22</v>
      </c>
      <c r="V608" t="s">
        <v>83</v>
      </c>
      <c r="W608" t="s">
        <v>181</v>
      </c>
      <c r="Y608">
        <v>39</v>
      </c>
      <c r="Z608" t="s">
        <v>83</v>
      </c>
      <c r="AA608" t="s">
        <v>181</v>
      </c>
      <c r="AC608">
        <v>19</v>
      </c>
      <c r="AD608" t="s">
        <v>83</v>
      </c>
      <c r="AE608" t="s">
        <v>181</v>
      </c>
      <c r="AG608">
        <v>37</v>
      </c>
      <c r="AH608" t="s">
        <v>83</v>
      </c>
      <c r="AI608" t="s">
        <v>181</v>
      </c>
      <c r="AK608">
        <v>35</v>
      </c>
      <c r="AL608" t="s">
        <v>83</v>
      </c>
      <c r="AM608" t="s">
        <v>181</v>
      </c>
      <c r="AO608" s="244">
        <v>34</v>
      </c>
      <c r="AP608" t="s">
        <v>100</v>
      </c>
      <c r="AQ608" t="s">
        <v>55</v>
      </c>
      <c r="AS608" s="244" t="s">
        <v>460</v>
      </c>
      <c r="AT608" t="s">
        <v>459</v>
      </c>
      <c r="AU608" s="248" t="s">
        <v>51</v>
      </c>
      <c r="AW608">
        <v>27</v>
      </c>
      <c r="AX608" t="s">
        <v>100</v>
      </c>
      <c r="AY608" t="s">
        <v>181</v>
      </c>
      <c r="BA608">
        <v>29</v>
      </c>
      <c r="BB608" t="s">
        <v>100</v>
      </c>
      <c r="BC608" t="s">
        <v>181</v>
      </c>
      <c r="BE608">
        <v>22</v>
      </c>
      <c r="BF608" t="s">
        <v>83</v>
      </c>
      <c r="BG608" t="s">
        <v>181</v>
      </c>
      <c r="BI608">
        <v>37</v>
      </c>
      <c r="BJ608" t="s">
        <v>83</v>
      </c>
      <c r="BK608" t="s">
        <v>181</v>
      </c>
      <c r="BM608">
        <v>34</v>
      </c>
      <c r="BN608" t="s">
        <v>83</v>
      </c>
      <c r="BO608" t="s">
        <v>181</v>
      </c>
      <c r="BQ608">
        <v>36</v>
      </c>
      <c r="BR608" t="s">
        <v>83</v>
      </c>
      <c r="BS608" t="s">
        <v>181</v>
      </c>
      <c r="BU608">
        <v>39</v>
      </c>
      <c r="BV608" t="s">
        <v>83</v>
      </c>
      <c r="BW608" t="s">
        <v>181</v>
      </c>
      <c r="BY608">
        <v>20</v>
      </c>
      <c r="BZ608" t="s">
        <v>83</v>
      </c>
      <c r="CA608" t="s">
        <v>181</v>
      </c>
      <c r="CC608">
        <v>28</v>
      </c>
      <c r="CD608" t="s">
        <v>83</v>
      </c>
      <c r="CE608" t="s">
        <v>181</v>
      </c>
      <c r="CG608">
        <v>34</v>
      </c>
      <c r="CH608" t="s">
        <v>83</v>
      </c>
      <c r="CI608" t="s">
        <v>181</v>
      </c>
      <c r="CK608">
        <v>35</v>
      </c>
      <c r="CL608" t="s">
        <v>83</v>
      </c>
      <c r="CM608" t="s">
        <v>181</v>
      </c>
    </row>
    <row r="609" spans="1:91" ht="15" customHeight="1" x14ac:dyDescent="0.25">
      <c r="A609">
        <v>34</v>
      </c>
      <c r="B609" t="s">
        <v>83</v>
      </c>
      <c r="C609" t="s">
        <v>56</v>
      </c>
      <c r="E609">
        <v>28</v>
      </c>
      <c r="F609" t="s">
        <v>83</v>
      </c>
      <c r="G609" t="s">
        <v>56</v>
      </c>
      <c r="I609">
        <v>19</v>
      </c>
      <c r="J609" t="s">
        <v>83</v>
      </c>
      <c r="K609" t="s">
        <v>181</v>
      </c>
      <c r="M609">
        <v>30</v>
      </c>
      <c r="N609" t="s">
        <v>83</v>
      </c>
      <c r="O609" t="s">
        <v>181</v>
      </c>
      <c r="Q609">
        <v>35</v>
      </c>
      <c r="R609" t="s">
        <v>83</v>
      </c>
      <c r="S609" t="s">
        <v>181</v>
      </c>
      <c r="U609">
        <v>22</v>
      </c>
      <c r="V609" t="s">
        <v>83</v>
      </c>
      <c r="W609" t="s">
        <v>181</v>
      </c>
      <c r="Y609">
        <v>18</v>
      </c>
      <c r="Z609" t="s">
        <v>83</v>
      </c>
      <c r="AA609" t="s">
        <v>181</v>
      </c>
      <c r="AC609">
        <v>30</v>
      </c>
      <c r="AD609" t="s">
        <v>83</v>
      </c>
      <c r="AE609" t="s">
        <v>181</v>
      </c>
      <c r="AG609">
        <v>25</v>
      </c>
      <c r="AH609" t="s">
        <v>83</v>
      </c>
      <c r="AI609" t="s">
        <v>181</v>
      </c>
      <c r="AK609">
        <v>35</v>
      </c>
      <c r="AL609" t="s">
        <v>83</v>
      </c>
      <c r="AM609" t="s">
        <v>181</v>
      </c>
      <c r="AO609" s="244">
        <v>23</v>
      </c>
      <c r="AP609" t="s">
        <v>100</v>
      </c>
      <c r="AQ609" t="s">
        <v>55</v>
      </c>
      <c r="AS609" s="244" t="s">
        <v>474</v>
      </c>
      <c r="AT609" t="s">
        <v>459</v>
      </c>
      <c r="AU609" s="248" t="s">
        <v>51</v>
      </c>
      <c r="AW609">
        <v>18</v>
      </c>
      <c r="AX609" t="s">
        <v>100</v>
      </c>
      <c r="AY609" t="s">
        <v>181</v>
      </c>
      <c r="BA609">
        <v>33</v>
      </c>
      <c r="BB609" t="s">
        <v>100</v>
      </c>
      <c r="BC609" t="s">
        <v>181</v>
      </c>
      <c r="BE609">
        <v>19</v>
      </c>
      <c r="BF609" t="s">
        <v>83</v>
      </c>
      <c r="BG609" t="s">
        <v>181</v>
      </c>
      <c r="BI609">
        <v>37</v>
      </c>
      <c r="BJ609" t="s">
        <v>83</v>
      </c>
      <c r="BK609" t="s">
        <v>181</v>
      </c>
      <c r="BM609">
        <v>27</v>
      </c>
      <c r="BN609" t="s">
        <v>83</v>
      </c>
      <c r="BO609" t="s">
        <v>181</v>
      </c>
      <c r="BQ609">
        <v>31</v>
      </c>
      <c r="BR609" t="s">
        <v>83</v>
      </c>
      <c r="BS609" t="s">
        <v>181</v>
      </c>
      <c r="BU609">
        <v>33</v>
      </c>
      <c r="BV609" t="s">
        <v>83</v>
      </c>
      <c r="BW609" t="s">
        <v>181</v>
      </c>
      <c r="BY609">
        <v>22</v>
      </c>
      <c r="BZ609" t="s">
        <v>83</v>
      </c>
      <c r="CA609" t="s">
        <v>181</v>
      </c>
      <c r="CC609">
        <v>35</v>
      </c>
      <c r="CD609" t="s">
        <v>83</v>
      </c>
      <c r="CE609" t="s">
        <v>181</v>
      </c>
      <c r="CG609">
        <v>21</v>
      </c>
      <c r="CH609" t="s">
        <v>83</v>
      </c>
      <c r="CI609" t="s">
        <v>181</v>
      </c>
      <c r="CK609">
        <v>17</v>
      </c>
      <c r="CL609" t="s">
        <v>83</v>
      </c>
      <c r="CM609" t="s">
        <v>181</v>
      </c>
    </row>
    <row r="610" spans="1:91" ht="15" customHeight="1" x14ac:dyDescent="0.25">
      <c r="A610">
        <v>30</v>
      </c>
      <c r="B610" t="s">
        <v>83</v>
      </c>
      <c r="C610" t="s">
        <v>56</v>
      </c>
      <c r="E610">
        <v>18</v>
      </c>
      <c r="F610" t="s">
        <v>83</v>
      </c>
      <c r="G610" t="s">
        <v>56</v>
      </c>
      <c r="I610">
        <v>28</v>
      </c>
      <c r="J610" t="s">
        <v>83</v>
      </c>
      <c r="K610" t="s">
        <v>181</v>
      </c>
      <c r="M610">
        <v>33</v>
      </c>
      <c r="N610" t="s">
        <v>83</v>
      </c>
      <c r="O610" t="s">
        <v>181</v>
      </c>
      <c r="Q610">
        <v>26</v>
      </c>
      <c r="R610" t="s">
        <v>83</v>
      </c>
      <c r="S610" t="s">
        <v>181</v>
      </c>
      <c r="U610">
        <v>25</v>
      </c>
      <c r="V610" t="s">
        <v>83</v>
      </c>
      <c r="W610" t="s">
        <v>181</v>
      </c>
      <c r="Y610">
        <v>33</v>
      </c>
      <c r="Z610" t="s">
        <v>83</v>
      </c>
      <c r="AA610" t="s">
        <v>181</v>
      </c>
      <c r="AC610">
        <v>22</v>
      </c>
      <c r="AD610" t="s">
        <v>83</v>
      </c>
      <c r="AE610" t="s">
        <v>181</v>
      </c>
      <c r="AG610">
        <v>16</v>
      </c>
      <c r="AH610" t="s">
        <v>83</v>
      </c>
      <c r="AI610" t="s">
        <v>181</v>
      </c>
      <c r="AK610">
        <v>23</v>
      </c>
      <c r="AL610" t="s">
        <v>83</v>
      </c>
      <c r="AM610" t="s">
        <v>181</v>
      </c>
      <c r="AO610" s="244">
        <v>36</v>
      </c>
      <c r="AP610" t="s">
        <v>100</v>
      </c>
      <c r="AQ610" t="s">
        <v>55</v>
      </c>
      <c r="AS610" s="244" t="s">
        <v>460</v>
      </c>
      <c r="AT610" t="s">
        <v>100</v>
      </c>
      <c r="AU610" s="248" t="s">
        <v>51</v>
      </c>
      <c r="AW610">
        <v>26</v>
      </c>
      <c r="AX610" t="s">
        <v>100</v>
      </c>
      <c r="AY610" t="s">
        <v>181</v>
      </c>
      <c r="BA610">
        <v>32</v>
      </c>
      <c r="BB610" t="s">
        <v>100</v>
      </c>
      <c r="BC610" t="s">
        <v>181</v>
      </c>
      <c r="BE610">
        <v>20</v>
      </c>
      <c r="BF610" t="s">
        <v>83</v>
      </c>
      <c r="BG610" t="s">
        <v>181</v>
      </c>
      <c r="BI610">
        <v>29</v>
      </c>
      <c r="BJ610" t="s">
        <v>83</v>
      </c>
      <c r="BK610" t="s">
        <v>181</v>
      </c>
      <c r="BM610">
        <v>38</v>
      </c>
      <c r="BN610" t="s">
        <v>83</v>
      </c>
      <c r="BO610" t="s">
        <v>181</v>
      </c>
      <c r="BQ610">
        <v>20</v>
      </c>
      <c r="BR610" t="s">
        <v>83</v>
      </c>
      <c r="BS610" t="s">
        <v>181</v>
      </c>
      <c r="BU610">
        <v>40</v>
      </c>
      <c r="BV610" t="s">
        <v>83</v>
      </c>
      <c r="BW610" t="s">
        <v>181</v>
      </c>
      <c r="BY610">
        <v>18</v>
      </c>
      <c r="BZ610" t="s">
        <v>83</v>
      </c>
      <c r="CA610" t="s">
        <v>181</v>
      </c>
      <c r="CC610">
        <v>32</v>
      </c>
      <c r="CD610" t="s">
        <v>83</v>
      </c>
      <c r="CE610" t="s">
        <v>181</v>
      </c>
      <c r="CG610">
        <v>23</v>
      </c>
      <c r="CH610" t="s">
        <v>83</v>
      </c>
      <c r="CI610" t="s">
        <v>181</v>
      </c>
      <c r="CK610">
        <v>17</v>
      </c>
      <c r="CL610" t="s">
        <v>83</v>
      </c>
      <c r="CM610" t="s">
        <v>181</v>
      </c>
    </row>
    <row r="611" spans="1:91" ht="15" customHeight="1" x14ac:dyDescent="0.25">
      <c r="A611">
        <v>27</v>
      </c>
      <c r="B611" t="s">
        <v>83</v>
      </c>
      <c r="C611" t="s">
        <v>56</v>
      </c>
      <c r="E611">
        <v>27</v>
      </c>
      <c r="F611" t="s">
        <v>83</v>
      </c>
      <c r="G611" t="s">
        <v>56</v>
      </c>
      <c r="I611">
        <v>23</v>
      </c>
      <c r="J611" t="s">
        <v>83</v>
      </c>
      <c r="K611" t="s">
        <v>181</v>
      </c>
      <c r="M611">
        <v>29</v>
      </c>
      <c r="N611" t="s">
        <v>83</v>
      </c>
      <c r="O611" t="s">
        <v>181</v>
      </c>
      <c r="Q611">
        <v>27</v>
      </c>
      <c r="R611" t="s">
        <v>83</v>
      </c>
      <c r="S611" t="s">
        <v>181</v>
      </c>
      <c r="U611">
        <v>26</v>
      </c>
      <c r="V611" t="s">
        <v>83</v>
      </c>
      <c r="W611" t="s">
        <v>181</v>
      </c>
      <c r="Y611">
        <v>21</v>
      </c>
      <c r="Z611" t="s">
        <v>83</v>
      </c>
      <c r="AA611" t="s">
        <v>181</v>
      </c>
      <c r="AC611">
        <v>16</v>
      </c>
      <c r="AD611" t="s">
        <v>83</v>
      </c>
      <c r="AE611" t="s">
        <v>181</v>
      </c>
      <c r="AG611">
        <v>38</v>
      </c>
      <c r="AH611" t="s">
        <v>83</v>
      </c>
      <c r="AI611" t="s">
        <v>181</v>
      </c>
      <c r="AK611">
        <v>20</v>
      </c>
      <c r="AL611" t="s">
        <v>83</v>
      </c>
      <c r="AM611" t="s">
        <v>181</v>
      </c>
      <c r="AO611" s="244">
        <v>18</v>
      </c>
      <c r="AP611" t="s">
        <v>100</v>
      </c>
      <c r="AQ611" t="s">
        <v>55</v>
      </c>
      <c r="AS611" s="244" t="s">
        <v>460</v>
      </c>
      <c r="AT611" t="s">
        <v>459</v>
      </c>
      <c r="AU611" s="248" t="s">
        <v>51</v>
      </c>
      <c r="AW611">
        <v>37</v>
      </c>
      <c r="AX611" t="s">
        <v>100</v>
      </c>
      <c r="AY611" t="s">
        <v>181</v>
      </c>
      <c r="BA611">
        <v>24</v>
      </c>
      <c r="BB611" t="s">
        <v>100</v>
      </c>
      <c r="BC611" t="s">
        <v>181</v>
      </c>
      <c r="BE611">
        <v>31</v>
      </c>
      <c r="BF611" t="s">
        <v>83</v>
      </c>
      <c r="BG611" t="s">
        <v>181</v>
      </c>
      <c r="BI611">
        <v>28</v>
      </c>
      <c r="BJ611" t="s">
        <v>83</v>
      </c>
      <c r="BK611" t="s">
        <v>181</v>
      </c>
      <c r="BM611">
        <v>39</v>
      </c>
      <c r="BN611" t="s">
        <v>83</v>
      </c>
      <c r="BO611" t="s">
        <v>181</v>
      </c>
      <c r="BQ611">
        <v>39</v>
      </c>
      <c r="BR611" t="s">
        <v>83</v>
      </c>
      <c r="BS611" t="s">
        <v>181</v>
      </c>
      <c r="BU611">
        <v>27</v>
      </c>
      <c r="BV611" t="s">
        <v>83</v>
      </c>
      <c r="BW611" t="s">
        <v>181</v>
      </c>
      <c r="BY611">
        <v>27</v>
      </c>
      <c r="BZ611" t="s">
        <v>83</v>
      </c>
      <c r="CA611" t="s">
        <v>181</v>
      </c>
      <c r="CC611">
        <v>36</v>
      </c>
      <c r="CD611" t="s">
        <v>83</v>
      </c>
      <c r="CE611" t="s">
        <v>181</v>
      </c>
      <c r="CG611">
        <v>21</v>
      </c>
      <c r="CH611" t="s">
        <v>83</v>
      </c>
      <c r="CI611" t="s">
        <v>181</v>
      </c>
      <c r="CK611">
        <v>33</v>
      </c>
      <c r="CL611" t="s">
        <v>83</v>
      </c>
      <c r="CM611" t="s">
        <v>181</v>
      </c>
    </row>
    <row r="612" spans="1:91" ht="15" customHeight="1" x14ac:dyDescent="0.25">
      <c r="A612">
        <v>38</v>
      </c>
      <c r="B612" t="s">
        <v>83</v>
      </c>
      <c r="C612" t="s">
        <v>56</v>
      </c>
      <c r="E612">
        <v>21</v>
      </c>
      <c r="F612" t="s">
        <v>83</v>
      </c>
      <c r="G612" t="s">
        <v>56</v>
      </c>
      <c r="I612">
        <v>16</v>
      </c>
      <c r="J612" t="s">
        <v>83</v>
      </c>
      <c r="K612" t="s">
        <v>181</v>
      </c>
      <c r="M612">
        <v>30</v>
      </c>
      <c r="N612" t="s">
        <v>83</v>
      </c>
      <c r="O612" t="s">
        <v>181</v>
      </c>
      <c r="Q612">
        <v>40</v>
      </c>
      <c r="R612" t="s">
        <v>83</v>
      </c>
      <c r="S612" t="s">
        <v>181</v>
      </c>
      <c r="U612">
        <v>18</v>
      </c>
      <c r="V612" t="s">
        <v>83</v>
      </c>
      <c r="W612" t="s">
        <v>181</v>
      </c>
      <c r="Y612">
        <v>23</v>
      </c>
      <c r="Z612" t="s">
        <v>83</v>
      </c>
      <c r="AA612" t="s">
        <v>181</v>
      </c>
      <c r="AC612">
        <v>28</v>
      </c>
      <c r="AD612" t="s">
        <v>83</v>
      </c>
      <c r="AE612" t="s">
        <v>181</v>
      </c>
      <c r="AG612">
        <v>26</v>
      </c>
      <c r="AH612" t="s">
        <v>83</v>
      </c>
      <c r="AI612" t="s">
        <v>181</v>
      </c>
      <c r="AK612">
        <v>22</v>
      </c>
      <c r="AL612" t="s">
        <v>83</v>
      </c>
      <c r="AM612" t="s">
        <v>181</v>
      </c>
      <c r="AO612" s="244">
        <v>30</v>
      </c>
      <c r="AP612" t="s">
        <v>100</v>
      </c>
      <c r="AQ612" t="s">
        <v>55</v>
      </c>
      <c r="AS612" s="244" t="s">
        <v>460</v>
      </c>
      <c r="AT612" t="s">
        <v>100</v>
      </c>
      <c r="AU612" s="248" t="s">
        <v>51</v>
      </c>
      <c r="AW612">
        <v>25</v>
      </c>
      <c r="AX612" t="s">
        <v>100</v>
      </c>
      <c r="AY612" t="s">
        <v>181</v>
      </c>
      <c r="BA612">
        <v>20</v>
      </c>
      <c r="BB612" t="s">
        <v>100</v>
      </c>
      <c r="BC612" t="s">
        <v>181</v>
      </c>
      <c r="BE612">
        <v>21</v>
      </c>
      <c r="BF612" t="s">
        <v>83</v>
      </c>
      <c r="BG612" t="s">
        <v>181</v>
      </c>
      <c r="BI612">
        <v>35</v>
      </c>
      <c r="BJ612" t="s">
        <v>83</v>
      </c>
      <c r="BK612" t="s">
        <v>181</v>
      </c>
      <c r="BM612">
        <v>20</v>
      </c>
      <c r="BN612" t="s">
        <v>83</v>
      </c>
      <c r="BO612" t="s">
        <v>181</v>
      </c>
      <c r="BQ612">
        <v>31</v>
      </c>
      <c r="BR612" t="s">
        <v>83</v>
      </c>
      <c r="BS612" t="s">
        <v>181</v>
      </c>
      <c r="BU612">
        <v>39</v>
      </c>
      <c r="BV612" t="s">
        <v>83</v>
      </c>
      <c r="BW612" t="s">
        <v>181</v>
      </c>
      <c r="BY612">
        <v>18</v>
      </c>
      <c r="BZ612" t="s">
        <v>83</v>
      </c>
      <c r="CA612" t="s">
        <v>181</v>
      </c>
      <c r="CC612">
        <v>33</v>
      </c>
      <c r="CD612" t="s">
        <v>83</v>
      </c>
      <c r="CE612" t="s">
        <v>181</v>
      </c>
      <c r="CG612">
        <v>28</v>
      </c>
      <c r="CH612" t="s">
        <v>83</v>
      </c>
      <c r="CI612" t="s">
        <v>181</v>
      </c>
      <c r="CK612">
        <v>23</v>
      </c>
      <c r="CL612" t="s">
        <v>83</v>
      </c>
      <c r="CM612" t="s">
        <v>181</v>
      </c>
    </row>
    <row r="613" spans="1:91" ht="15" customHeight="1" x14ac:dyDescent="0.25">
      <c r="A613">
        <v>24</v>
      </c>
      <c r="B613" t="s">
        <v>83</v>
      </c>
      <c r="C613" t="s">
        <v>56</v>
      </c>
      <c r="E613">
        <v>30</v>
      </c>
      <c r="F613" t="s">
        <v>83</v>
      </c>
      <c r="G613" t="s">
        <v>56</v>
      </c>
      <c r="I613">
        <v>15</v>
      </c>
      <c r="J613" t="s">
        <v>83</v>
      </c>
      <c r="K613" t="s">
        <v>181</v>
      </c>
      <c r="M613">
        <v>31</v>
      </c>
      <c r="N613" t="s">
        <v>83</v>
      </c>
      <c r="O613" t="s">
        <v>181</v>
      </c>
      <c r="Q613">
        <v>20</v>
      </c>
      <c r="R613" t="s">
        <v>83</v>
      </c>
      <c r="S613" t="s">
        <v>181</v>
      </c>
      <c r="U613">
        <v>20</v>
      </c>
      <c r="V613" t="s">
        <v>83</v>
      </c>
      <c r="W613" t="s">
        <v>181</v>
      </c>
      <c r="Y613">
        <v>24</v>
      </c>
      <c r="Z613" t="s">
        <v>83</v>
      </c>
      <c r="AA613" t="s">
        <v>181</v>
      </c>
      <c r="AC613">
        <v>30</v>
      </c>
      <c r="AD613" t="s">
        <v>83</v>
      </c>
      <c r="AE613" t="s">
        <v>181</v>
      </c>
      <c r="AG613">
        <v>16</v>
      </c>
      <c r="AH613" t="s">
        <v>83</v>
      </c>
      <c r="AI613" t="s">
        <v>181</v>
      </c>
      <c r="AK613">
        <v>27</v>
      </c>
      <c r="AL613" t="s">
        <v>83</v>
      </c>
      <c r="AM613" t="s">
        <v>181</v>
      </c>
      <c r="AO613" s="244">
        <v>21</v>
      </c>
      <c r="AP613" t="s">
        <v>100</v>
      </c>
      <c r="AQ613" t="s">
        <v>55</v>
      </c>
      <c r="AS613" s="244" t="s">
        <v>460</v>
      </c>
      <c r="AT613" t="s">
        <v>459</v>
      </c>
      <c r="AU613" s="248" t="s">
        <v>51</v>
      </c>
      <c r="AW613">
        <v>16</v>
      </c>
      <c r="AX613" t="s">
        <v>100</v>
      </c>
      <c r="AY613" t="s">
        <v>181</v>
      </c>
      <c r="BA613">
        <v>17</v>
      </c>
      <c r="BB613" t="s">
        <v>100</v>
      </c>
      <c r="BC613" t="s">
        <v>181</v>
      </c>
      <c r="BE613">
        <v>23</v>
      </c>
      <c r="BF613" t="s">
        <v>83</v>
      </c>
      <c r="BG613" t="s">
        <v>181</v>
      </c>
      <c r="BI613">
        <v>17</v>
      </c>
      <c r="BJ613" t="s">
        <v>83</v>
      </c>
      <c r="BK613" t="s">
        <v>181</v>
      </c>
      <c r="BM613">
        <v>24</v>
      </c>
      <c r="BN613" t="s">
        <v>83</v>
      </c>
      <c r="BO613" t="s">
        <v>181</v>
      </c>
      <c r="BQ613">
        <v>31</v>
      </c>
      <c r="BR613" t="s">
        <v>83</v>
      </c>
      <c r="BS613" t="s">
        <v>181</v>
      </c>
      <c r="BU613">
        <v>16</v>
      </c>
      <c r="BV613" t="s">
        <v>83</v>
      </c>
      <c r="BW613" t="s">
        <v>181</v>
      </c>
      <c r="BY613">
        <v>19</v>
      </c>
      <c r="BZ613" t="s">
        <v>83</v>
      </c>
      <c r="CA613" t="s">
        <v>181</v>
      </c>
      <c r="CC613">
        <v>17</v>
      </c>
      <c r="CD613" t="s">
        <v>83</v>
      </c>
      <c r="CE613" t="s">
        <v>181</v>
      </c>
      <c r="CG613">
        <v>29</v>
      </c>
      <c r="CH613" t="s">
        <v>83</v>
      </c>
      <c r="CI613" t="s">
        <v>181</v>
      </c>
      <c r="CK613">
        <v>20</v>
      </c>
      <c r="CL613" t="s">
        <v>83</v>
      </c>
      <c r="CM613" t="s">
        <v>181</v>
      </c>
    </row>
    <row r="614" spans="1:91" ht="15" customHeight="1" x14ac:dyDescent="0.25">
      <c r="A614">
        <v>23</v>
      </c>
      <c r="B614" t="s">
        <v>83</v>
      </c>
      <c r="C614" t="s">
        <v>56</v>
      </c>
      <c r="E614">
        <v>26</v>
      </c>
      <c r="F614" t="s">
        <v>83</v>
      </c>
      <c r="G614" t="s">
        <v>56</v>
      </c>
      <c r="I614">
        <v>28</v>
      </c>
      <c r="J614" t="s">
        <v>83</v>
      </c>
      <c r="K614" t="s">
        <v>181</v>
      </c>
      <c r="M614">
        <v>16</v>
      </c>
      <c r="N614" t="s">
        <v>83</v>
      </c>
      <c r="O614" t="s">
        <v>110</v>
      </c>
      <c r="Q614">
        <v>22</v>
      </c>
      <c r="R614" t="s">
        <v>83</v>
      </c>
      <c r="S614" t="s">
        <v>181</v>
      </c>
      <c r="U614">
        <v>25</v>
      </c>
      <c r="V614" t="s">
        <v>83</v>
      </c>
      <c r="W614" t="s">
        <v>181</v>
      </c>
      <c r="Y614">
        <v>21</v>
      </c>
      <c r="Z614" t="s">
        <v>83</v>
      </c>
      <c r="AA614" t="s">
        <v>181</v>
      </c>
      <c r="AC614">
        <v>33</v>
      </c>
      <c r="AD614" t="s">
        <v>83</v>
      </c>
      <c r="AE614" t="s">
        <v>181</v>
      </c>
      <c r="AG614">
        <v>22</v>
      </c>
      <c r="AH614" t="s">
        <v>83</v>
      </c>
      <c r="AI614" t="s">
        <v>181</v>
      </c>
      <c r="AK614">
        <v>22</v>
      </c>
      <c r="AL614" t="s">
        <v>83</v>
      </c>
      <c r="AM614" t="s">
        <v>181</v>
      </c>
      <c r="AO614" s="244">
        <v>23</v>
      </c>
      <c r="AP614" t="s">
        <v>100</v>
      </c>
      <c r="AQ614" t="s">
        <v>55</v>
      </c>
      <c r="AS614" s="244" t="s">
        <v>460</v>
      </c>
      <c r="AT614" t="s">
        <v>459</v>
      </c>
      <c r="AU614" s="248" t="s">
        <v>51</v>
      </c>
      <c r="AW614">
        <v>23</v>
      </c>
      <c r="AX614" t="s">
        <v>100</v>
      </c>
      <c r="AY614" t="s">
        <v>181</v>
      </c>
      <c r="BA614">
        <v>20</v>
      </c>
      <c r="BB614" t="s">
        <v>100</v>
      </c>
      <c r="BC614" t="s">
        <v>181</v>
      </c>
      <c r="BE614">
        <v>24</v>
      </c>
      <c r="BF614" t="s">
        <v>83</v>
      </c>
      <c r="BG614" t="s">
        <v>181</v>
      </c>
      <c r="BI614">
        <v>26</v>
      </c>
      <c r="BJ614" t="s">
        <v>83</v>
      </c>
      <c r="BK614" t="s">
        <v>181</v>
      </c>
      <c r="BM614">
        <v>35</v>
      </c>
      <c r="BN614" t="s">
        <v>83</v>
      </c>
      <c r="BO614" t="s">
        <v>181</v>
      </c>
      <c r="BQ614">
        <v>21</v>
      </c>
      <c r="BR614" t="s">
        <v>83</v>
      </c>
      <c r="BS614" t="s">
        <v>181</v>
      </c>
      <c r="BU614">
        <v>21</v>
      </c>
      <c r="BV614" t="s">
        <v>83</v>
      </c>
      <c r="BW614" t="s">
        <v>181</v>
      </c>
      <c r="BY614">
        <v>23</v>
      </c>
      <c r="BZ614" t="s">
        <v>83</v>
      </c>
      <c r="CA614" t="s">
        <v>181</v>
      </c>
      <c r="CC614">
        <v>23</v>
      </c>
      <c r="CD614" t="s">
        <v>83</v>
      </c>
      <c r="CE614" t="s">
        <v>181</v>
      </c>
      <c r="CG614">
        <v>32</v>
      </c>
      <c r="CH614" t="s">
        <v>83</v>
      </c>
      <c r="CI614" t="s">
        <v>181</v>
      </c>
      <c r="CK614">
        <v>35</v>
      </c>
      <c r="CL614" t="s">
        <v>83</v>
      </c>
      <c r="CM614" t="s">
        <v>181</v>
      </c>
    </row>
    <row r="615" spans="1:91" ht="15" customHeight="1" x14ac:dyDescent="0.25">
      <c r="A615">
        <v>29</v>
      </c>
      <c r="B615" t="s">
        <v>83</v>
      </c>
      <c r="C615" t="s">
        <v>56</v>
      </c>
      <c r="E615">
        <v>32</v>
      </c>
      <c r="F615" t="s">
        <v>83</v>
      </c>
      <c r="G615" t="s">
        <v>56</v>
      </c>
      <c r="I615">
        <v>27</v>
      </c>
      <c r="J615" t="s">
        <v>83</v>
      </c>
      <c r="K615" t="s">
        <v>181</v>
      </c>
      <c r="M615">
        <v>35</v>
      </c>
      <c r="N615" t="s">
        <v>83</v>
      </c>
      <c r="O615" t="s">
        <v>181</v>
      </c>
      <c r="Q615">
        <v>17</v>
      </c>
      <c r="R615" t="s">
        <v>83</v>
      </c>
      <c r="S615" t="s">
        <v>181</v>
      </c>
      <c r="U615">
        <v>23</v>
      </c>
      <c r="V615" t="s">
        <v>83</v>
      </c>
      <c r="W615" t="s">
        <v>181</v>
      </c>
      <c r="Y615">
        <v>9</v>
      </c>
      <c r="Z615" t="s">
        <v>83</v>
      </c>
      <c r="AA615" t="s">
        <v>181</v>
      </c>
      <c r="AC615">
        <v>28</v>
      </c>
      <c r="AD615" t="s">
        <v>83</v>
      </c>
      <c r="AE615" t="s">
        <v>181</v>
      </c>
      <c r="AG615">
        <v>32</v>
      </c>
      <c r="AH615" t="s">
        <v>83</v>
      </c>
      <c r="AI615" t="s">
        <v>181</v>
      </c>
      <c r="AK615">
        <v>17</v>
      </c>
      <c r="AL615" t="s">
        <v>83</v>
      </c>
      <c r="AM615" t="s">
        <v>181</v>
      </c>
      <c r="AO615" s="244">
        <v>28</v>
      </c>
      <c r="AP615" t="s">
        <v>100</v>
      </c>
      <c r="AQ615" t="s">
        <v>55</v>
      </c>
      <c r="AS615" s="244" t="s">
        <v>460</v>
      </c>
      <c r="AT615" t="s">
        <v>459</v>
      </c>
      <c r="AU615" s="248" t="s">
        <v>51</v>
      </c>
      <c r="AW615">
        <v>31</v>
      </c>
      <c r="AX615" t="s">
        <v>100</v>
      </c>
      <c r="AY615" t="s">
        <v>181</v>
      </c>
      <c r="BA615">
        <v>29</v>
      </c>
      <c r="BB615" t="s">
        <v>100</v>
      </c>
      <c r="BC615" t="s">
        <v>181</v>
      </c>
      <c r="BE615">
        <v>32</v>
      </c>
      <c r="BF615" t="s">
        <v>83</v>
      </c>
      <c r="BG615" t="s">
        <v>181</v>
      </c>
      <c r="BI615">
        <v>33</v>
      </c>
      <c r="BJ615" t="s">
        <v>83</v>
      </c>
      <c r="BK615" t="s">
        <v>181</v>
      </c>
      <c r="BM615">
        <v>28</v>
      </c>
      <c r="BN615" t="s">
        <v>83</v>
      </c>
      <c r="BO615" t="s">
        <v>181</v>
      </c>
      <c r="BQ615">
        <v>22</v>
      </c>
      <c r="BR615" t="s">
        <v>83</v>
      </c>
      <c r="BS615" t="s">
        <v>181</v>
      </c>
      <c r="BU615">
        <v>34</v>
      </c>
      <c r="BV615" t="s">
        <v>83</v>
      </c>
      <c r="BW615" t="s">
        <v>181</v>
      </c>
      <c r="BY615">
        <v>23</v>
      </c>
      <c r="BZ615" t="s">
        <v>83</v>
      </c>
      <c r="CA615" t="s">
        <v>181</v>
      </c>
      <c r="CC615">
        <v>38</v>
      </c>
      <c r="CD615" t="s">
        <v>83</v>
      </c>
      <c r="CE615" t="s">
        <v>181</v>
      </c>
      <c r="CG615">
        <v>21</v>
      </c>
      <c r="CH615" t="s">
        <v>83</v>
      </c>
      <c r="CI615" t="s">
        <v>181</v>
      </c>
      <c r="CK615">
        <v>21</v>
      </c>
      <c r="CL615" t="s">
        <v>83</v>
      </c>
      <c r="CM615" t="s">
        <v>181</v>
      </c>
    </row>
    <row r="616" spans="1:91" ht="15" customHeight="1" x14ac:dyDescent="0.25">
      <c r="A616">
        <v>30</v>
      </c>
      <c r="B616" t="s">
        <v>83</v>
      </c>
      <c r="C616" t="s">
        <v>56</v>
      </c>
      <c r="E616">
        <v>25</v>
      </c>
      <c r="F616" t="s">
        <v>83</v>
      </c>
      <c r="G616" t="s">
        <v>56</v>
      </c>
      <c r="I616">
        <v>36</v>
      </c>
      <c r="J616" t="s">
        <v>83</v>
      </c>
      <c r="K616" t="s">
        <v>181</v>
      </c>
      <c r="M616">
        <v>14</v>
      </c>
      <c r="N616" t="s">
        <v>83</v>
      </c>
      <c r="O616" t="s">
        <v>181</v>
      </c>
      <c r="Q616">
        <v>27</v>
      </c>
      <c r="R616" t="s">
        <v>83</v>
      </c>
      <c r="S616" t="s">
        <v>181</v>
      </c>
      <c r="U616">
        <v>29</v>
      </c>
      <c r="V616" t="s">
        <v>83</v>
      </c>
      <c r="W616" t="s">
        <v>181</v>
      </c>
      <c r="Y616">
        <v>40</v>
      </c>
      <c r="Z616" t="s">
        <v>83</v>
      </c>
      <c r="AA616" t="s">
        <v>181</v>
      </c>
      <c r="AC616">
        <v>38</v>
      </c>
      <c r="AD616" t="s">
        <v>83</v>
      </c>
      <c r="AE616" t="s">
        <v>181</v>
      </c>
      <c r="AG616">
        <v>18</v>
      </c>
      <c r="AH616" t="s">
        <v>83</v>
      </c>
      <c r="AI616" t="s">
        <v>181</v>
      </c>
      <c r="AK616">
        <v>33</v>
      </c>
      <c r="AL616" t="s">
        <v>83</v>
      </c>
      <c r="AM616" t="s">
        <v>181</v>
      </c>
      <c r="AO616" s="244">
        <v>22</v>
      </c>
      <c r="AP616" t="s">
        <v>100</v>
      </c>
      <c r="AQ616" t="s">
        <v>55</v>
      </c>
      <c r="AS616" s="244" t="s">
        <v>460</v>
      </c>
      <c r="AT616" t="s">
        <v>100</v>
      </c>
      <c r="AU616" s="248" t="s">
        <v>51</v>
      </c>
      <c r="AW616">
        <v>28</v>
      </c>
      <c r="AX616" t="s">
        <v>100</v>
      </c>
      <c r="AY616" t="s">
        <v>181</v>
      </c>
      <c r="BA616">
        <v>26</v>
      </c>
      <c r="BB616" t="s">
        <v>100</v>
      </c>
      <c r="BC616" t="s">
        <v>181</v>
      </c>
      <c r="BE616">
        <v>25</v>
      </c>
      <c r="BF616" t="s">
        <v>83</v>
      </c>
      <c r="BG616" t="s">
        <v>181</v>
      </c>
      <c r="BI616">
        <v>16</v>
      </c>
      <c r="BJ616" t="s">
        <v>83</v>
      </c>
      <c r="BK616" t="s">
        <v>181</v>
      </c>
      <c r="BM616">
        <v>30</v>
      </c>
      <c r="BN616" t="s">
        <v>83</v>
      </c>
      <c r="BO616" t="s">
        <v>181</v>
      </c>
      <c r="BQ616">
        <v>16</v>
      </c>
      <c r="BR616" t="s">
        <v>83</v>
      </c>
      <c r="BS616" t="s">
        <v>181</v>
      </c>
      <c r="BU616">
        <v>25</v>
      </c>
      <c r="BV616" t="s">
        <v>83</v>
      </c>
      <c r="BW616" t="s">
        <v>181</v>
      </c>
      <c r="BY616">
        <v>35</v>
      </c>
      <c r="BZ616" t="s">
        <v>83</v>
      </c>
      <c r="CA616" t="s">
        <v>181</v>
      </c>
      <c r="CC616">
        <v>20</v>
      </c>
      <c r="CD616" t="s">
        <v>83</v>
      </c>
      <c r="CE616" t="s">
        <v>181</v>
      </c>
      <c r="CG616">
        <v>19</v>
      </c>
      <c r="CH616" t="s">
        <v>83</v>
      </c>
      <c r="CI616" t="s">
        <v>181</v>
      </c>
      <c r="CK616">
        <v>36</v>
      </c>
      <c r="CL616" t="s">
        <v>83</v>
      </c>
      <c r="CM616" t="s">
        <v>181</v>
      </c>
    </row>
    <row r="617" spans="1:91" ht="15" customHeight="1" x14ac:dyDescent="0.25">
      <c r="A617">
        <v>31</v>
      </c>
      <c r="B617" t="s">
        <v>83</v>
      </c>
      <c r="C617" t="s">
        <v>56</v>
      </c>
      <c r="E617">
        <v>32</v>
      </c>
      <c r="F617" t="s">
        <v>83</v>
      </c>
      <c r="G617" t="s">
        <v>56</v>
      </c>
      <c r="I617">
        <v>28</v>
      </c>
      <c r="J617" t="s">
        <v>83</v>
      </c>
      <c r="K617" t="s">
        <v>181</v>
      </c>
      <c r="M617">
        <v>27</v>
      </c>
      <c r="N617" t="s">
        <v>83</v>
      </c>
      <c r="O617" t="s">
        <v>181</v>
      </c>
      <c r="Q617">
        <v>28</v>
      </c>
      <c r="R617" t="s">
        <v>83</v>
      </c>
      <c r="S617" t="s">
        <v>181</v>
      </c>
      <c r="U617">
        <v>25</v>
      </c>
      <c r="V617" t="s">
        <v>83</v>
      </c>
      <c r="W617" t="s">
        <v>181</v>
      </c>
      <c r="Y617">
        <v>20</v>
      </c>
      <c r="Z617" t="s">
        <v>83</v>
      </c>
      <c r="AA617" t="s">
        <v>181</v>
      </c>
      <c r="AC617">
        <v>32</v>
      </c>
      <c r="AD617" t="s">
        <v>83</v>
      </c>
      <c r="AE617" t="s">
        <v>181</v>
      </c>
      <c r="AG617">
        <v>15</v>
      </c>
      <c r="AH617" t="s">
        <v>83</v>
      </c>
      <c r="AI617" t="s">
        <v>181</v>
      </c>
      <c r="AK617">
        <v>38</v>
      </c>
      <c r="AL617" t="s">
        <v>83</v>
      </c>
      <c r="AM617" t="s">
        <v>181</v>
      </c>
      <c r="AO617" s="244">
        <v>20</v>
      </c>
      <c r="AP617" t="s">
        <v>100</v>
      </c>
      <c r="AQ617" t="s">
        <v>55</v>
      </c>
      <c r="AS617" s="244" t="s">
        <v>460</v>
      </c>
      <c r="AT617" t="s">
        <v>100</v>
      </c>
      <c r="AU617" s="248" t="s">
        <v>51</v>
      </c>
      <c r="AW617">
        <v>30</v>
      </c>
      <c r="AX617" t="s">
        <v>100</v>
      </c>
      <c r="AY617" t="s">
        <v>181</v>
      </c>
      <c r="BA617">
        <v>23</v>
      </c>
      <c r="BB617" t="s">
        <v>100</v>
      </c>
      <c r="BC617" t="s">
        <v>181</v>
      </c>
      <c r="BE617">
        <v>25</v>
      </c>
      <c r="BF617" t="s">
        <v>83</v>
      </c>
      <c r="BG617" t="s">
        <v>181</v>
      </c>
      <c r="BI617">
        <v>34</v>
      </c>
      <c r="BJ617" t="s">
        <v>83</v>
      </c>
      <c r="BK617" t="s">
        <v>181</v>
      </c>
      <c r="BM617">
        <v>24</v>
      </c>
      <c r="BN617" t="s">
        <v>83</v>
      </c>
      <c r="BO617" t="s">
        <v>181</v>
      </c>
      <c r="BQ617">
        <v>14</v>
      </c>
      <c r="BR617" t="s">
        <v>83</v>
      </c>
      <c r="BS617" t="s">
        <v>181</v>
      </c>
      <c r="BU617">
        <v>36</v>
      </c>
      <c r="BV617" t="s">
        <v>83</v>
      </c>
      <c r="BW617" t="s">
        <v>181</v>
      </c>
      <c r="BY617">
        <v>26</v>
      </c>
      <c r="BZ617" t="s">
        <v>83</v>
      </c>
      <c r="CA617" t="s">
        <v>181</v>
      </c>
      <c r="CC617">
        <v>27</v>
      </c>
      <c r="CD617" t="s">
        <v>83</v>
      </c>
      <c r="CE617" t="s">
        <v>181</v>
      </c>
      <c r="CG617">
        <v>18</v>
      </c>
      <c r="CH617" t="s">
        <v>83</v>
      </c>
      <c r="CI617" t="s">
        <v>181</v>
      </c>
      <c r="CK617">
        <v>25</v>
      </c>
      <c r="CL617" t="s">
        <v>83</v>
      </c>
      <c r="CM617" t="s">
        <v>181</v>
      </c>
    </row>
    <row r="618" spans="1:91" ht="15" customHeight="1" x14ac:dyDescent="0.25">
      <c r="A618">
        <v>27</v>
      </c>
      <c r="B618" t="s">
        <v>83</v>
      </c>
      <c r="C618" t="s">
        <v>56</v>
      </c>
      <c r="E618">
        <v>23</v>
      </c>
      <c r="F618" t="s">
        <v>83</v>
      </c>
      <c r="G618" t="s">
        <v>56</v>
      </c>
      <c r="I618">
        <v>35</v>
      </c>
      <c r="J618" t="s">
        <v>83</v>
      </c>
      <c r="K618" t="s">
        <v>181</v>
      </c>
      <c r="M618">
        <v>27</v>
      </c>
      <c r="N618" t="s">
        <v>83</v>
      </c>
      <c r="O618" t="s">
        <v>181</v>
      </c>
      <c r="Q618">
        <v>22</v>
      </c>
      <c r="R618" t="s">
        <v>83</v>
      </c>
      <c r="S618" t="s">
        <v>181</v>
      </c>
      <c r="U618">
        <v>22</v>
      </c>
      <c r="V618" t="s">
        <v>83</v>
      </c>
      <c r="W618" t="s">
        <v>181</v>
      </c>
      <c r="Y618">
        <v>19</v>
      </c>
      <c r="Z618" t="s">
        <v>83</v>
      </c>
      <c r="AA618" t="s">
        <v>181</v>
      </c>
      <c r="AC618">
        <v>30</v>
      </c>
      <c r="AD618" t="s">
        <v>83</v>
      </c>
      <c r="AE618" t="s">
        <v>181</v>
      </c>
      <c r="AG618">
        <v>25</v>
      </c>
      <c r="AH618" t="s">
        <v>83</v>
      </c>
      <c r="AI618" t="s">
        <v>181</v>
      </c>
      <c r="AK618">
        <v>25</v>
      </c>
      <c r="AL618" t="s">
        <v>83</v>
      </c>
      <c r="AM618" t="s">
        <v>181</v>
      </c>
      <c r="AO618" s="244">
        <v>39</v>
      </c>
      <c r="AP618" t="s">
        <v>100</v>
      </c>
      <c r="AQ618" t="s">
        <v>55</v>
      </c>
      <c r="AS618" s="244" t="s">
        <v>475</v>
      </c>
      <c r="AT618" t="s">
        <v>100</v>
      </c>
      <c r="AU618" s="248" t="s">
        <v>51</v>
      </c>
      <c r="AW618">
        <v>30</v>
      </c>
      <c r="AX618" t="s">
        <v>100</v>
      </c>
      <c r="AY618" t="s">
        <v>181</v>
      </c>
      <c r="BA618">
        <v>30</v>
      </c>
      <c r="BB618" t="s">
        <v>100</v>
      </c>
      <c r="BC618" t="s">
        <v>181</v>
      </c>
      <c r="BE618">
        <v>35</v>
      </c>
      <c r="BF618" t="s">
        <v>83</v>
      </c>
      <c r="BG618" t="s">
        <v>181</v>
      </c>
      <c r="BI618">
        <v>23</v>
      </c>
      <c r="BJ618" t="s">
        <v>83</v>
      </c>
      <c r="BK618" t="s">
        <v>181</v>
      </c>
      <c r="BM618">
        <v>31</v>
      </c>
      <c r="BN618" t="s">
        <v>83</v>
      </c>
      <c r="BO618" t="s">
        <v>181</v>
      </c>
      <c r="BQ618">
        <v>23</v>
      </c>
      <c r="BR618" t="s">
        <v>83</v>
      </c>
      <c r="BS618" t="s">
        <v>181</v>
      </c>
      <c r="BU618">
        <v>24</v>
      </c>
      <c r="BV618" t="s">
        <v>83</v>
      </c>
      <c r="BW618" t="s">
        <v>181</v>
      </c>
      <c r="BY618">
        <v>31</v>
      </c>
      <c r="BZ618" t="s">
        <v>83</v>
      </c>
      <c r="CA618" t="s">
        <v>181</v>
      </c>
      <c r="CC618">
        <v>29</v>
      </c>
      <c r="CD618" t="s">
        <v>83</v>
      </c>
      <c r="CE618" t="s">
        <v>181</v>
      </c>
      <c r="CG618">
        <v>36</v>
      </c>
      <c r="CH618" t="s">
        <v>83</v>
      </c>
      <c r="CI618" t="s">
        <v>181</v>
      </c>
      <c r="CK618">
        <v>17</v>
      </c>
      <c r="CL618" t="s">
        <v>83</v>
      </c>
      <c r="CM618" t="s">
        <v>181</v>
      </c>
    </row>
    <row r="619" spans="1:91" ht="15" customHeight="1" x14ac:dyDescent="0.25">
      <c r="A619">
        <v>25</v>
      </c>
      <c r="B619" t="s">
        <v>83</v>
      </c>
      <c r="C619" t="s">
        <v>56</v>
      </c>
      <c r="E619">
        <v>32</v>
      </c>
      <c r="F619" t="s">
        <v>83</v>
      </c>
      <c r="G619" t="s">
        <v>56</v>
      </c>
      <c r="I619">
        <v>40</v>
      </c>
      <c r="J619" t="s">
        <v>83</v>
      </c>
      <c r="K619" t="s">
        <v>181</v>
      </c>
      <c r="M619">
        <v>19</v>
      </c>
      <c r="N619" t="s">
        <v>83</v>
      </c>
      <c r="O619" t="s">
        <v>181</v>
      </c>
      <c r="Q619">
        <v>21</v>
      </c>
      <c r="R619" t="s">
        <v>83</v>
      </c>
      <c r="S619" t="s">
        <v>181</v>
      </c>
      <c r="U619">
        <v>31</v>
      </c>
      <c r="V619" t="s">
        <v>83</v>
      </c>
      <c r="W619" t="s">
        <v>181</v>
      </c>
      <c r="Y619">
        <v>37</v>
      </c>
      <c r="Z619" t="s">
        <v>83</v>
      </c>
      <c r="AA619" t="s">
        <v>181</v>
      </c>
      <c r="AC619">
        <v>33</v>
      </c>
      <c r="AD619" t="s">
        <v>83</v>
      </c>
      <c r="AE619" t="s">
        <v>181</v>
      </c>
      <c r="AG619">
        <v>20</v>
      </c>
      <c r="AH619" t="s">
        <v>83</v>
      </c>
      <c r="AI619" t="s">
        <v>181</v>
      </c>
      <c r="AK619">
        <v>24</v>
      </c>
      <c r="AL619" t="s">
        <v>83</v>
      </c>
      <c r="AM619" t="s">
        <v>181</v>
      </c>
      <c r="AO619" s="244">
        <v>21</v>
      </c>
      <c r="AP619" t="s">
        <v>100</v>
      </c>
      <c r="AQ619" t="s">
        <v>55</v>
      </c>
      <c r="AS619" s="244" t="s">
        <v>460</v>
      </c>
      <c r="AT619" t="s">
        <v>100</v>
      </c>
      <c r="AU619" s="248" t="s">
        <v>51</v>
      </c>
      <c r="AW619">
        <v>32</v>
      </c>
      <c r="AX619" t="s">
        <v>100</v>
      </c>
      <c r="AY619" t="s">
        <v>181</v>
      </c>
      <c r="BA619">
        <v>37</v>
      </c>
      <c r="BB619" t="s">
        <v>100</v>
      </c>
      <c r="BC619" t="s">
        <v>181</v>
      </c>
      <c r="BE619">
        <v>21</v>
      </c>
      <c r="BF619" t="s">
        <v>83</v>
      </c>
      <c r="BG619" t="s">
        <v>181</v>
      </c>
      <c r="BI619">
        <v>42</v>
      </c>
      <c r="BJ619" t="s">
        <v>83</v>
      </c>
      <c r="BK619" t="s">
        <v>181</v>
      </c>
      <c r="BM619">
        <v>44</v>
      </c>
      <c r="BN619" t="s">
        <v>83</v>
      </c>
      <c r="BO619" t="s">
        <v>181</v>
      </c>
      <c r="BQ619">
        <v>22</v>
      </c>
      <c r="BR619" t="s">
        <v>83</v>
      </c>
      <c r="BS619" t="s">
        <v>181</v>
      </c>
      <c r="BU619">
        <v>28</v>
      </c>
      <c r="BV619" t="s">
        <v>83</v>
      </c>
      <c r="BW619" t="s">
        <v>181</v>
      </c>
      <c r="BY619">
        <v>31</v>
      </c>
      <c r="BZ619" t="s">
        <v>83</v>
      </c>
      <c r="CA619" t="s">
        <v>181</v>
      </c>
      <c r="CC619">
        <v>21</v>
      </c>
      <c r="CD619" t="s">
        <v>83</v>
      </c>
      <c r="CE619" t="s">
        <v>181</v>
      </c>
      <c r="CG619">
        <v>35</v>
      </c>
      <c r="CH619" t="s">
        <v>83</v>
      </c>
      <c r="CI619" t="s">
        <v>181</v>
      </c>
      <c r="CK619">
        <v>25</v>
      </c>
      <c r="CL619" t="s">
        <v>83</v>
      </c>
      <c r="CM619" t="s">
        <v>181</v>
      </c>
    </row>
    <row r="620" spans="1:91" ht="15" customHeight="1" x14ac:dyDescent="0.25">
      <c r="A620">
        <v>28</v>
      </c>
      <c r="B620" t="s">
        <v>83</v>
      </c>
      <c r="C620" t="s">
        <v>56</v>
      </c>
      <c r="E620">
        <v>37</v>
      </c>
      <c r="F620" t="s">
        <v>83</v>
      </c>
      <c r="G620" t="s">
        <v>56</v>
      </c>
      <c r="I620">
        <v>29</v>
      </c>
      <c r="J620" t="s">
        <v>83</v>
      </c>
      <c r="K620" t="s">
        <v>181</v>
      </c>
      <c r="M620">
        <v>42</v>
      </c>
      <c r="N620" t="s">
        <v>83</v>
      </c>
      <c r="O620" t="s">
        <v>181</v>
      </c>
      <c r="Q620">
        <v>28</v>
      </c>
      <c r="R620" t="s">
        <v>83</v>
      </c>
      <c r="S620" t="s">
        <v>181</v>
      </c>
      <c r="U620">
        <v>19</v>
      </c>
      <c r="V620" t="s">
        <v>83</v>
      </c>
      <c r="W620" t="s">
        <v>181</v>
      </c>
      <c r="Y620">
        <v>16</v>
      </c>
      <c r="Z620" t="s">
        <v>83</v>
      </c>
      <c r="AA620" t="s">
        <v>181</v>
      </c>
      <c r="AC620">
        <v>20</v>
      </c>
      <c r="AD620" t="s">
        <v>83</v>
      </c>
      <c r="AE620" t="s">
        <v>181</v>
      </c>
      <c r="AG620">
        <v>18</v>
      </c>
      <c r="AH620" t="s">
        <v>83</v>
      </c>
      <c r="AI620" t="s">
        <v>181</v>
      </c>
      <c r="AK620">
        <v>19</v>
      </c>
      <c r="AL620" t="s">
        <v>83</v>
      </c>
      <c r="AM620" t="s">
        <v>181</v>
      </c>
      <c r="AO620" s="244">
        <v>31</v>
      </c>
      <c r="AP620" t="s">
        <v>100</v>
      </c>
      <c r="AQ620" t="s">
        <v>55</v>
      </c>
      <c r="AS620" s="244">
        <v>84</v>
      </c>
      <c r="AT620" t="s">
        <v>100</v>
      </c>
      <c r="AU620" s="248" t="s">
        <v>406</v>
      </c>
      <c r="AW620">
        <v>44</v>
      </c>
      <c r="AX620" t="s">
        <v>100</v>
      </c>
      <c r="AY620" t="s">
        <v>181</v>
      </c>
      <c r="BA620">
        <v>21</v>
      </c>
      <c r="BB620" t="s">
        <v>100</v>
      </c>
      <c r="BC620" t="s">
        <v>181</v>
      </c>
      <c r="BE620">
        <v>19</v>
      </c>
      <c r="BF620" t="s">
        <v>83</v>
      </c>
      <c r="BG620" t="s">
        <v>181</v>
      </c>
      <c r="BI620">
        <v>38</v>
      </c>
      <c r="BJ620" t="s">
        <v>83</v>
      </c>
      <c r="BK620" t="s">
        <v>181</v>
      </c>
      <c r="BM620">
        <v>22</v>
      </c>
      <c r="BN620" t="s">
        <v>83</v>
      </c>
      <c r="BO620" t="s">
        <v>181</v>
      </c>
      <c r="BQ620">
        <v>20</v>
      </c>
      <c r="BR620" t="s">
        <v>83</v>
      </c>
      <c r="BS620" t="s">
        <v>181</v>
      </c>
      <c r="BU620">
        <v>25</v>
      </c>
      <c r="BV620" t="s">
        <v>83</v>
      </c>
      <c r="BW620" t="s">
        <v>181</v>
      </c>
      <c r="BY620">
        <v>32</v>
      </c>
      <c r="BZ620" t="s">
        <v>83</v>
      </c>
      <c r="CA620" t="s">
        <v>181</v>
      </c>
      <c r="CC620">
        <v>26</v>
      </c>
      <c r="CD620" t="s">
        <v>83</v>
      </c>
      <c r="CE620" t="s">
        <v>181</v>
      </c>
      <c r="CG620">
        <v>23</v>
      </c>
      <c r="CH620" t="s">
        <v>83</v>
      </c>
      <c r="CI620" t="s">
        <v>181</v>
      </c>
      <c r="CK620">
        <v>31</v>
      </c>
      <c r="CL620" t="s">
        <v>83</v>
      </c>
      <c r="CM620" t="s">
        <v>181</v>
      </c>
    </row>
    <row r="621" spans="1:91" ht="15" customHeight="1" x14ac:dyDescent="0.25">
      <c r="A621">
        <v>29</v>
      </c>
      <c r="B621" t="s">
        <v>83</v>
      </c>
      <c r="C621" t="s">
        <v>56</v>
      </c>
      <c r="E621">
        <v>24</v>
      </c>
      <c r="F621" t="s">
        <v>83</v>
      </c>
      <c r="G621" t="s">
        <v>56</v>
      </c>
      <c r="I621">
        <v>24</v>
      </c>
      <c r="J621" t="s">
        <v>83</v>
      </c>
      <c r="K621" t="s">
        <v>181</v>
      </c>
      <c r="M621">
        <v>36</v>
      </c>
      <c r="N621" t="s">
        <v>83</v>
      </c>
      <c r="O621" t="s">
        <v>181</v>
      </c>
      <c r="Q621">
        <v>25</v>
      </c>
      <c r="R621" t="s">
        <v>83</v>
      </c>
      <c r="S621" t="s">
        <v>181</v>
      </c>
      <c r="U621">
        <v>37</v>
      </c>
      <c r="V621" t="s">
        <v>83</v>
      </c>
      <c r="W621" t="s">
        <v>181</v>
      </c>
      <c r="Y621">
        <v>25</v>
      </c>
      <c r="Z621" t="s">
        <v>83</v>
      </c>
      <c r="AA621" t="s">
        <v>181</v>
      </c>
      <c r="AC621">
        <v>20</v>
      </c>
      <c r="AD621" t="s">
        <v>83</v>
      </c>
      <c r="AE621" t="s">
        <v>181</v>
      </c>
      <c r="AG621">
        <v>33</v>
      </c>
      <c r="AH621" t="s">
        <v>83</v>
      </c>
      <c r="AI621" t="s">
        <v>181</v>
      </c>
      <c r="AK621">
        <v>24</v>
      </c>
      <c r="AL621" t="s">
        <v>83</v>
      </c>
      <c r="AM621" t="s">
        <v>181</v>
      </c>
      <c r="AO621" s="244">
        <v>24</v>
      </c>
      <c r="AP621" t="s">
        <v>100</v>
      </c>
      <c r="AQ621" t="s">
        <v>55</v>
      </c>
      <c r="AS621" s="244">
        <v>50</v>
      </c>
      <c r="AT621" t="s">
        <v>459</v>
      </c>
      <c r="AU621" s="248" t="s">
        <v>406</v>
      </c>
      <c r="AW621">
        <v>22</v>
      </c>
      <c r="AX621" t="s">
        <v>100</v>
      </c>
      <c r="AY621" t="s">
        <v>181</v>
      </c>
      <c r="BA621">
        <v>22</v>
      </c>
      <c r="BB621" t="s">
        <v>100</v>
      </c>
      <c r="BC621" t="s">
        <v>181</v>
      </c>
      <c r="BE621">
        <v>27</v>
      </c>
      <c r="BF621" t="s">
        <v>83</v>
      </c>
      <c r="BG621" t="s">
        <v>181</v>
      </c>
      <c r="BI621">
        <v>30</v>
      </c>
      <c r="BJ621" t="s">
        <v>83</v>
      </c>
      <c r="BK621" t="s">
        <v>181</v>
      </c>
      <c r="BM621">
        <v>32</v>
      </c>
      <c r="BN621" t="s">
        <v>83</v>
      </c>
      <c r="BO621" t="s">
        <v>181</v>
      </c>
      <c r="BQ621">
        <v>28</v>
      </c>
      <c r="BR621" t="s">
        <v>83</v>
      </c>
      <c r="BS621" t="s">
        <v>181</v>
      </c>
      <c r="BU621">
        <v>33</v>
      </c>
      <c r="BV621" t="s">
        <v>83</v>
      </c>
      <c r="BW621" t="s">
        <v>181</v>
      </c>
      <c r="BY621">
        <v>39</v>
      </c>
      <c r="BZ621" t="s">
        <v>83</v>
      </c>
      <c r="CA621" t="s">
        <v>181</v>
      </c>
      <c r="CC621">
        <v>32</v>
      </c>
      <c r="CD621" t="s">
        <v>83</v>
      </c>
      <c r="CE621" t="s">
        <v>181</v>
      </c>
      <c r="CG621">
        <v>14</v>
      </c>
      <c r="CH621" t="s">
        <v>83</v>
      </c>
      <c r="CI621" t="s">
        <v>181</v>
      </c>
      <c r="CK621">
        <v>34</v>
      </c>
      <c r="CL621" t="s">
        <v>83</v>
      </c>
      <c r="CM621" t="s">
        <v>181</v>
      </c>
    </row>
    <row r="622" spans="1:91" ht="15" customHeight="1" x14ac:dyDescent="0.25">
      <c r="A622">
        <v>33</v>
      </c>
      <c r="B622" t="s">
        <v>83</v>
      </c>
      <c r="C622" t="s">
        <v>56</v>
      </c>
      <c r="E622">
        <v>15</v>
      </c>
      <c r="F622" t="s">
        <v>83</v>
      </c>
      <c r="G622" t="s">
        <v>56</v>
      </c>
      <c r="I622">
        <v>25</v>
      </c>
      <c r="J622" t="s">
        <v>83</v>
      </c>
      <c r="K622" t="s">
        <v>181</v>
      </c>
      <c r="M622">
        <v>44</v>
      </c>
      <c r="N622" t="s">
        <v>83</v>
      </c>
      <c r="O622" t="s">
        <v>181</v>
      </c>
      <c r="Q622">
        <v>28</v>
      </c>
      <c r="R622" t="s">
        <v>83</v>
      </c>
      <c r="S622" t="s">
        <v>181</v>
      </c>
      <c r="U622">
        <v>30</v>
      </c>
      <c r="V622" t="s">
        <v>83</v>
      </c>
      <c r="W622" t="s">
        <v>181</v>
      </c>
      <c r="Y622">
        <v>30</v>
      </c>
      <c r="Z622" t="s">
        <v>83</v>
      </c>
      <c r="AA622" t="s">
        <v>181</v>
      </c>
      <c r="AC622">
        <v>16</v>
      </c>
      <c r="AD622" t="s">
        <v>83</v>
      </c>
      <c r="AE622" t="s">
        <v>181</v>
      </c>
      <c r="AG622">
        <v>17</v>
      </c>
      <c r="AH622" t="s">
        <v>83</v>
      </c>
      <c r="AI622" t="s">
        <v>181</v>
      </c>
      <c r="AK622">
        <v>30</v>
      </c>
      <c r="AL622" t="s">
        <v>83</v>
      </c>
      <c r="AM622" t="s">
        <v>181</v>
      </c>
      <c r="AO622" s="244">
        <v>31</v>
      </c>
      <c r="AP622" t="s">
        <v>100</v>
      </c>
      <c r="AQ622" t="s">
        <v>55</v>
      </c>
      <c r="AS622" s="244">
        <v>78</v>
      </c>
      <c r="AT622" t="s">
        <v>459</v>
      </c>
      <c r="AU622" s="248" t="s">
        <v>406</v>
      </c>
      <c r="AW622">
        <v>28</v>
      </c>
      <c r="AX622" t="s">
        <v>100</v>
      </c>
      <c r="AY622" t="s">
        <v>181</v>
      </c>
      <c r="BA622">
        <v>39</v>
      </c>
      <c r="BB622" t="s">
        <v>100</v>
      </c>
      <c r="BC622" t="s">
        <v>181</v>
      </c>
      <c r="BE622">
        <v>25</v>
      </c>
      <c r="BF622" t="s">
        <v>83</v>
      </c>
      <c r="BG622" t="s">
        <v>181</v>
      </c>
      <c r="BI622">
        <v>40</v>
      </c>
      <c r="BJ622" t="s">
        <v>83</v>
      </c>
      <c r="BK622" t="s">
        <v>181</v>
      </c>
      <c r="BM622">
        <v>24</v>
      </c>
      <c r="BN622" t="s">
        <v>83</v>
      </c>
      <c r="BO622" t="s">
        <v>181</v>
      </c>
      <c r="BQ622">
        <v>27</v>
      </c>
      <c r="BR622" t="s">
        <v>83</v>
      </c>
      <c r="BS622" t="s">
        <v>181</v>
      </c>
      <c r="BU622">
        <v>33</v>
      </c>
      <c r="BV622" t="s">
        <v>83</v>
      </c>
      <c r="BW622" t="s">
        <v>181</v>
      </c>
      <c r="BY622">
        <v>28</v>
      </c>
      <c r="BZ622" t="s">
        <v>83</v>
      </c>
      <c r="CA622" t="s">
        <v>181</v>
      </c>
      <c r="CC622">
        <v>34</v>
      </c>
      <c r="CD622" t="s">
        <v>83</v>
      </c>
      <c r="CE622" t="s">
        <v>181</v>
      </c>
      <c r="CG622">
        <v>27</v>
      </c>
      <c r="CH622" t="s">
        <v>83</v>
      </c>
      <c r="CI622" t="s">
        <v>181</v>
      </c>
      <c r="CK622">
        <v>27</v>
      </c>
      <c r="CL622" t="s">
        <v>83</v>
      </c>
      <c r="CM622" t="s">
        <v>181</v>
      </c>
    </row>
    <row r="623" spans="1:91" ht="15" customHeight="1" x14ac:dyDescent="0.25">
      <c r="A623">
        <v>28</v>
      </c>
      <c r="B623" t="s">
        <v>83</v>
      </c>
      <c r="C623" t="s">
        <v>56</v>
      </c>
      <c r="E623">
        <v>23</v>
      </c>
      <c r="F623" t="s">
        <v>83</v>
      </c>
      <c r="G623" t="s">
        <v>56</v>
      </c>
      <c r="I623">
        <v>18</v>
      </c>
      <c r="J623" t="s">
        <v>83</v>
      </c>
      <c r="K623" t="s">
        <v>181</v>
      </c>
      <c r="M623">
        <v>21</v>
      </c>
      <c r="N623" t="s">
        <v>83</v>
      </c>
      <c r="O623" t="s">
        <v>181</v>
      </c>
      <c r="Q623">
        <v>21</v>
      </c>
      <c r="R623" t="s">
        <v>83</v>
      </c>
      <c r="S623" t="s">
        <v>181</v>
      </c>
      <c r="U623">
        <v>36</v>
      </c>
      <c r="V623" t="s">
        <v>83</v>
      </c>
      <c r="W623" t="s">
        <v>181</v>
      </c>
      <c r="Y623">
        <v>40</v>
      </c>
      <c r="Z623" t="s">
        <v>83</v>
      </c>
      <c r="AA623" t="s">
        <v>181</v>
      </c>
      <c r="AC623">
        <v>25</v>
      </c>
      <c r="AD623" t="s">
        <v>83</v>
      </c>
      <c r="AE623" t="s">
        <v>181</v>
      </c>
      <c r="AG623">
        <v>36</v>
      </c>
      <c r="AH623" t="s">
        <v>83</v>
      </c>
      <c r="AI623" t="s">
        <v>181</v>
      </c>
      <c r="AK623">
        <v>35</v>
      </c>
      <c r="AL623" t="s">
        <v>83</v>
      </c>
      <c r="AM623" t="s">
        <v>181</v>
      </c>
      <c r="AO623" s="244">
        <v>27</v>
      </c>
      <c r="AP623" t="s">
        <v>100</v>
      </c>
      <c r="AQ623" t="s">
        <v>55</v>
      </c>
      <c r="AS623" s="244">
        <v>66</v>
      </c>
      <c r="AT623" t="s">
        <v>459</v>
      </c>
      <c r="AU623" s="248" t="s">
        <v>406</v>
      </c>
      <c r="AW623">
        <v>33</v>
      </c>
      <c r="AX623" t="s">
        <v>100</v>
      </c>
      <c r="AY623" t="s">
        <v>181</v>
      </c>
      <c r="BA623">
        <v>25</v>
      </c>
      <c r="BB623" t="s">
        <v>100</v>
      </c>
      <c r="BC623" t="s">
        <v>181</v>
      </c>
      <c r="BE623">
        <v>23</v>
      </c>
      <c r="BF623" t="s">
        <v>83</v>
      </c>
      <c r="BG623" t="s">
        <v>181</v>
      </c>
      <c r="BI623">
        <v>17</v>
      </c>
      <c r="BJ623" t="s">
        <v>83</v>
      </c>
      <c r="BK623" t="s">
        <v>181</v>
      </c>
      <c r="BM623">
        <v>32</v>
      </c>
      <c r="BN623" t="s">
        <v>83</v>
      </c>
      <c r="BO623" t="s">
        <v>181</v>
      </c>
      <c r="BQ623">
        <v>33</v>
      </c>
      <c r="BR623" t="s">
        <v>83</v>
      </c>
      <c r="BS623" t="s">
        <v>181</v>
      </c>
      <c r="BU623">
        <v>25</v>
      </c>
      <c r="BV623" t="s">
        <v>83</v>
      </c>
      <c r="BW623" t="s">
        <v>181</v>
      </c>
      <c r="BY623">
        <v>26</v>
      </c>
      <c r="BZ623" t="s">
        <v>83</v>
      </c>
      <c r="CA623" t="s">
        <v>181</v>
      </c>
      <c r="CC623">
        <v>27</v>
      </c>
      <c r="CD623" t="s">
        <v>83</v>
      </c>
      <c r="CE623" t="s">
        <v>181</v>
      </c>
      <c r="CG623">
        <v>30</v>
      </c>
      <c r="CH623" t="s">
        <v>83</v>
      </c>
      <c r="CI623" t="s">
        <v>181</v>
      </c>
      <c r="CK623">
        <v>31</v>
      </c>
      <c r="CL623" t="s">
        <v>83</v>
      </c>
      <c r="CM623" t="s">
        <v>181</v>
      </c>
    </row>
    <row r="624" spans="1:91" ht="15" customHeight="1" x14ac:dyDescent="0.25">
      <c r="A624">
        <v>31</v>
      </c>
      <c r="B624" t="s">
        <v>83</v>
      </c>
      <c r="C624" t="s">
        <v>56</v>
      </c>
      <c r="E624">
        <v>20</v>
      </c>
      <c r="F624" t="s">
        <v>83</v>
      </c>
      <c r="G624" t="s">
        <v>56</v>
      </c>
      <c r="I624">
        <v>40</v>
      </c>
      <c r="J624" t="s">
        <v>83</v>
      </c>
      <c r="K624" t="s">
        <v>181</v>
      </c>
      <c r="M624">
        <v>28</v>
      </c>
      <c r="N624" t="s">
        <v>83</v>
      </c>
      <c r="O624" t="s">
        <v>181</v>
      </c>
      <c r="Q624">
        <v>37</v>
      </c>
      <c r="R624" t="s">
        <v>83</v>
      </c>
      <c r="S624" t="s">
        <v>181</v>
      </c>
      <c r="U624">
        <v>34</v>
      </c>
      <c r="V624" t="s">
        <v>83</v>
      </c>
      <c r="W624" t="s">
        <v>181</v>
      </c>
      <c r="Y624">
        <v>32</v>
      </c>
      <c r="Z624" t="s">
        <v>83</v>
      </c>
      <c r="AA624" t="s">
        <v>181</v>
      </c>
      <c r="AC624">
        <v>39</v>
      </c>
      <c r="AD624" t="s">
        <v>83</v>
      </c>
      <c r="AE624" t="s">
        <v>181</v>
      </c>
      <c r="AG624">
        <v>25</v>
      </c>
      <c r="AH624" t="s">
        <v>83</v>
      </c>
      <c r="AI624" t="s">
        <v>181</v>
      </c>
      <c r="AK624">
        <v>30</v>
      </c>
      <c r="AL624" t="s">
        <v>83</v>
      </c>
      <c r="AM624" t="s">
        <v>181</v>
      </c>
      <c r="AO624" s="244">
        <v>20</v>
      </c>
      <c r="AP624" t="s">
        <v>100</v>
      </c>
      <c r="AQ624" t="s">
        <v>55</v>
      </c>
      <c r="AS624" s="244">
        <v>16</v>
      </c>
      <c r="AT624" t="s">
        <v>99</v>
      </c>
      <c r="AU624" s="248" t="s">
        <v>406</v>
      </c>
      <c r="AW624">
        <v>20</v>
      </c>
      <c r="AX624" t="s">
        <v>100</v>
      </c>
      <c r="AY624" t="s">
        <v>181</v>
      </c>
      <c r="BA624">
        <v>35</v>
      </c>
      <c r="BB624" t="s">
        <v>100</v>
      </c>
      <c r="BC624" t="s">
        <v>181</v>
      </c>
      <c r="BE624">
        <v>22</v>
      </c>
      <c r="BF624" t="s">
        <v>83</v>
      </c>
      <c r="BG624" t="s">
        <v>181</v>
      </c>
      <c r="BI624">
        <v>34</v>
      </c>
      <c r="BJ624" t="s">
        <v>83</v>
      </c>
      <c r="BK624" t="s">
        <v>181</v>
      </c>
      <c r="BM624">
        <v>32</v>
      </c>
      <c r="BN624" t="s">
        <v>83</v>
      </c>
      <c r="BO624" t="s">
        <v>181</v>
      </c>
      <c r="BQ624">
        <v>30</v>
      </c>
      <c r="BR624" t="s">
        <v>83</v>
      </c>
      <c r="BS624" t="s">
        <v>181</v>
      </c>
      <c r="BU624">
        <v>30</v>
      </c>
      <c r="BV624" t="s">
        <v>83</v>
      </c>
      <c r="BW624" t="s">
        <v>181</v>
      </c>
      <c r="BY624">
        <v>27</v>
      </c>
      <c r="BZ624" t="s">
        <v>83</v>
      </c>
      <c r="CA624" t="s">
        <v>181</v>
      </c>
      <c r="CC624">
        <v>35</v>
      </c>
      <c r="CD624" t="s">
        <v>83</v>
      </c>
      <c r="CE624" t="s">
        <v>181</v>
      </c>
      <c r="CG624">
        <v>21</v>
      </c>
      <c r="CH624" t="s">
        <v>83</v>
      </c>
      <c r="CI624" t="s">
        <v>181</v>
      </c>
      <c r="CK624">
        <v>27</v>
      </c>
      <c r="CL624" t="s">
        <v>83</v>
      </c>
      <c r="CM624" t="s">
        <v>181</v>
      </c>
    </row>
    <row r="625" spans="1:91" ht="15" customHeight="1" x14ac:dyDescent="0.25">
      <c r="A625">
        <v>25</v>
      </c>
      <c r="B625" t="s">
        <v>83</v>
      </c>
      <c r="C625" t="s">
        <v>56</v>
      </c>
      <c r="E625">
        <v>38</v>
      </c>
      <c r="F625" t="s">
        <v>83</v>
      </c>
      <c r="G625" t="s">
        <v>56</v>
      </c>
      <c r="I625">
        <v>25</v>
      </c>
      <c r="J625" t="s">
        <v>83</v>
      </c>
      <c r="K625" t="s">
        <v>181</v>
      </c>
      <c r="M625">
        <v>19</v>
      </c>
      <c r="N625" t="s">
        <v>83</v>
      </c>
      <c r="O625" t="s">
        <v>181</v>
      </c>
      <c r="Q625">
        <v>32</v>
      </c>
      <c r="R625" t="s">
        <v>83</v>
      </c>
      <c r="S625" t="s">
        <v>181</v>
      </c>
      <c r="U625">
        <v>20</v>
      </c>
      <c r="V625" t="s">
        <v>83</v>
      </c>
      <c r="W625" t="s">
        <v>181</v>
      </c>
      <c r="Y625">
        <v>22</v>
      </c>
      <c r="Z625" t="s">
        <v>83</v>
      </c>
      <c r="AA625" t="s">
        <v>181</v>
      </c>
      <c r="AC625">
        <v>34</v>
      </c>
      <c r="AD625" t="s">
        <v>83</v>
      </c>
      <c r="AE625" t="s">
        <v>181</v>
      </c>
      <c r="AG625">
        <v>36</v>
      </c>
      <c r="AH625" t="s">
        <v>83</v>
      </c>
      <c r="AI625" t="s">
        <v>181</v>
      </c>
      <c r="AK625">
        <v>30</v>
      </c>
      <c r="AL625" t="s">
        <v>83</v>
      </c>
      <c r="AM625" t="s">
        <v>181</v>
      </c>
      <c r="AO625" s="244">
        <v>33</v>
      </c>
      <c r="AP625" t="s">
        <v>100</v>
      </c>
      <c r="AQ625" t="s">
        <v>55</v>
      </c>
      <c r="AS625" s="244">
        <v>14</v>
      </c>
      <c r="AT625" t="s">
        <v>99</v>
      </c>
      <c r="AU625" s="248" t="s">
        <v>406</v>
      </c>
      <c r="AW625">
        <v>31</v>
      </c>
      <c r="AX625" t="s">
        <v>100</v>
      </c>
      <c r="AY625" t="s">
        <v>181</v>
      </c>
      <c r="BA625">
        <v>25</v>
      </c>
      <c r="BB625" t="s">
        <v>100</v>
      </c>
      <c r="BC625" t="s">
        <v>181</v>
      </c>
      <c r="BE625">
        <v>25</v>
      </c>
      <c r="BF625" t="s">
        <v>83</v>
      </c>
      <c r="BG625" t="s">
        <v>181</v>
      </c>
      <c r="BI625">
        <v>25</v>
      </c>
      <c r="BJ625" t="s">
        <v>83</v>
      </c>
      <c r="BK625" t="s">
        <v>181</v>
      </c>
      <c r="BM625">
        <v>20</v>
      </c>
      <c r="BN625" t="s">
        <v>83</v>
      </c>
      <c r="BO625" t="s">
        <v>181</v>
      </c>
      <c r="BQ625">
        <v>20</v>
      </c>
      <c r="BR625" t="s">
        <v>83</v>
      </c>
      <c r="BS625" t="s">
        <v>181</v>
      </c>
      <c r="BU625">
        <v>26</v>
      </c>
      <c r="BV625" t="s">
        <v>83</v>
      </c>
      <c r="BW625" t="s">
        <v>181</v>
      </c>
      <c r="BY625">
        <v>33</v>
      </c>
      <c r="BZ625" t="s">
        <v>83</v>
      </c>
      <c r="CA625" t="s">
        <v>181</v>
      </c>
      <c r="CC625">
        <v>27</v>
      </c>
      <c r="CD625" t="s">
        <v>83</v>
      </c>
      <c r="CE625" t="s">
        <v>181</v>
      </c>
      <c r="CG625">
        <v>35</v>
      </c>
      <c r="CH625" t="s">
        <v>83</v>
      </c>
      <c r="CI625" t="s">
        <v>181</v>
      </c>
      <c r="CK625">
        <v>24</v>
      </c>
      <c r="CL625" t="s">
        <v>83</v>
      </c>
      <c r="CM625" t="s">
        <v>181</v>
      </c>
    </row>
    <row r="626" spans="1:91" ht="15" customHeight="1" x14ac:dyDescent="0.25">
      <c r="A626">
        <v>22</v>
      </c>
      <c r="B626" t="s">
        <v>83</v>
      </c>
      <c r="C626" t="s">
        <v>56</v>
      </c>
      <c r="E626">
        <v>23</v>
      </c>
      <c r="F626" t="s">
        <v>83</v>
      </c>
      <c r="G626" t="s">
        <v>56</v>
      </c>
      <c r="I626">
        <v>34</v>
      </c>
      <c r="J626" t="s">
        <v>83</v>
      </c>
      <c r="K626" t="s">
        <v>181</v>
      </c>
      <c r="M626">
        <v>29</v>
      </c>
      <c r="N626" t="s">
        <v>83</v>
      </c>
      <c r="O626" t="s">
        <v>181</v>
      </c>
      <c r="Q626">
        <v>31</v>
      </c>
      <c r="R626" t="s">
        <v>83</v>
      </c>
      <c r="S626" t="s">
        <v>181</v>
      </c>
      <c r="U626">
        <v>25</v>
      </c>
      <c r="V626" t="s">
        <v>83</v>
      </c>
      <c r="W626" t="s">
        <v>181</v>
      </c>
      <c r="Y626">
        <v>30</v>
      </c>
      <c r="Z626" t="s">
        <v>83</v>
      </c>
      <c r="AA626" t="s">
        <v>181</v>
      </c>
      <c r="AC626">
        <v>20</v>
      </c>
      <c r="AD626" t="s">
        <v>83</v>
      </c>
      <c r="AE626" t="s">
        <v>181</v>
      </c>
      <c r="AG626">
        <v>22</v>
      </c>
      <c r="AH626" t="s">
        <v>83</v>
      </c>
      <c r="AI626" t="s">
        <v>181</v>
      </c>
      <c r="AK626">
        <v>21</v>
      </c>
      <c r="AL626" t="s">
        <v>83</v>
      </c>
      <c r="AM626" t="s">
        <v>181</v>
      </c>
      <c r="AO626" s="244">
        <v>33</v>
      </c>
      <c r="AP626" t="s">
        <v>100</v>
      </c>
      <c r="AQ626" t="s">
        <v>55</v>
      </c>
      <c r="AS626" s="244">
        <v>57</v>
      </c>
      <c r="AT626" t="s">
        <v>100</v>
      </c>
      <c r="AU626" s="248" t="s">
        <v>406</v>
      </c>
      <c r="AW626">
        <v>27</v>
      </c>
      <c r="AX626" t="s">
        <v>100</v>
      </c>
      <c r="AY626" t="s">
        <v>181</v>
      </c>
      <c r="BA626">
        <v>19</v>
      </c>
      <c r="BB626" t="s">
        <v>100</v>
      </c>
      <c r="BC626" t="s">
        <v>181</v>
      </c>
      <c r="BE626">
        <v>20</v>
      </c>
      <c r="BF626" t="s">
        <v>83</v>
      </c>
      <c r="BG626" t="s">
        <v>181</v>
      </c>
      <c r="BI626">
        <v>28</v>
      </c>
      <c r="BJ626" t="s">
        <v>83</v>
      </c>
      <c r="BK626" t="s">
        <v>181</v>
      </c>
      <c r="BM626">
        <v>28</v>
      </c>
      <c r="BN626" t="s">
        <v>83</v>
      </c>
      <c r="BO626" t="s">
        <v>181</v>
      </c>
      <c r="BQ626">
        <v>21</v>
      </c>
      <c r="BR626" t="s">
        <v>83</v>
      </c>
      <c r="BS626" t="s">
        <v>181</v>
      </c>
      <c r="BU626">
        <v>23</v>
      </c>
      <c r="BV626" t="s">
        <v>83</v>
      </c>
      <c r="BW626" t="s">
        <v>181</v>
      </c>
      <c r="BY626">
        <v>41</v>
      </c>
      <c r="BZ626" t="s">
        <v>83</v>
      </c>
      <c r="CA626" t="s">
        <v>181</v>
      </c>
      <c r="CC626">
        <v>24</v>
      </c>
      <c r="CD626" t="s">
        <v>83</v>
      </c>
      <c r="CE626" t="s">
        <v>181</v>
      </c>
      <c r="CG626">
        <v>23</v>
      </c>
      <c r="CH626" t="s">
        <v>83</v>
      </c>
      <c r="CI626" t="s">
        <v>181</v>
      </c>
      <c r="CK626">
        <v>25</v>
      </c>
      <c r="CL626" t="s">
        <v>83</v>
      </c>
      <c r="CM626" t="s">
        <v>181</v>
      </c>
    </row>
    <row r="627" spans="1:91" ht="15" customHeight="1" x14ac:dyDescent="0.25">
      <c r="A627">
        <v>40</v>
      </c>
      <c r="B627" t="s">
        <v>83</v>
      </c>
      <c r="C627" t="s">
        <v>56</v>
      </c>
      <c r="E627">
        <v>28</v>
      </c>
      <c r="F627" t="s">
        <v>83</v>
      </c>
      <c r="G627" t="s">
        <v>56</v>
      </c>
      <c r="I627">
        <v>30</v>
      </c>
      <c r="J627" t="s">
        <v>83</v>
      </c>
      <c r="K627" t="s">
        <v>181</v>
      </c>
      <c r="M627">
        <v>33</v>
      </c>
      <c r="N627" t="s">
        <v>83</v>
      </c>
      <c r="O627" t="s">
        <v>181</v>
      </c>
      <c r="Q627">
        <v>25</v>
      </c>
      <c r="R627" t="s">
        <v>83</v>
      </c>
      <c r="S627" t="s">
        <v>181</v>
      </c>
      <c r="U627">
        <v>26</v>
      </c>
      <c r="V627" t="s">
        <v>83</v>
      </c>
      <c r="W627" t="s">
        <v>181</v>
      </c>
      <c r="Y627">
        <v>23</v>
      </c>
      <c r="Z627" t="s">
        <v>83</v>
      </c>
      <c r="AA627" t="s">
        <v>181</v>
      </c>
      <c r="AC627">
        <v>20</v>
      </c>
      <c r="AD627" t="s">
        <v>83</v>
      </c>
      <c r="AE627" t="s">
        <v>181</v>
      </c>
      <c r="AG627">
        <v>17</v>
      </c>
      <c r="AH627" t="s">
        <v>83</v>
      </c>
      <c r="AI627" t="s">
        <v>181</v>
      </c>
      <c r="AK627">
        <v>30</v>
      </c>
      <c r="AL627" t="s">
        <v>83</v>
      </c>
      <c r="AM627" t="s">
        <v>181</v>
      </c>
      <c r="AO627" s="244">
        <v>19</v>
      </c>
      <c r="AP627" t="s">
        <v>100</v>
      </c>
      <c r="AQ627" t="s">
        <v>55</v>
      </c>
      <c r="AS627" s="244">
        <v>1</v>
      </c>
      <c r="AT627" t="s">
        <v>100</v>
      </c>
      <c r="AU627" s="248" t="s">
        <v>406</v>
      </c>
      <c r="AW627">
        <v>21</v>
      </c>
      <c r="AX627" t="s">
        <v>100</v>
      </c>
      <c r="AY627" t="s">
        <v>181</v>
      </c>
      <c r="BA627">
        <v>19</v>
      </c>
      <c r="BB627" t="s">
        <v>100</v>
      </c>
      <c r="BC627" t="s">
        <v>181</v>
      </c>
      <c r="BE627">
        <v>33</v>
      </c>
      <c r="BF627" t="s">
        <v>83</v>
      </c>
      <c r="BG627" t="s">
        <v>181</v>
      </c>
      <c r="BI627">
        <v>29</v>
      </c>
      <c r="BJ627" t="s">
        <v>83</v>
      </c>
      <c r="BK627" t="s">
        <v>181</v>
      </c>
      <c r="BM627">
        <v>30</v>
      </c>
      <c r="BN627" t="s">
        <v>83</v>
      </c>
      <c r="BO627" t="s">
        <v>181</v>
      </c>
      <c r="BQ627">
        <v>23</v>
      </c>
      <c r="BR627" t="s">
        <v>83</v>
      </c>
      <c r="BS627" t="s">
        <v>181</v>
      </c>
      <c r="BU627">
        <v>19</v>
      </c>
      <c r="BV627" t="s">
        <v>83</v>
      </c>
      <c r="BW627" t="s">
        <v>181</v>
      </c>
      <c r="BY627">
        <v>16</v>
      </c>
      <c r="BZ627" t="s">
        <v>83</v>
      </c>
      <c r="CA627" t="s">
        <v>181</v>
      </c>
      <c r="CC627">
        <v>28</v>
      </c>
      <c r="CD627" t="s">
        <v>83</v>
      </c>
      <c r="CE627" t="s">
        <v>181</v>
      </c>
      <c r="CG627">
        <v>25</v>
      </c>
      <c r="CH627" t="s">
        <v>83</v>
      </c>
      <c r="CI627" t="s">
        <v>181</v>
      </c>
      <c r="CK627">
        <v>24</v>
      </c>
      <c r="CL627" t="s">
        <v>83</v>
      </c>
      <c r="CM627" t="s">
        <v>181</v>
      </c>
    </row>
    <row r="628" spans="1:91" ht="15" customHeight="1" x14ac:dyDescent="0.25">
      <c r="A628">
        <v>32</v>
      </c>
      <c r="B628" t="s">
        <v>83</v>
      </c>
      <c r="C628" t="s">
        <v>56</v>
      </c>
      <c r="E628">
        <v>23</v>
      </c>
      <c r="F628" t="s">
        <v>83</v>
      </c>
      <c r="G628" t="s">
        <v>56</v>
      </c>
      <c r="I628">
        <v>19</v>
      </c>
      <c r="J628" t="s">
        <v>83</v>
      </c>
      <c r="K628" t="s">
        <v>181</v>
      </c>
      <c r="M628">
        <v>27</v>
      </c>
      <c r="N628" t="s">
        <v>83</v>
      </c>
      <c r="O628" t="s">
        <v>181</v>
      </c>
      <c r="Q628">
        <v>20</v>
      </c>
      <c r="R628" t="s">
        <v>83</v>
      </c>
      <c r="S628" t="s">
        <v>181</v>
      </c>
      <c r="U628">
        <v>26</v>
      </c>
      <c r="V628" t="s">
        <v>83</v>
      </c>
      <c r="W628" t="s">
        <v>181</v>
      </c>
      <c r="Y628">
        <v>26</v>
      </c>
      <c r="Z628" t="s">
        <v>83</v>
      </c>
      <c r="AA628" t="s">
        <v>181</v>
      </c>
      <c r="AC628">
        <v>32</v>
      </c>
      <c r="AD628" t="s">
        <v>83</v>
      </c>
      <c r="AE628" t="s">
        <v>181</v>
      </c>
      <c r="AG628">
        <v>30</v>
      </c>
      <c r="AH628" t="s">
        <v>83</v>
      </c>
      <c r="AI628" t="s">
        <v>181</v>
      </c>
      <c r="AK628">
        <v>21</v>
      </c>
      <c r="AL628" t="s">
        <v>83</v>
      </c>
      <c r="AM628" t="s">
        <v>181</v>
      </c>
      <c r="AO628" s="244">
        <v>38</v>
      </c>
      <c r="AP628" t="s">
        <v>100</v>
      </c>
      <c r="AQ628" t="s">
        <v>55</v>
      </c>
      <c r="AS628" s="244">
        <v>30</v>
      </c>
      <c r="AT628" t="s">
        <v>99</v>
      </c>
      <c r="AU628" s="248" t="s">
        <v>406</v>
      </c>
      <c r="AW628">
        <v>27</v>
      </c>
      <c r="AX628" t="s">
        <v>100</v>
      </c>
      <c r="AY628" t="s">
        <v>181</v>
      </c>
      <c r="BA628">
        <v>43</v>
      </c>
      <c r="BB628" t="s">
        <v>100</v>
      </c>
      <c r="BC628" t="s">
        <v>181</v>
      </c>
      <c r="BE628">
        <v>32</v>
      </c>
      <c r="BF628" t="s">
        <v>83</v>
      </c>
      <c r="BG628" t="s">
        <v>181</v>
      </c>
      <c r="BI628">
        <v>35</v>
      </c>
      <c r="BJ628" t="s">
        <v>83</v>
      </c>
      <c r="BK628" t="s">
        <v>181</v>
      </c>
      <c r="BM628">
        <v>15</v>
      </c>
      <c r="BN628" t="s">
        <v>83</v>
      </c>
      <c r="BO628" t="s">
        <v>181</v>
      </c>
      <c r="BQ628">
        <v>35</v>
      </c>
      <c r="BR628" t="s">
        <v>83</v>
      </c>
      <c r="BS628" t="s">
        <v>181</v>
      </c>
      <c r="BU628">
        <v>18</v>
      </c>
      <c r="BV628" t="s">
        <v>83</v>
      </c>
      <c r="BW628" t="s">
        <v>181</v>
      </c>
      <c r="BY628">
        <v>44</v>
      </c>
      <c r="BZ628" t="s">
        <v>83</v>
      </c>
      <c r="CA628" t="s">
        <v>181</v>
      </c>
      <c r="CC628">
        <v>21</v>
      </c>
      <c r="CD628" t="s">
        <v>83</v>
      </c>
      <c r="CE628" t="s">
        <v>181</v>
      </c>
      <c r="CG628">
        <v>23</v>
      </c>
      <c r="CH628" t="s">
        <v>83</v>
      </c>
      <c r="CI628" t="s">
        <v>181</v>
      </c>
      <c r="CK628">
        <v>28</v>
      </c>
      <c r="CL628" t="s">
        <v>83</v>
      </c>
      <c r="CM628" t="s">
        <v>181</v>
      </c>
    </row>
    <row r="629" spans="1:91" ht="15" customHeight="1" x14ac:dyDescent="0.25">
      <c r="A629">
        <v>26</v>
      </c>
      <c r="B629" t="s">
        <v>83</v>
      </c>
      <c r="C629" t="s">
        <v>56</v>
      </c>
      <c r="E629">
        <v>37</v>
      </c>
      <c r="F629" t="s">
        <v>83</v>
      </c>
      <c r="G629" t="s">
        <v>56</v>
      </c>
      <c r="I629">
        <v>38</v>
      </c>
      <c r="J629" t="s">
        <v>83</v>
      </c>
      <c r="K629" t="s">
        <v>181</v>
      </c>
      <c r="M629">
        <v>29</v>
      </c>
      <c r="N629" t="s">
        <v>83</v>
      </c>
      <c r="O629" t="s">
        <v>181</v>
      </c>
      <c r="Q629">
        <v>15</v>
      </c>
      <c r="R629" t="s">
        <v>83</v>
      </c>
      <c r="S629" t="s">
        <v>181</v>
      </c>
      <c r="U629">
        <v>31</v>
      </c>
      <c r="V629" t="s">
        <v>83</v>
      </c>
      <c r="W629" t="s">
        <v>181</v>
      </c>
      <c r="Y629">
        <v>16</v>
      </c>
      <c r="Z629" t="s">
        <v>83</v>
      </c>
      <c r="AA629" t="s">
        <v>181</v>
      </c>
      <c r="AC629">
        <v>32</v>
      </c>
      <c r="AD629" t="s">
        <v>83</v>
      </c>
      <c r="AE629" t="s">
        <v>181</v>
      </c>
      <c r="AG629">
        <v>42</v>
      </c>
      <c r="AH629" t="s">
        <v>83</v>
      </c>
      <c r="AI629" t="s">
        <v>181</v>
      </c>
      <c r="AK629">
        <v>25</v>
      </c>
      <c r="AL629" t="s">
        <v>83</v>
      </c>
      <c r="AM629" t="s">
        <v>181</v>
      </c>
      <c r="AO629" s="244">
        <v>34</v>
      </c>
      <c r="AP629" t="s">
        <v>100</v>
      </c>
      <c r="AQ629" t="s">
        <v>55</v>
      </c>
      <c r="AS629" s="244">
        <v>72</v>
      </c>
      <c r="AT629" t="s">
        <v>99</v>
      </c>
      <c r="AU629" s="248" t="s">
        <v>406</v>
      </c>
      <c r="AW629">
        <v>25</v>
      </c>
      <c r="AX629" t="s">
        <v>100</v>
      </c>
      <c r="AY629" t="s">
        <v>181</v>
      </c>
      <c r="BA629">
        <v>20</v>
      </c>
      <c r="BB629" t="s">
        <v>100</v>
      </c>
      <c r="BC629" t="s">
        <v>181</v>
      </c>
      <c r="BE629">
        <v>29</v>
      </c>
      <c r="BF629" t="s">
        <v>83</v>
      </c>
      <c r="BG629" t="s">
        <v>181</v>
      </c>
      <c r="BI629">
        <v>28</v>
      </c>
      <c r="BJ629" t="s">
        <v>83</v>
      </c>
      <c r="BK629" t="s">
        <v>181</v>
      </c>
      <c r="BM629">
        <v>20</v>
      </c>
      <c r="BN629" t="s">
        <v>83</v>
      </c>
      <c r="BO629" t="s">
        <v>181</v>
      </c>
      <c r="BQ629">
        <v>16</v>
      </c>
      <c r="BR629" t="s">
        <v>83</v>
      </c>
      <c r="BS629" t="s">
        <v>181</v>
      </c>
      <c r="BU629">
        <v>18</v>
      </c>
      <c r="BV629" t="s">
        <v>83</v>
      </c>
      <c r="BW629" t="s">
        <v>181</v>
      </c>
      <c r="BY629">
        <v>21</v>
      </c>
      <c r="BZ629" t="s">
        <v>83</v>
      </c>
      <c r="CA629" t="s">
        <v>181</v>
      </c>
      <c r="CC629">
        <v>25</v>
      </c>
      <c r="CD629" t="s">
        <v>83</v>
      </c>
      <c r="CE629" t="s">
        <v>181</v>
      </c>
      <c r="CG629">
        <v>22</v>
      </c>
      <c r="CH629" t="s">
        <v>83</v>
      </c>
      <c r="CI629" t="s">
        <v>181</v>
      </c>
      <c r="CK629">
        <v>31</v>
      </c>
      <c r="CL629" t="s">
        <v>83</v>
      </c>
      <c r="CM629" t="s">
        <v>181</v>
      </c>
    </row>
    <row r="630" spans="1:91" ht="15" customHeight="1" x14ac:dyDescent="0.25">
      <c r="A630">
        <v>16</v>
      </c>
      <c r="B630" t="s">
        <v>83</v>
      </c>
      <c r="C630" t="s">
        <v>56</v>
      </c>
      <c r="E630">
        <v>30</v>
      </c>
      <c r="F630" t="s">
        <v>83</v>
      </c>
      <c r="G630" t="s">
        <v>56</v>
      </c>
      <c r="I630">
        <v>25</v>
      </c>
      <c r="J630" t="s">
        <v>83</v>
      </c>
      <c r="K630" t="s">
        <v>181</v>
      </c>
      <c r="M630">
        <v>33</v>
      </c>
      <c r="N630" t="s">
        <v>83</v>
      </c>
      <c r="O630" t="s">
        <v>181</v>
      </c>
      <c r="Q630">
        <v>26</v>
      </c>
      <c r="R630" t="s">
        <v>83</v>
      </c>
      <c r="S630" t="s">
        <v>181</v>
      </c>
      <c r="U630">
        <v>26</v>
      </c>
      <c r="V630" t="s">
        <v>83</v>
      </c>
      <c r="W630" t="s">
        <v>181</v>
      </c>
      <c r="Y630">
        <v>23</v>
      </c>
      <c r="Z630" t="s">
        <v>83</v>
      </c>
      <c r="AA630" t="s">
        <v>181</v>
      </c>
      <c r="AC630">
        <v>22</v>
      </c>
      <c r="AD630" t="s">
        <v>83</v>
      </c>
      <c r="AE630" t="s">
        <v>181</v>
      </c>
      <c r="AG630">
        <v>24</v>
      </c>
      <c r="AH630" t="s">
        <v>83</v>
      </c>
      <c r="AI630" t="s">
        <v>181</v>
      </c>
      <c r="AK630">
        <v>19</v>
      </c>
      <c r="AL630" t="s">
        <v>83</v>
      </c>
      <c r="AM630" t="s">
        <v>181</v>
      </c>
      <c r="AO630" s="244">
        <v>26</v>
      </c>
      <c r="AP630" t="s">
        <v>100</v>
      </c>
      <c r="AQ630" t="s">
        <v>55</v>
      </c>
      <c r="AS630" s="244">
        <v>31</v>
      </c>
      <c r="AT630" t="s">
        <v>99</v>
      </c>
      <c r="AU630" s="248" t="s">
        <v>406</v>
      </c>
      <c r="AW630">
        <v>39</v>
      </c>
      <c r="AX630" t="s">
        <v>100</v>
      </c>
      <c r="AY630" t="s">
        <v>181</v>
      </c>
      <c r="BA630">
        <v>29</v>
      </c>
      <c r="BB630" t="s">
        <v>100</v>
      </c>
      <c r="BC630" t="s">
        <v>181</v>
      </c>
      <c r="BE630">
        <v>16</v>
      </c>
      <c r="BF630" t="s">
        <v>83</v>
      </c>
      <c r="BG630" t="s">
        <v>181</v>
      </c>
      <c r="BI630">
        <v>24</v>
      </c>
      <c r="BJ630" t="s">
        <v>83</v>
      </c>
      <c r="BK630" t="s">
        <v>181</v>
      </c>
      <c r="BM630">
        <v>27</v>
      </c>
      <c r="BN630" t="s">
        <v>83</v>
      </c>
      <c r="BO630" t="s">
        <v>181</v>
      </c>
      <c r="BQ630">
        <v>26</v>
      </c>
      <c r="BR630" t="s">
        <v>83</v>
      </c>
      <c r="BS630" t="s">
        <v>181</v>
      </c>
      <c r="BU630">
        <v>33</v>
      </c>
      <c r="BV630" t="s">
        <v>83</v>
      </c>
      <c r="BW630" t="s">
        <v>181</v>
      </c>
      <c r="BY630">
        <v>22</v>
      </c>
      <c r="BZ630" t="s">
        <v>83</v>
      </c>
      <c r="CA630" t="s">
        <v>181</v>
      </c>
      <c r="CC630">
        <v>40</v>
      </c>
      <c r="CD630" t="s">
        <v>83</v>
      </c>
      <c r="CE630" t="s">
        <v>181</v>
      </c>
      <c r="CG630">
        <v>25</v>
      </c>
      <c r="CH630" t="s">
        <v>83</v>
      </c>
      <c r="CI630" t="s">
        <v>181</v>
      </c>
      <c r="CK630">
        <v>30</v>
      </c>
      <c r="CL630" t="s">
        <v>83</v>
      </c>
      <c r="CM630" t="s">
        <v>181</v>
      </c>
    </row>
    <row r="631" spans="1:91" ht="15" customHeight="1" x14ac:dyDescent="0.25">
      <c r="A631">
        <v>39</v>
      </c>
      <c r="B631" t="s">
        <v>83</v>
      </c>
      <c r="C631" t="s">
        <v>56</v>
      </c>
      <c r="E631">
        <v>27</v>
      </c>
      <c r="F631" t="s">
        <v>83</v>
      </c>
      <c r="G631" t="s">
        <v>56</v>
      </c>
      <c r="I631">
        <v>29</v>
      </c>
      <c r="J631" t="s">
        <v>83</v>
      </c>
      <c r="K631" t="s">
        <v>181</v>
      </c>
      <c r="M631">
        <v>38</v>
      </c>
      <c r="N631" t="s">
        <v>83</v>
      </c>
      <c r="O631" t="s">
        <v>181</v>
      </c>
      <c r="Q631">
        <v>25</v>
      </c>
      <c r="R631" t="s">
        <v>83</v>
      </c>
      <c r="S631" t="s">
        <v>181</v>
      </c>
      <c r="U631">
        <v>35</v>
      </c>
      <c r="V631" t="s">
        <v>83</v>
      </c>
      <c r="W631" t="s">
        <v>181</v>
      </c>
      <c r="Y631">
        <v>22</v>
      </c>
      <c r="Z631" t="s">
        <v>83</v>
      </c>
      <c r="AA631" t="s">
        <v>181</v>
      </c>
      <c r="AC631">
        <v>21</v>
      </c>
      <c r="AD631" t="s">
        <v>83</v>
      </c>
      <c r="AE631" t="s">
        <v>181</v>
      </c>
      <c r="AG631">
        <v>29</v>
      </c>
      <c r="AH631" t="s">
        <v>83</v>
      </c>
      <c r="AI631" t="s">
        <v>181</v>
      </c>
      <c r="AK631">
        <v>26</v>
      </c>
      <c r="AL631" t="s">
        <v>83</v>
      </c>
      <c r="AM631" t="s">
        <v>181</v>
      </c>
      <c r="AO631" s="244">
        <v>25</v>
      </c>
      <c r="AP631" t="s">
        <v>100</v>
      </c>
      <c r="AQ631" t="s">
        <v>55</v>
      </c>
      <c r="AS631" s="244">
        <v>23</v>
      </c>
      <c r="AT631" t="s">
        <v>99</v>
      </c>
      <c r="AU631" s="248" t="s">
        <v>406</v>
      </c>
      <c r="AW631">
        <v>44</v>
      </c>
      <c r="AX631" t="s">
        <v>100</v>
      </c>
      <c r="AY631" t="s">
        <v>181</v>
      </c>
      <c r="BA631">
        <v>35</v>
      </c>
      <c r="BB631" t="s">
        <v>100</v>
      </c>
      <c r="BC631" t="s">
        <v>181</v>
      </c>
      <c r="BE631">
        <v>29</v>
      </c>
      <c r="BF631" t="s">
        <v>83</v>
      </c>
      <c r="BG631" t="s">
        <v>181</v>
      </c>
      <c r="BI631">
        <v>24</v>
      </c>
      <c r="BJ631" t="s">
        <v>83</v>
      </c>
      <c r="BK631" t="s">
        <v>181</v>
      </c>
      <c r="BM631">
        <v>33</v>
      </c>
      <c r="BN631" t="s">
        <v>83</v>
      </c>
      <c r="BO631" t="s">
        <v>181</v>
      </c>
      <c r="BQ631">
        <v>33</v>
      </c>
      <c r="BR631" t="s">
        <v>83</v>
      </c>
      <c r="BS631" t="s">
        <v>181</v>
      </c>
      <c r="BU631">
        <v>37</v>
      </c>
      <c r="BV631" t="s">
        <v>83</v>
      </c>
      <c r="BW631" t="s">
        <v>181</v>
      </c>
      <c r="BY631">
        <v>34</v>
      </c>
      <c r="BZ631" t="s">
        <v>83</v>
      </c>
      <c r="CA631" t="s">
        <v>181</v>
      </c>
      <c r="CC631">
        <v>40</v>
      </c>
      <c r="CD631" t="s">
        <v>83</v>
      </c>
      <c r="CE631" t="s">
        <v>181</v>
      </c>
      <c r="CG631">
        <v>23</v>
      </c>
      <c r="CH631" t="s">
        <v>83</v>
      </c>
      <c r="CI631" t="s">
        <v>181</v>
      </c>
      <c r="CK631">
        <v>35</v>
      </c>
      <c r="CL631" t="s">
        <v>83</v>
      </c>
      <c r="CM631" t="s">
        <v>181</v>
      </c>
    </row>
    <row r="632" spans="1:91" ht="15" customHeight="1" x14ac:dyDescent="0.25">
      <c r="A632">
        <v>38</v>
      </c>
      <c r="B632" t="s">
        <v>83</v>
      </c>
      <c r="C632" t="s">
        <v>56</v>
      </c>
      <c r="E632">
        <v>17</v>
      </c>
      <c r="F632" t="s">
        <v>83</v>
      </c>
      <c r="G632" t="s">
        <v>56</v>
      </c>
      <c r="I632">
        <v>22</v>
      </c>
      <c r="J632" t="s">
        <v>83</v>
      </c>
      <c r="K632" t="s">
        <v>181</v>
      </c>
      <c r="M632">
        <v>27</v>
      </c>
      <c r="N632" t="s">
        <v>83</v>
      </c>
      <c r="O632" t="s">
        <v>181</v>
      </c>
      <c r="Q632">
        <v>20</v>
      </c>
      <c r="R632" t="s">
        <v>83</v>
      </c>
      <c r="S632" t="s">
        <v>181</v>
      </c>
      <c r="U632">
        <v>23</v>
      </c>
      <c r="V632" t="s">
        <v>83</v>
      </c>
      <c r="W632" t="s">
        <v>181</v>
      </c>
      <c r="Y632">
        <v>34</v>
      </c>
      <c r="Z632" t="s">
        <v>83</v>
      </c>
      <c r="AA632" t="s">
        <v>181</v>
      </c>
      <c r="AC632">
        <v>24</v>
      </c>
      <c r="AD632" t="s">
        <v>83</v>
      </c>
      <c r="AE632" t="s">
        <v>181</v>
      </c>
      <c r="AG632">
        <v>30</v>
      </c>
      <c r="AH632" t="s">
        <v>83</v>
      </c>
      <c r="AI632" t="s">
        <v>181</v>
      </c>
      <c r="AK632">
        <v>32</v>
      </c>
      <c r="AL632" t="s">
        <v>83</v>
      </c>
      <c r="AM632" t="s">
        <v>181</v>
      </c>
      <c r="AO632" s="244">
        <v>31</v>
      </c>
      <c r="AP632" t="s">
        <v>100</v>
      </c>
      <c r="AQ632" t="s">
        <v>55</v>
      </c>
      <c r="AS632" s="244">
        <v>18</v>
      </c>
      <c r="AT632" t="s">
        <v>99</v>
      </c>
      <c r="AU632" s="248" t="s">
        <v>406</v>
      </c>
      <c r="AW632">
        <v>17</v>
      </c>
      <c r="AX632" t="s">
        <v>100</v>
      </c>
      <c r="AY632" t="s">
        <v>181</v>
      </c>
      <c r="BA632">
        <v>19</v>
      </c>
      <c r="BB632" t="s">
        <v>100</v>
      </c>
      <c r="BC632" t="s">
        <v>181</v>
      </c>
      <c r="BE632">
        <v>32</v>
      </c>
      <c r="BF632" t="s">
        <v>83</v>
      </c>
      <c r="BG632" t="s">
        <v>181</v>
      </c>
      <c r="BI632">
        <v>27</v>
      </c>
      <c r="BJ632" t="s">
        <v>83</v>
      </c>
      <c r="BK632" t="s">
        <v>181</v>
      </c>
      <c r="BM632">
        <v>29</v>
      </c>
      <c r="BN632" t="s">
        <v>83</v>
      </c>
      <c r="BO632" t="s">
        <v>181</v>
      </c>
      <c r="BQ632">
        <v>29</v>
      </c>
      <c r="BR632" t="s">
        <v>83</v>
      </c>
      <c r="BS632" t="s">
        <v>181</v>
      </c>
      <c r="BU632">
        <v>38</v>
      </c>
      <c r="BV632" t="s">
        <v>83</v>
      </c>
      <c r="BW632" t="s">
        <v>181</v>
      </c>
      <c r="BY632">
        <v>26</v>
      </c>
      <c r="BZ632" t="s">
        <v>83</v>
      </c>
      <c r="CA632" t="s">
        <v>181</v>
      </c>
      <c r="CC632">
        <v>15</v>
      </c>
      <c r="CD632" t="s">
        <v>83</v>
      </c>
      <c r="CE632" t="s">
        <v>181</v>
      </c>
      <c r="CG632">
        <v>24</v>
      </c>
      <c r="CH632" t="s">
        <v>83</v>
      </c>
      <c r="CI632" t="s">
        <v>181</v>
      </c>
      <c r="CK632">
        <v>21</v>
      </c>
      <c r="CL632" t="s">
        <v>83</v>
      </c>
      <c r="CM632" t="s">
        <v>181</v>
      </c>
    </row>
    <row r="633" spans="1:91" ht="15" customHeight="1" x14ac:dyDescent="0.25">
      <c r="A633">
        <v>20</v>
      </c>
      <c r="B633" t="s">
        <v>83</v>
      </c>
      <c r="C633" t="s">
        <v>56</v>
      </c>
      <c r="E633">
        <v>25</v>
      </c>
      <c r="F633" t="s">
        <v>83</v>
      </c>
      <c r="G633" t="s">
        <v>56</v>
      </c>
      <c r="I633">
        <v>37</v>
      </c>
      <c r="J633" t="s">
        <v>83</v>
      </c>
      <c r="K633" t="s">
        <v>181</v>
      </c>
      <c r="M633">
        <v>19</v>
      </c>
      <c r="N633" t="s">
        <v>83</v>
      </c>
      <c r="O633" t="s">
        <v>181</v>
      </c>
      <c r="Q633">
        <v>27</v>
      </c>
      <c r="R633" t="s">
        <v>83</v>
      </c>
      <c r="S633" t="s">
        <v>181</v>
      </c>
      <c r="U633">
        <v>26</v>
      </c>
      <c r="V633" t="s">
        <v>83</v>
      </c>
      <c r="W633" t="s">
        <v>181</v>
      </c>
      <c r="Y633">
        <v>24</v>
      </c>
      <c r="Z633" t="s">
        <v>83</v>
      </c>
      <c r="AA633" t="s">
        <v>181</v>
      </c>
      <c r="AC633">
        <v>22</v>
      </c>
      <c r="AD633" t="s">
        <v>83</v>
      </c>
      <c r="AE633" t="s">
        <v>181</v>
      </c>
      <c r="AG633">
        <v>33</v>
      </c>
      <c r="AH633" t="s">
        <v>83</v>
      </c>
      <c r="AI633" t="s">
        <v>181</v>
      </c>
      <c r="AK633">
        <v>33</v>
      </c>
      <c r="AL633" t="s">
        <v>83</v>
      </c>
      <c r="AM633" t="s">
        <v>181</v>
      </c>
      <c r="AO633" s="244">
        <v>35</v>
      </c>
      <c r="AP633" t="s">
        <v>100</v>
      </c>
      <c r="AQ633" t="s">
        <v>55</v>
      </c>
      <c r="AS633" s="244">
        <v>57</v>
      </c>
      <c r="AT633" t="s">
        <v>99</v>
      </c>
      <c r="AU633" s="248" t="s">
        <v>406</v>
      </c>
      <c r="AW633">
        <v>21</v>
      </c>
      <c r="AX633" t="s">
        <v>100</v>
      </c>
      <c r="AY633" t="s">
        <v>181</v>
      </c>
      <c r="BA633">
        <v>27</v>
      </c>
      <c r="BB633" t="s">
        <v>100</v>
      </c>
      <c r="BC633" t="s">
        <v>181</v>
      </c>
      <c r="BE633">
        <v>33</v>
      </c>
      <c r="BF633" t="s">
        <v>83</v>
      </c>
      <c r="BG633" t="s">
        <v>181</v>
      </c>
      <c r="BI633">
        <v>31</v>
      </c>
      <c r="BJ633" t="s">
        <v>83</v>
      </c>
      <c r="BK633" t="s">
        <v>181</v>
      </c>
      <c r="BM633">
        <v>33</v>
      </c>
      <c r="BN633" t="s">
        <v>83</v>
      </c>
      <c r="BO633" t="s">
        <v>181</v>
      </c>
      <c r="BQ633">
        <v>23</v>
      </c>
      <c r="BR633" t="s">
        <v>83</v>
      </c>
      <c r="BS633" t="s">
        <v>181</v>
      </c>
      <c r="BU633">
        <v>22</v>
      </c>
      <c r="BV633" t="s">
        <v>83</v>
      </c>
      <c r="BW633" t="s">
        <v>181</v>
      </c>
      <c r="BY633">
        <v>21</v>
      </c>
      <c r="BZ633" t="s">
        <v>83</v>
      </c>
      <c r="CA633" t="s">
        <v>181</v>
      </c>
      <c r="CC633">
        <v>29</v>
      </c>
      <c r="CD633" t="s">
        <v>83</v>
      </c>
      <c r="CE633" t="s">
        <v>181</v>
      </c>
      <c r="CG633">
        <v>34</v>
      </c>
      <c r="CH633" t="s">
        <v>83</v>
      </c>
      <c r="CI633" t="s">
        <v>181</v>
      </c>
      <c r="CK633">
        <v>36</v>
      </c>
      <c r="CL633" t="s">
        <v>83</v>
      </c>
      <c r="CM633" t="s">
        <v>181</v>
      </c>
    </row>
    <row r="634" spans="1:91" ht="15" customHeight="1" x14ac:dyDescent="0.25">
      <c r="A634">
        <v>36</v>
      </c>
      <c r="B634" t="s">
        <v>83</v>
      </c>
      <c r="C634" t="s">
        <v>56</v>
      </c>
      <c r="E634">
        <v>32</v>
      </c>
      <c r="F634" t="s">
        <v>83</v>
      </c>
      <c r="G634" t="s">
        <v>56</v>
      </c>
      <c r="I634">
        <v>27</v>
      </c>
      <c r="J634" t="s">
        <v>83</v>
      </c>
      <c r="K634" t="s">
        <v>181</v>
      </c>
      <c r="M634">
        <v>22</v>
      </c>
      <c r="N634" t="s">
        <v>83</v>
      </c>
      <c r="O634" t="s">
        <v>181</v>
      </c>
      <c r="Q634">
        <v>25</v>
      </c>
      <c r="R634" t="s">
        <v>83</v>
      </c>
      <c r="S634" t="s">
        <v>181</v>
      </c>
      <c r="U634">
        <v>31</v>
      </c>
      <c r="V634" t="s">
        <v>83</v>
      </c>
      <c r="W634" t="s">
        <v>181</v>
      </c>
      <c r="Y634">
        <v>17</v>
      </c>
      <c r="Z634" t="s">
        <v>83</v>
      </c>
      <c r="AA634" t="s">
        <v>181</v>
      </c>
      <c r="AC634">
        <v>29</v>
      </c>
      <c r="AD634" t="s">
        <v>83</v>
      </c>
      <c r="AE634" t="s">
        <v>181</v>
      </c>
      <c r="AG634">
        <v>22</v>
      </c>
      <c r="AH634" t="s">
        <v>83</v>
      </c>
      <c r="AI634" t="s">
        <v>181</v>
      </c>
      <c r="AK634">
        <v>29</v>
      </c>
      <c r="AL634" t="s">
        <v>83</v>
      </c>
      <c r="AM634" t="s">
        <v>181</v>
      </c>
      <c r="AO634" s="244">
        <v>25</v>
      </c>
      <c r="AP634" t="s">
        <v>100</v>
      </c>
      <c r="AQ634" t="s">
        <v>55</v>
      </c>
      <c r="AS634" s="244">
        <v>32</v>
      </c>
      <c r="AT634" t="s">
        <v>99</v>
      </c>
      <c r="AU634" s="248" t="s">
        <v>406</v>
      </c>
      <c r="AW634">
        <v>24</v>
      </c>
      <c r="AX634" t="s">
        <v>100</v>
      </c>
      <c r="AY634" t="s">
        <v>181</v>
      </c>
      <c r="BA634">
        <v>19</v>
      </c>
      <c r="BB634" t="s">
        <v>100</v>
      </c>
      <c r="BC634" t="s">
        <v>181</v>
      </c>
      <c r="BE634">
        <v>31</v>
      </c>
      <c r="BF634" t="s">
        <v>83</v>
      </c>
      <c r="BG634" t="s">
        <v>181</v>
      </c>
      <c r="BI634">
        <v>19</v>
      </c>
      <c r="BJ634" t="s">
        <v>83</v>
      </c>
      <c r="BK634" t="s">
        <v>181</v>
      </c>
      <c r="BM634">
        <v>27</v>
      </c>
      <c r="BN634" t="s">
        <v>83</v>
      </c>
      <c r="BO634" t="s">
        <v>181</v>
      </c>
      <c r="BQ634">
        <v>24</v>
      </c>
      <c r="BR634" t="s">
        <v>83</v>
      </c>
      <c r="BS634" t="s">
        <v>181</v>
      </c>
      <c r="BU634">
        <v>18</v>
      </c>
      <c r="BV634" t="s">
        <v>83</v>
      </c>
      <c r="BW634" t="s">
        <v>181</v>
      </c>
      <c r="BY634">
        <v>26</v>
      </c>
      <c r="BZ634" t="s">
        <v>83</v>
      </c>
      <c r="CA634" t="s">
        <v>181</v>
      </c>
      <c r="CC634">
        <v>26</v>
      </c>
      <c r="CD634" t="s">
        <v>83</v>
      </c>
      <c r="CE634" t="s">
        <v>181</v>
      </c>
      <c r="CG634">
        <v>39</v>
      </c>
      <c r="CH634" t="s">
        <v>83</v>
      </c>
      <c r="CI634" t="s">
        <v>181</v>
      </c>
      <c r="CK634">
        <v>21</v>
      </c>
      <c r="CL634" t="s">
        <v>83</v>
      </c>
      <c r="CM634" t="s">
        <v>181</v>
      </c>
    </row>
    <row r="635" spans="1:91" ht="15" customHeight="1" x14ac:dyDescent="0.25">
      <c r="Y635">
        <v>44</v>
      </c>
      <c r="AA635" t="s">
        <v>181</v>
      </c>
      <c r="AC635">
        <v>24</v>
      </c>
      <c r="AD635" t="s">
        <v>83</v>
      </c>
      <c r="AE635" t="s">
        <v>181</v>
      </c>
      <c r="AG635">
        <v>30</v>
      </c>
      <c r="AH635" t="s">
        <v>83</v>
      </c>
      <c r="AI635" t="s">
        <v>181</v>
      </c>
      <c r="AK635">
        <v>38</v>
      </c>
      <c r="AL635" t="s">
        <v>83</v>
      </c>
      <c r="AM635" t="s">
        <v>181</v>
      </c>
      <c r="AO635" s="244">
        <v>23</v>
      </c>
      <c r="AP635" t="s">
        <v>100</v>
      </c>
      <c r="AQ635" t="s">
        <v>55</v>
      </c>
      <c r="AS635" s="244">
        <v>7</v>
      </c>
      <c r="AT635" t="s">
        <v>100</v>
      </c>
      <c r="AU635" s="248" t="s">
        <v>406</v>
      </c>
      <c r="AW635">
        <v>35</v>
      </c>
      <c r="AX635" t="s">
        <v>100</v>
      </c>
      <c r="AY635" t="s">
        <v>181</v>
      </c>
      <c r="BA635">
        <v>19</v>
      </c>
      <c r="BB635" t="s">
        <v>100</v>
      </c>
      <c r="BC635" t="s">
        <v>181</v>
      </c>
      <c r="BE635">
        <v>30</v>
      </c>
      <c r="BF635" t="s">
        <v>83</v>
      </c>
      <c r="BG635" t="s">
        <v>181</v>
      </c>
      <c r="BI635">
        <v>20</v>
      </c>
      <c r="BJ635" t="s">
        <v>83</v>
      </c>
      <c r="BK635" t="s">
        <v>181</v>
      </c>
      <c r="BM635">
        <v>29</v>
      </c>
      <c r="BN635" t="s">
        <v>83</v>
      </c>
      <c r="BO635" t="s">
        <v>181</v>
      </c>
      <c r="BQ635">
        <v>26</v>
      </c>
      <c r="BR635" t="s">
        <v>83</v>
      </c>
      <c r="BS635" t="s">
        <v>181</v>
      </c>
      <c r="BU635">
        <v>35</v>
      </c>
      <c r="BV635" t="s">
        <v>83</v>
      </c>
      <c r="BW635" t="s">
        <v>181</v>
      </c>
      <c r="BY635">
        <v>33</v>
      </c>
      <c r="BZ635" t="s">
        <v>83</v>
      </c>
      <c r="CA635" t="s">
        <v>181</v>
      </c>
      <c r="CC635">
        <v>25</v>
      </c>
      <c r="CD635" t="s">
        <v>83</v>
      </c>
      <c r="CE635" t="s">
        <v>181</v>
      </c>
      <c r="CG635">
        <v>30</v>
      </c>
      <c r="CH635" t="s">
        <v>83</v>
      </c>
      <c r="CI635" t="s">
        <v>181</v>
      </c>
      <c r="CK635">
        <v>39</v>
      </c>
      <c r="CL635" t="s">
        <v>83</v>
      </c>
      <c r="CM635" t="s">
        <v>181</v>
      </c>
    </row>
    <row r="636" spans="1:91" ht="15" customHeight="1" x14ac:dyDescent="0.25">
      <c r="Y636">
        <v>18</v>
      </c>
      <c r="AA636" t="s">
        <v>181</v>
      </c>
      <c r="AC636">
        <v>21</v>
      </c>
      <c r="AD636" t="s">
        <v>83</v>
      </c>
      <c r="AE636" t="s">
        <v>181</v>
      </c>
      <c r="AG636">
        <v>32</v>
      </c>
      <c r="AH636" t="s">
        <v>83</v>
      </c>
      <c r="AI636" t="s">
        <v>181</v>
      </c>
      <c r="AK636">
        <v>37</v>
      </c>
      <c r="AL636" t="s">
        <v>83</v>
      </c>
      <c r="AM636" t="s">
        <v>181</v>
      </c>
      <c r="AO636" s="244">
        <v>35</v>
      </c>
      <c r="AP636" t="s">
        <v>100</v>
      </c>
      <c r="AQ636" t="s">
        <v>55</v>
      </c>
      <c r="AS636" s="244">
        <v>46</v>
      </c>
      <c r="AT636" t="s">
        <v>100</v>
      </c>
      <c r="AU636" s="248" t="s">
        <v>406</v>
      </c>
      <c r="AW636">
        <v>36</v>
      </c>
      <c r="AX636" t="s">
        <v>100</v>
      </c>
      <c r="AY636" t="s">
        <v>181</v>
      </c>
      <c r="BA636">
        <v>25</v>
      </c>
      <c r="BB636" t="s">
        <v>100</v>
      </c>
      <c r="BC636" t="s">
        <v>181</v>
      </c>
      <c r="BE636">
        <v>23</v>
      </c>
      <c r="BF636" t="s">
        <v>83</v>
      </c>
      <c r="BG636" t="s">
        <v>181</v>
      </c>
      <c r="BI636">
        <v>39</v>
      </c>
      <c r="BJ636" t="s">
        <v>83</v>
      </c>
      <c r="BK636" t="s">
        <v>181</v>
      </c>
      <c r="BM636">
        <v>36</v>
      </c>
      <c r="BN636" t="s">
        <v>83</v>
      </c>
      <c r="BO636" t="s">
        <v>181</v>
      </c>
      <c r="BQ636">
        <v>20</v>
      </c>
      <c r="BR636" t="s">
        <v>83</v>
      </c>
      <c r="BS636" t="s">
        <v>181</v>
      </c>
      <c r="BU636">
        <v>29</v>
      </c>
      <c r="BV636" t="s">
        <v>83</v>
      </c>
      <c r="BW636" t="s">
        <v>181</v>
      </c>
      <c r="BY636">
        <v>25</v>
      </c>
      <c r="BZ636" t="s">
        <v>83</v>
      </c>
      <c r="CA636" t="s">
        <v>181</v>
      </c>
      <c r="CC636">
        <v>31</v>
      </c>
      <c r="CD636" t="s">
        <v>83</v>
      </c>
      <c r="CE636" t="s">
        <v>181</v>
      </c>
      <c r="CG636">
        <v>15</v>
      </c>
      <c r="CH636" t="s">
        <v>83</v>
      </c>
      <c r="CI636" t="s">
        <v>181</v>
      </c>
      <c r="CK636">
        <v>22</v>
      </c>
      <c r="CL636" t="s">
        <v>83</v>
      </c>
      <c r="CM636" t="s">
        <v>181</v>
      </c>
    </row>
    <row r="637" spans="1:91" ht="15" customHeight="1" x14ac:dyDescent="0.25">
      <c r="Y637">
        <v>21</v>
      </c>
      <c r="AA637" t="s">
        <v>181</v>
      </c>
      <c r="AC637">
        <v>36</v>
      </c>
      <c r="AD637" t="s">
        <v>83</v>
      </c>
      <c r="AE637" t="s">
        <v>181</v>
      </c>
      <c r="AG637">
        <v>26</v>
      </c>
      <c r="AH637" t="s">
        <v>83</v>
      </c>
      <c r="AI637" t="s">
        <v>181</v>
      </c>
      <c r="AK637">
        <v>25</v>
      </c>
      <c r="AL637" t="s">
        <v>83</v>
      </c>
      <c r="AM637" t="s">
        <v>181</v>
      </c>
      <c r="AO637" s="244">
        <v>39</v>
      </c>
      <c r="AP637" t="s">
        <v>100</v>
      </c>
      <c r="AQ637" t="s">
        <v>55</v>
      </c>
      <c r="AS637" s="244">
        <v>32</v>
      </c>
      <c r="AT637" t="s">
        <v>100</v>
      </c>
      <c r="AU637" s="248" t="s">
        <v>406</v>
      </c>
      <c r="AW637">
        <v>22</v>
      </c>
      <c r="AX637" t="s">
        <v>100</v>
      </c>
      <c r="AY637" t="s">
        <v>181</v>
      </c>
      <c r="BA637">
        <v>27</v>
      </c>
      <c r="BB637" t="s">
        <v>100</v>
      </c>
      <c r="BC637" t="s">
        <v>181</v>
      </c>
      <c r="BE637">
        <v>36</v>
      </c>
      <c r="BF637" t="s">
        <v>83</v>
      </c>
      <c r="BG637" t="s">
        <v>181</v>
      </c>
      <c r="BI637">
        <v>32</v>
      </c>
      <c r="BJ637" t="s">
        <v>83</v>
      </c>
      <c r="BK637" t="s">
        <v>181</v>
      </c>
      <c r="BM637">
        <v>32</v>
      </c>
      <c r="BN637" t="s">
        <v>83</v>
      </c>
      <c r="BO637" t="s">
        <v>181</v>
      </c>
      <c r="BQ637">
        <v>26</v>
      </c>
      <c r="BR637" t="s">
        <v>83</v>
      </c>
      <c r="BS637" t="s">
        <v>181</v>
      </c>
      <c r="BU637">
        <v>31</v>
      </c>
      <c r="BV637" t="s">
        <v>83</v>
      </c>
      <c r="BW637" t="s">
        <v>181</v>
      </c>
      <c r="BY637">
        <v>31</v>
      </c>
      <c r="BZ637" t="s">
        <v>83</v>
      </c>
      <c r="CA637" t="s">
        <v>181</v>
      </c>
      <c r="CC637">
        <v>23</v>
      </c>
      <c r="CD637" t="s">
        <v>83</v>
      </c>
      <c r="CE637" t="s">
        <v>181</v>
      </c>
      <c r="CG637">
        <v>17</v>
      </c>
      <c r="CH637" t="s">
        <v>83</v>
      </c>
      <c r="CI637" t="s">
        <v>181</v>
      </c>
      <c r="CK637">
        <v>24</v>
      </c>
      <c r="CL637" t="s">
        <v>83</v>
      </c>
      <c r="CM637" t="s">
        <v>181</v>
      </c>
    </row>
    <row r="638" spans="1:91" ht="15" customHeight="1" x14ac:dyDescent="0.25">
      <c r="A638">
        <v>30</v>
      </c>
      <c r="B638" t="s">
        <v>83</v>
      </c>
      <c r="C638" t="s">
        <v>56</v>
      </c>
      <c r="E638">
        <v>21</v>
      </c>
      <c r="F638" t="s">
        <v>83</v>
      </c>
      <c r="G638" t="s">
        <v>56</v>
      </c>
      <c r="I638">
        <v>28</v>
      </c>
      <c r="J638" t="s">
        <v>83</v>
      </c>
      <c r="K638" t="s">
        <v>181</v>
      </c>
      <c r="M638">
        <v>35</v>
      </c>
      <c r="N638" t="s">
        <v>83</v>
      </c>
      <c r="O638" t="s">
        <v>181</v>
      </c>
      <c r="Q638">
        <v>21</v>
      </c>
      <c r="R638" t="s">
        <v>83</v>
      </c>
      <c r="S638" t="s">
        <v>181</v>
      </c>
      <c r="U638">
        <v>39</v>
      </c>
      <c r="V638" t="s">
        <v>83</v>
      </c>
      <c r="W638" t="s">
        <v>181</v>
      </c>
      <c r="Y638">
        <v>19</v>
      </c>
      <c r="Z638" t="s">
        <v>83</v>
      </c>
      <c r="AA638" t="s">
        <v>181</v>
      </c>
      <c r="AC638">
        <v>33</v>
      </c>
      <c r="AD638" t="s">
        <v>83</v>
      </c>
      <c r="AE638" t="s">
        <v>181</v>
      </c>
      <c r="AG638">
        <v>33</v>
      </c>
      <c r="AH638" t="s">
        <v>83</v>
      </c>
      <c r="AI638" t="s">
        <v>181</v>
      </c>
      <c r="AK638">
        <v>21</v>
      </c>
      <c r="AL638" t="s">
        <v>83</v>
      </c>
      <c r="AM638" t="s">
        <v>181</v>
      </c>
      <c r="AO638" s="244">
        <v>23</v>
      </c>
      <c r="AP638" t="s">
        <v>100</v>
      </c>
      <c r="AQ638" t="s">
        <v>55</v>
      </c>
      <c r="AS638" s="244">
        <v>66</v>
      </c>
      <c r="AT638" t="s">
        <v>99</v>
      </c>
      <c r="AU638" s="248" t="s">
        <v>406</v>
      </c>
      <c r="AW638">
        <v>33</v>
      </c>
      <c r="AX638" t="s">
        <v>100</v>
      </c>
      <c r="AY638" t="s">
        <v>181</v>
      </c>
      <c r="BA638">
        <v>17</v>
      </c>
      <c r="BB638" t="s">
        <v>100</v>
      </c>
      <c r="BC638" t="s">
        <v>181</v>
      </c>
      <c r="BE638">
        <v>33</v>
      </c>
      <c r="BF638" t="s">
        <v>83</v>
      </c>
      <c r="BG638" t="s">
        <v>181</v>
      </c>
      <c r="BI638">
        <v>22</v>
      </c>
      <c r="BJ638" t="s">
        <v>83</v>
      </c>
      <c r="BK638" t="s">
        <v>181</v>
      </c>
      <c r="BM638">
        <v>19</v>
      </c>
      <c r="BN638" t="s">
        <v>83</v>
      </c>
      <c r="BO638" t="s">
        <v>181</v>
      </c>
      <c r="BQ638">
        <v>29</v>
      </c>
      <c r="BR638" t="s">
        <v>83</v>
      </c>
      <c r="BS638" t="s">
        <v>181</v>
      </c>
      <c r="BU638">
        <v>18</v>
      </c>
      <c r="BV638" t="s">
        <v>83</v>
      </c>
      <c r="BW638" t="s">
        <v>181</v>
      </c>
      <c r="BY638">
        <v>31</v>
      </c>
      <c r="BZ638" t="s">
        <v>83</v>
      </c>
      <c r="CA638" t="s">
        <v>181</v>
      </c>
      <c r="CC638">
        <v>29</v>
      </c>
      <c r="CD638" t="s">
        <v>83</v>
      </c>
      <c r="CE638" t="s">
        <v>181</v>
      </c>
      <c r="CG638">
        <v>30</v>
      </c>
      <c r="CH638" t="s">
        <v>83</v>
      </c>
      <c r="CI638" t="s">
        <v>181</v>
      </c>
      <c r="CK638">
        <v>32</v>
      </c>
      <c r="CL638" t="s">
        <v>83</v>
      </c>
      <c r="CM638" t="s">
        <v>181</v>
      </c>
    </row>
    <row r="639" spans="1:91" ht="15" customHeight="1" x14ac:dyDescent="0.25">
      <c r="A639">
        <v>33</v>
      </c>
      <c r="B639" t="s">
        <v>83</v>
      </c>
      <c r="C639" t="s">
        <v>56</v>
      </c>
      <c r="E639">
        <v>45</v>
      </c>
      <c r="F639" t="s">
        <v>83</v>
      </c>
      <c r="G639" t="s">
        <v>56</v>
      </c>
      <c r="I639">
        <v>27</v>
      </c>
      <c r="J639" t="s">
        <v>83</v>
      </c>
      <c r="K639" t="s">
        <v>181</v>
      </c>
      <c r="M639">
        <v>31</v>
      </c>
      <c r="N639" t="s">
        <v>83</v>
      </c>
      <c r="O639" t="s">
        <v>181</v>
      </c>
      <c r="Q639">
        <v>19</v>
      </c>
      <c r="R639" t="s">
        <v>83</v>
      </c>
      <c r="S639" t="s">
        <v>181</v>
      </c>
      <c r="U639">
        <v>31</v>
      </c>
      <c r="V639" t="s">
        <v>83</v>
      </c>
      <c r="W639" t="s">
        <v>181</v>
      </c>
      <c r="Y639">
        <v>27</v>
      </c>
      <c r="Z639" t="s">
        <v>83</v>
      </c>
      <c r="AA639" t="s">
        <v>181</v>
      </c>
      <c r="AC639">
        <v>24</v>
      </c>
      <c r="AD639" t="s">
        <v>83</v>
      </c>
      <c r="AE639" t="s">
        <v>181</v>
      </c>
      <c r="AG639">
        <v>40</v>
      </c>
      <c r="AH639" t="s">
        <v>83</v>
      </c>
      <c r="AI639" t="s">
        <v>181</v>
      </c>
      <c r="AK639">
        <v>21</v>
      </c>
      <c r="AL639" t="s">
        <v>83</v>
      </c>
      <c r="AM639" t="s">
        <v>181</v>
      </c>
      <c r="AO639" s="244">
        <v>18</v>
      </c>
      <c r="AP639" t="s">
        <v>100</v>
      </c>
      <c r="AQ639" t="s">
        <v>55</v>
      </c>
      <c r="AS639" s="244">
        <v>15</v>
      </c>
      <c r="AT639" t="s">
        <v>100</v>
      </c>
      <c r="AU639" s="248" t="s">
        <v>406</v>
      </c>
      <c r="AW639">
        <v>27</v>
      </c>
      <c r="AX639" t="s">
        <v>100</v>
      </c>
      <c r="AY639" t="s">
        <v>181</v>
      </c>
      <c r="BA639">
        <v>32</v>
      </c>
      <c r="BB639" t="s">
        <v>100</v>
      </c>
      <c r="BC639" t="s">
        <v>181</v>
      </c>
      <c r="BE639">
        <v>30</v>
      </c>
      <c r="BF639" t="s">
        <v>83</v>
      </c>
      <c r="BG639" t="s">
        <v>181</v>
      </c>
      <c r="BI639">
        <v>38</v>
      </c>
      <c r="BJ639" t="s">
        <v>83</v>
      </c>
      <c r="BK639" t="s">
        <v>181</v>
      </c>
      <c r="BM639">
        <v>15</v>
      </c>
      <c r="BN639" t="s">
        <v>83</v>
      </c>
      <c r="BO639" t="s">
        <v>181</v>
      </c>
      <c r="BQ639">
        <v>20</v>
      </c>
      <c r="BR639" t="s">
        <v>83</v>
      </c>
      <c r="BS639" t="s">
        <v>181</v>
      </c>
      <c r="BU639">
        <v>17</v>
      </c>
      <c r="BV639" t="s">
        <v>83</v>
      </c>
      <c r="BW639" t="s">
        <v>181</v>
      </c>
      <c r="BY639">
        <v>19</v>
      </c>
      <c r="BZ639" t="s">
        <v>83</v>
      </c>
      <c r="CA639" t="s">
        <v>181</v>
      </c>
      <c r="CC639">
        <v>19</v>
      </c>
      <c r="CD639" t="s">
        <v>83</v>
      </c>
      <c r="CE639" t="s">
        <v>181</v>
      </c>
      <c r="CG639">
        <v>30</v>
      </c>
      <c r="CH639" t="s">
        <v>83</v>
      </c>
      <c r="CI639" t="s">
        <v>181</v>
      </c>
      <c r="CK639">
        <v>23</v>
      </c>
      <c r="CL639" t="s">
        <v>83</v>
      </c>
      <c r="CM639" t="s">
        <v>181</v>
      </c>
    </row>
    <row r="640" spans="1:91" ht="15" customHeight="1" x14ac:dyDescent="0.25">
      <c r="A640">
        <v>18</v>
      </c>
      <c r="B640" t="s">
        <v>83</v>
      </c>
      <c r="C640" t="s">
        <v>56</v>
      </c>
      <c r="E640">
        <v>25</v>
      </c>
      <c r="F640" t="s">
        <v>83</v>
      </c>
      <c r="G640" t="s">
        <v>56</v>
      </c>
      <c r="I640">
        <v>19</v>
      </c>
      <c r="J640" t="s">
        <v>83</v>
      </c>
      <c r="K640" t="s">
        <v>181</v>
      </c>
      <c r="M640">
        <v>20</v>
      </c>
      <c r="N640" t="s">
        <v>83</v>
      </c>
      <c r="O640" t="s">
        <v>181</v>
      </c>
      <c r="Q640">
        <v>28</v>
      </c>
      <c r="R640" t="s">
        <v>83</v>
      </c>
      <c r="S640" t="s">
        <v>181</v>
      </c>
      <c r="U640">
        <v>31</v>
      </c>
      <c r="V640" t="s">
        <v>83</v>
      </c>
      <c r="W640" t="s">
        <v>181</v>
      </c>
      <c r="Y640">
        <v>21</v>
      </c>
      <c r="Z640" t="s">
        <v>83</v>
      </c>
      <c r="AA640" t="s">
        <v>181</v>
      </c>
      <c r="AC640">
        <v>30</v>
      </c>
      <c r="AD640" t="s">
        <v>83</v>
      </c>
      <c r="AE640" t="s">
        <v>181</v>
      </c>
      <c r="AG640">
        <v>18</v>
      </c>
      <c r="AH640" t="s">
        <v>83</v>
      </c>
      <c r="AI640" t="s">
        <v>181</v>
      </c>
      <c r="AK640">
        <v>29</v>
      </c>
      <c r="AL640" t="s">
        <v>83</v>
      </c>
      <c r="AM640" t="s">
        <v>181</v>
      </c>
      <c r="AO640" s="244">
        <v>30</v>
      </c>
      <c r="AP640" t="s">
        <v>100</v>
      </c>
      <c r="AQ640" t="s">
        <v>55</v>
      </c>
      <c r="AS640" s="244">
        <v>83</v>
      </c>
      <c r="AT640" t="s">
        <v>99</v>
      </c>
      <c r="AU640" s="248" t="s">
        <v>406</v>
      </c>
      <c r="AW640">
        <v>27</v>
      </c>
      <c r="AX640" t="s">
        <v>100</v>
      </c>
      <c r="AY640" t="s">
        <v>181</v>
      </c>
      <c r="BA640">
        <v>21</v>
      </c>
      <c r="BB640" t="s">
        <v>100</v>
      </c>
      <c r="BC640" t="s">
        <v>181</v>
      </c>
      <c r="BE640">
        <v>31</v>
      </c>
      <c r="BF640" t="s">
        <v>83</v>
      </c>
      <c r="BG640" t="s">
        <v>181</v>
      </c>
      <c r="BI640">
        <v>16</v>
      </c>
      <c r="BJ640" t="s">
        <v>83</v>
      </c>
      <c r="BK640" t="s">
        <v>181</v>
      </c>
      <c r="BM640">
        <v>26</v>
      </c>
      <c r="BN640" t="s">
        <v>83</v>
      </c>
      <c r="BO640" t="s">
        <v>181</v>
      </c>
      <c r="BQ640">
        <v>32</v>
      </c>
      <c r="BR640" t="s">
        <v>83</v>
      </c>
      <c r="BS640" t="s">
        <v>181</v>
      </c>
      <c r="BU640">
        <v>27</v>
      </c>
      <c r="BV640" t="s">
        <v>83</v>
      </c>
      <c r="BW640" t="s">
        <v>181</v>
      </c>
      <c r="BY640">
        <v>40</v>
      </c>
      <c r="BZ640" t="s">
        <v>83</v>
      </c>
      <c r="CA640" t="s">
        <v>181</v>
      </c>
      <c r="CC640">
        <v>30</v>
      </c>
      <c r="CD640" t="s">
        <v>83</v>
      </c>
      <c r="CE640" t="s">
        <v>181</v>
      </c>
      <c r="CG640">
        <v>34</v>
      </c>
      <c r="CH640" t="s">
        <v>83</v>
      </c>
      <c r="CI640" t="s">
        <v>181</v>
      </c>
      <c r="CK640">
        <v>30</v>
      </c>
      <c r="CL640" t="s">
        <v>83</v>
      </c>
      <c r="CM640" t="s">
        <v>181</v>
      </c>
    </row>
    <row r="641" spans="1:91" ht="15" customHeight="1" x14ac:dyDescent="0.25">
      <c r="A641">
        <v>22</v>
      </c>
      <c r="B641" t="s">
        <v>83</v>
      </c>
      <c r="C641" t="s">
        <v>56</v>
      </c>
      <c r="E641">
        <v>28</v>
      </c>
      <c r="F641" t="s">
        <v>83</v>
      </c>
      <c r="G641" t="s">
        <v>56</v>
      </c>
      <c r="I641">
        <v>22</v>
      </c>
      <c r="J641" t="s">
        <v>83</v>
      </c>
      <c r="K641" t="s">
        <v>181</v>
      </c>
      <c r="Q641">
        <v>21</v>
      </c>
      <c r="R641" t="s">
        <v>83</v>
      </c>
      <c r="S641" t="s">
        <v>181</v>
      </c>
      <c r="U641">
        <v>26</v>
      </c>
      <c r="V641" t="s">
        <v>83</v>
      </c>
      <c r="W641" t="s">
        <v>181</v>
      </c>
      <c r="Y641">
        <v>27</v>
      </c>
      <c r="Z641" t="s">
        <v>83</v>
      </c>
      <c r="AA641" t="s">
        <v>181</v>
      </c>
      <c r="AC641">
        <v>31</v>
      </c>
      <c r="AD641" t="s">
        <v>83</v>
      </c>
      <c r="AE641" t="s">
        <v>181</v>
      </c>
      <c r="AG641">
        <v>18</v>
      </c>
      <c r="AH641" t="s">
        <v>83</v>
      </c>
      <c r="AI641" t="s">
        <v>181</v>
      </c>
      <c r="AK641">
        <v>37</v>
      </c>
      <c r="AL641" t="s">
        <v>83</v>
      </c>
      <c r="AM641" t="s">
        <v>181</v>
      </c>
      <c r="AO641" s="244">
        <v>31</v>
      </c>
      <c r="AP641" t="s">
        <v>100</v>
      </c>
      <c r="AQ641" t="s">
        <v>55</v>
      </c>
      <c r="AS641" s="244">
        <v>22</v>
      </c>
      <c r="AT641" t="s">
        <v>100</v>
      </c>
      <c r="AU641" s="248" t="s">
        <v>406</v>
      </c>
      <c r="AW641">
        <v>27</v>
      </c>
      <c r="AX641" t="s">
        <v>100</v>
      </c>
      <c r="AY641" t="s">
        <v>181</v>
      </c>
      <c r="BA641">
        <v>23</v>
      </c>
      <c r="BB641" t="s">
        <v>100</v>
      </c>
      <c r="BC641" t="s">
        <v>181</v>
      </c>
      <c r="BE641">
        <v>35</v>
      </c>
      <c r="BF641" t="s">
        <v>83</v>
      </c>
      <c r="BG641" t="s">
        <v>181</v>
      </c>
      <c r="BI641">
        <v>21</v>
      </c>
      <c r="BJ641" t="s">
        <v>83</v>
      </c>
      <c r="BK641" t="s">
        <v>181</v>
      </c>
      <c r="BM641">
        <v>37</v>
      </c>
      <c r="BN641" t="s">
        <v>83</v>
      </c>
      <c r="BO641" t="s">
        <v>181</v>
      </c>
      <c r="BQ641">
        <v>30</v>
      </c>
      <c r="BR641" t="s">
        <v>83</v>
      </c>
      <c r="BS641" t="s">
        <v>181</v>
      </c>
      <c r="BU641">
        <v>22</v>
      </c>
      <c r="BV641" t="s">
        <v>83</v>
      </c>
      <c r="BW641" t="s">
        <v>181</v>
      </c>
      <c r="BY641">
        <v>14</v>
      </c>
      <c r="BZ641" t="s">
        <v>83</v>
      </c>
      <c r="CA641" t="s">
        <v>181</v>
      </c>
      <c r="CC641">
        <v>31</v>
      </c>
      <c r="CD641" t="s">
        <v>83</v>
      </c>
      <c r="CE641" t="s">
        <v>181</v>
      </c>
      <c r="CG641">
        <v>25</v>
      </c>
      <c r="CH641" t="s">
        <v>83</v>
      </c>
      <c r="CI641" t="s">
        <v>181</v>
      </c>
      <c r="CK641">
        <v>21</v>
      </c>
      <c r="CL641" t="s">
        <v>83</v>
      </c>
      <c r="CM641" t="s">
        <v>181</v>
      </c>
    </row>
    <row r="642" spans="1:91" ht="15" customHeight="1" x14ac:dyDescent="0.25">
      <c r="A642">
        <v>25</v>
      </c>
      <c r="B642" t="s">
        <v>83</v>
      </c>
      <c r="C642" t="s">
        <v>56</v>
      </c>
      <c r="E642">
        <v>31</v>
      </c>
      <c r="F642" t="s">
        <v>83</v>
      </c>
      <c r="G642" t="s">
        <v>56</v>
      </c>
      <c r="I642">
        <v>33</v>
      </c>
      <c r="J642" t="s">
        <v>83</v>
      </c>
      <c r="K642" t="s">
        <v>181</v>
      </c>
      <c r="Q642">
        <v>29</v>
      </c>
      <c r="R642" t="s">
        <v>83</v>
      </c>
      <c r="S642" t="s">
        <v>181</v>
      </c>
      <c r="U642">
        <v>38</v>
      </c>
      <c r="V642" t="s">
        <v>83</v>
      </c>
      <c r="W642" t="s">
        <v>181</v>
      </c>
      <c r="Y642">
        <v>36</v>
      </c>
      <c r="Z642" t="s">
        <v>83</v>
      </c>
      <c r="AA642" t="s">
        <v>181</v>
      </c>
      <c r="AC642">
        <v>30</v>
      </c>
      <c r="AD642" t="s">
        <v>83</v>
      </c>
      <c r="AE642" t="s">
        <v>181</v>
      </c>
      <c r="AG642">
        <v>30</v>
      </c>
      <c r="AH642" t="s">
        <v>83</v>
      </c>
      <c r="AI642" t="s">
        <v>181</v>
      </c>
      <c r="AK642">
        <v>30</v>
      </c>
      <c r="AL642" t="s">
        <v>83</v>
      </c>
      <c r="AM642" t="s">
        <v>181</v>
      </c>
      <c r="AO642" s="244">
        <v>22</v>
      </c>
      <c r="AP642" t="s">
        <v>100</v>
      </c>
      <c r="AQ642" t="s">
        <v>55</v>
      </c>
      <c r="AS642" s="244">
        <v>15</v>
      </c>
      <c r="AT642" t="s">
        <v>100</v>
      </c>
      <c r="AU642" s="248" t="s">
        <v>406</v>
      </c>
      <c r="AW642">
        <v>37</v>
      </c>
      <c r="AX642" t="s">
        <v>100</v>
      </c>
      <c r="AY642" t="s">
        <v>181</v>
      </c>
      <c r="BA642">
        <v>27</v>
      </c>
      <c r="BB642" t="s">
        <v>100</v>
      </c>
      <c r="BC642" t="s">
        <v>181</v>
      </c>
      <c r="BE642">
        <v>21</v>
      </c>
      <c r="BF642" t="s">
        <v>83</v>
      </c>
      <c r="BG642" t="s">
        <v>181</v>
      </c>
      <c r="BI642">
        <v>35</v>
      </c>
      <c r="BJ642" t="s">
        <v>83</v>
      </c>
      <c r="BK642" t="s">
        <v>181</v>
      </c>
      <c r="BM642">
        <v>22</v>
      </c>
      <c r="BN642" t="s">
        <v>83</v>
      </c>
      <c r="BO642" t="s">
        <v>181</v>
      </c>
      <c r="BQ642">
        <v>30</v>
      </c>
      <c r="BR642" t="s">
        <v>83</v>
      </c>
      <c r="BS642" t="s">
        <v>181</v>
      </c>
      <c r="BU642">
        <v>34</v>
      </c>
      <c r="BV642" t="s">
        <v>83</v>
      </c>
      <c r="BW642" t="s">
        <v>181</v>
      </c>
      <c r="BY642">
        <v>25</v>
      </c>
      <c r="BZ642" t="s">
        <v>83</v>
      </c>
      <c r="CA642" t="s">
        <v>181</v>
      </c>
      <c r="CC642">
        <v>35</v>
      </c>
      <c r="CD642" t="s">
        <v>83</v>
      </c>
      <c r="CE642" t="s">
        <v>181</v>
      </c>
      <c r="CG642">
        <v>36</v>
      </c>
      <c r="CH642" t="s">
        <v>83</v>
      </c>
      <c r="CI642" t="s">
        <v>181</v>
      </c>
      <c r="CK642">
        <v>23</v>
      </c>
      <c r="CL642" t="s">
        <v>83</v>
      </c>
      <c r="CM642" t="s">
        <v>181</v>
      </c>
    </row>
    <row r="643" spans="1:91" ht="15" customHeight="1" x14ac:dyDescent="0.25">
      <c r="A643">
        <v>29</v>
      </c>
      <c r="B643" t="s">
        <v>83</v>
      </c>
      <c r="C643" t="s">
        <v>56</v>
      </c>
      <c r="E643">
        <v>44</v>
      </c>
      <c r="F643" t="s">
        <v>83</v>
      </c>
      <c r="G643" t="s">
        <v>56</v>
      </c>
      <c r="I643">
        <v>26</v>
      </c>
      <c r="J643" t="s">
        <v>83</v>
      </c>
      <c r="K643" t="s">
        <v>181</v>
      </c>
      <c r="Q643">
        <v>21</v>
      </c>
      <c r="R643" t="s">
        <v>83</v>
      </c>
      <c r="S643" t="s">
        <v>181</v>
      </c>
      <c r="U643">
        <v>32</v>
      </c>
      <c r="V643" t="s">
        <v>83</v>
      </c>
      <c r="W643" t="s">
        <v>181</v>
      </c>
      <c r="Y643">
        <v>23</v>
      </c>
      <c r="Z643" t="s">
        <v>83</v>
      </c>
      <c r="AA643" t="s">
        <v>181</v>
      </c>
      <c r="AC643">
        <v>38</v>
      </c>
      <c r="AD643" t="s">
        <v>83</v>
      </c>
      <c r="AE643" t="s">
        <v>181</v>
      </c>
      <c r="AG643">
        <v>37</v>
      </c>
      <c r="AH643" t="s">
        <v>83</v>
      </c>
      <c r="AI643" t="s">
        <v>181</v>
      </c>
      <c r="AK643">
        <v>28</v>
      </c>
      <c r="AL643" t="s">
        <v>83</v>
      </c>
      <c r="AM643" t="s">
        <v>181</v>
      </c>
      <c r="AO643" s="244">
        <v>22</v>
      </c>
      <c r="AP643" t="s">
        <v>100</v>
      </c>
      <c r="AQ643" t="s">
        <v>55</v>
      </c>
      <c r="AS643" s="244">
        <v>54</v>
      </c>
      <c r="AT643" t="s">
        <v>99</v>
      </c>
      <c r="AU643" s="248" t="s">
        <v>406</v>
      </c>
      <c r="AW643">
        <v>22</v>
      </c>
      <c r="AX643" t="s">
        <v>100</v>
      </c>
      <c r="AY643" t="s">
        <v>181</v>
      </c>
      <c r="BA643">
        <v>25</v>
      </c>
      <c r="BB643" t="s">
        <v>100</v>
      </c>
      <c r="BC643" t="s">
        <v>181</v>
      </c>
      <c r="BE643">
        <v>20</v>
      </c>
      <c r="BF643" t="s">
        <v>83</v>
      </c>
      <c r="BG643" t="s">
        <v>181</v>
      </c>
      <c r="BI643">
        <v>39</v>
      </c>
      <c r="BJ643" t="s">
        <v>83</v>
      </c>
      <c r="BK643" t="s">
        <v>181</v>
      </c>
      <c r="BM643">
        <v>19</v>
      </c>
      <c r="BN643" t="s">
        <v>83</v>
      </c>
      <c r="BO643" t="s">
        <v>181</v>
      </c>
      <c r="BQ643">
        <v>39</v>
      </c>
      <c r="BR643" t="s">
        <v>83</v>
      </c>
      <c r="BS643" t="s">
        <v>181</v>
      </c>
      <c r="BU643">
        <v>25</v>
      </c>
      <c r="BV643" t="s">
        <v>83</v>
      </c>
      <c r="BW643" t="s">
        <v>181</v>
      </c>
      <c r="BY643">
        <v>18</v>
      </c>
      <c r="BZ643" t="s">
        <v>83</v>
      </c>
      <c r="CA643" t="s">
        <v>181</v>
      </c>
      <c r="CC643">
        <v>24</v>
      </c>
      <c r="CD643" t="s">
        <v>83</v>
      </c>
      <c r="CE643" t="s">
        <v>181</v>
      </c>
      <c r="CG643">
        <v>29</v>
      </c>
      <c r="CH643" t="s">
        <v>83</v>
      </c>
      <c r="CI643" t="s">
        <v>181</v>
      </c>
      <c r="CK643">
        <v>30</v>
      </c>
      <c r="CL643" t="s">
        <v>83</v>
      </c>
      <c r="CM643" t="s">
        <v>181</v>
      </c>
    </row>
    <row r="644" spans="1:91" ht="15" customHeight="1" x14ac:dyDescent="0.25">
      <c r="A644">
        <v>27</v>
      </c>
      <c r="B644" t="s">
        <v>83</v>
      </c>
      <c r="C644" t="s">
        <v>56</v>
      </c>
      <c r="E644">
        <v>27</v>
      </c>
      <c r="F644" t="s">
        <v>83</v>
      </c>
      <c r="G644" t="s">
        <v>56</v>
      </c>
      <c r="I644">
        <v>23</v>
      </c>
      <c r="J644" t="s">
        <v>83</v>
      </c>
      <c r="K644" t="s">
        <v>181</v>
      </c>
      <c r="Q644">
        <v>32</v>
      </c>
      <c r="R644" t="s">
        <v>83</v>
      </c>
      <c r="S644" t="s">
        <v>181</v>
      </c>
      <c r="U644">
        <v>19</v>
      </c>
      <c r="V644" t="s">
        <v>83</v>
      </c>
      <c r="W644" t="s">
        <v>181</v>
      </c>
      <c r="Y644">
        <v>44</v>
      </c>
      <c r="Z644" t="s">
        <v>83</v>
      </c>
      <c r="AA644" t="s">
        <v>181</v>
      </c>
      <c r="AC644">
        <v>24</v>
      </c>
      <c r="AD644" t="s">
        <v>83</v>
      </c>
      <c r="AE644" t="s">
        <v>181</v>
      </c>
      <c r="AG644">
        <v>21</v>
      </c>
      <c r="AH644" t="s">
        <v>83</v>
      </c>
      <c r="AI644" t="s">
        <v>181</v>
      </c>
      <c r="AK644">
        <v>24</v>
      </c>
      <c r="AL644" t="s">
        <v>83</v>
      </c>
      <c r="AM644" t="s">
        <v>181</v>
      </c>
      <c r="AO644" s="244">
        <v>34</v>
      </c>
      <c r="AP644" t="s">
        <v>100</v>
      </c>
      <c r="AQ644" t="s">
        <v>55</v>
      </c>
      <c r="AS644" s="244">
        <v>31</v>
      </c>
      <c r="AT644" t="s">
        <v>99</v>
      </c>
      <c r="AU644" s="248" t="s">
        <v>406</v>
      </c>
      <c r="AW644">
        <v>18</v>
      </c>
      <c r="AX644" t="s">
        <v>100</v>
      </c>
      <c r="AY644" t="s">
        <v>181</v>
      </c>
      <c r="BA644">
        <v>17</v>
      </c>
      <c r="BB644" t="s">
        <v>100</v>
      </c>
      <c r="BC644" t="s">
        <v>181</v>
      </c>
      <c r="BE644">
        <v>37</v>
      </c>
      <c r="BF644" t="s">
        <v>83</v>
      </c>
      <c r="BG644" t="s">
        <v>181</v>
      </c>
      <c r="BI644">
        <v>28</v>
      </c>
      <c r="BJ644" t="s">
        <v>83</v>
      </c>
      <c r="BK644" t="s">
        <v>181</v>
      </c>
      <c r="BM644">
        <v>30</v>
      </c>
      <c r="BN644" t="s">
        <v>83</v>
      </c>
      <c r="BO644" t="s">
        <v>181</v>
      </c>
      <c r="BQ644">
        <v>27</v>
      </c>
      <c r="BR644" t="s">
        <v>83</v>
      </c>
      <c r="BS644" t="s">
        <v>181</v>
      </c>
      <c r="BU644">
        <v>35</v>
      </c>
      <c r="BV644" t="s">
        <v>83</v>
      </c>
      <c r="BW644" t="s">
        <v>181</v>
      </c>
      <c r="BY644">
        <v>25</v>
      </c>
      <c r="BZ644" t="s">
        <v>83</v>
      </c>
      <c r="CA644" t="s">
        <v>181</v>
      </c>
      <c r="CC644">
        <v>19</v>
      </c>
      <c r="CD644" t="s">
        <v>83</v>
      </c>
      <c r="CE644" t="s">
        <v>181</v>
      </c>
      <c r="CG644">
        <v>29</v>
      </c>
      <c r="CH644" t="s">
        <v>83</v>
      </c>
      <c r="CI644" t="s">
        <v>181</v>
      </c>
      <c r="CK644">
        <v>29</v>
      </c>
      <c r="CL644" t="s">
        <v>83</v>
      </c>
      <c r="CM644" t="s">
        <v>181</v>
      </c>
    </row>
    <row r="645" spans="1:91" ht="15" customHeight="1" x14ac:dyDescent="0.25">
      <c r="A645">
        <v>32</v>
      </c>
      <c r="B645" t="s">
        <v>83</v>
      </c>
      <c r="C645" t="s">
        <v>56</v>
      </c>
      <c r="E645">
        <v>36</v>
      </c>
      <c r="F645" t="s">
        <v>83</v>
      </c>
      <c r="G645" t="s">
        <v>56</v>
      </c>
      <c r="I645">
        <v>27</v>
      </c>
      <c r="J645" t="s">
        <v>83</v>
      </c>
      <c r="K645" t="s">
        <v>181</v>
      </c>
      <c r="Q645">
        <v>23</v>
      </c>
      <c r="R645" t="s">
        <v>83</v>
      </c>
      <c r="S645" t="s">
        <v>181</v>
      </c>
      <c r="U645">
        <v>28</v>
      </c>
      <c r="V645" t="s">
        <v>83</v>
      </c>
      <c r="W645" t="s">
        <v>181</v>
      </c>
      <c r="Y645">
        <v>15</v>
      </c>
      <c r="Z645" t="s">
        <v>83</v>
      </c>
      <c r="AA645" t="s">
        <v>181</v>
      </c>
      <c r="AC645">
        <v>16</v>
      </c>
      <c r="AD645" t="s">
        <v>83</v>
      </c>
      <c r="AE645" t="s">
        <v>181</v>
      </c>
      <c r="AG645">
        <v>17</v>
      </c>
      <c r="AH645" t="s">
        <v>83</v>
      </c>
      <c r="AI645" t="s">
        <v>181</v>
      </c>
      <c r="AK645">
        <v>25</v>
      </c>
      <c r="AL645" t="s">
        <v>83</v>
      </c>
      <c r="AM645" t="s">
        <v>181</v>
      </c>
      <c r="AO645" s="244">
        <v>25</v>
      </c>
      <c r="AP645" t="s">
        <v>100</v>
      </c>
      <c r="AQ645" t="s">
        <v>55</v>
      </c>
      <c r="AS645" s="244">
        <v>41</v>
      </c>
      <c r="AT645" t="s">
        <v>100</v>
      </c>
      <c r="AU645" s="248" t="s">
        <v>406</v>
      </c>
      <c r="AW645">
        <v>39</v>
      </c>
      <c r="AX645" t="s">
        <v>100</v>
      </c>
      <c r="AY645" t="s">
        <v>181</v>
      </c>
      <c r="BA645">
        <v>34</v>
      </c>
      <c r="BB645" t="s">
        <v>100</v>
      </c>
      <c r="BC645" t="s">
        <v>181</v>
      </c>
      <c r="BE645">
        <v>27</v>
      </c>
      <c r="BF645" t="s">
        <v>83</v>
      </c>
      <c r="BG645" t="s">
        <v>181</v>
      </c>
      <c r="BI645">
        <v>29</v>
      </c>
      <c r="BJ645" t="s">
        <v>83</v>
      </c>
      <c r="BK645" t="s">
        <v>181</v>
      </c>
      <c r="BM645">
        <v>26</v>
      </c>
      <c r="BN645" t="s">
        <v>83</v>
      </c>
      <c r="BO645" t="s">
        <v>181</v>
      </c>
      <c r="BQ645">
        <v>23</v>
      </c>
      <c r="BR645" t="s">
        <v>83</v>
      </c>
      <c r="BS645" t="s">
        <v>181</v>
      </c>
      <c r="BU645">
        <v>21</v>
      </c>
      <c r="BV645" t="s">
        <v>83</v>
      </c>
      <c r="BW645" t="s">
        <v>181</v>
      </c>
      <c r="BY645">
        <v>32</v>
      </c>
      <c r="BZ645" t="s">
        <v>83</v>
      </c>
      <c r="CA645" t="s">
        <v>181</v>
      </c>
      <c r="CC645">
        <v>33</v>
      </c>
      <c r="CD645" t="s">
        <v>83</v>
      </c>
      <c r="CE645" t="s">
        <v>181</v>
      </c>
      <c r="CG645">
        <v>37</v>
      </c>
      <c r="CH645" t="s">
        <v>83</v>
      </c>
      <c r="CI645" t="s">
        <v>181</v>
      </c>
      <c r="CK645">
        <v>34</v>
      </c>
      <c r="CL645" t="s">
        <v>83</v>
      </c>
      <c r="CM645" t="s">
        <v>181</v>
      </c>
    </row>
    <row r="646" spans="1:91" ht="15" customHeight="1" x14ac:dyDescent="0.25">
      <c r="A646">
        <v>33</v>
      </c>
      <c r="B646" t="s">
        <v>83</v>
      </c>
      <c r="C646" t="s">
        <v>56</v>
      </c>
      <c r="E646">
        <v>36</v>
      </c>
      <c r="F646" t="s">
        <v>83</v>
      </c>
      <c r="G646" t="s">
        <v>56</v>
      </c>
      <c r="I646">
        <v>28</v>
      </c>
      <c r="J646" t="s">
        <v>83</v>
      </c>
      <c r="K646" t="s">
        <v>181</v>
      </c>
      <c r="Q646">
        <v>16</v>
      </c>
      <c r="R646" t="s">
        <v>83</v>
      </c>
      <c r="S646" t="s">
        <v>181</v>
      </c>
      <c r="U646">
        <v>27</v>
      </c>
      <c r="V646" t="s">
        <v>83</v>
      </c>
      <c r="W646" t="s">
        <v>181</v>
      </c>
      <c r="Y646">
        <v>33</v>
      </c>
      <c r="Z646" t="s">
        <v>83</v>
      </c>
      <c r="AA646" t="s">
        <v>181</v>
      </c>
      <c r="AC646">
        <v>31</v>
      </c>
      <c r="AD646" t="s">
        <v>83</v>
      </c>
      <c r="AE646" t="s">
        <v>181</v>
      </c>
      <c r="AG646">
        <v>28</v>
      </c>
      <c r="AH646" t="s">
        <v>83</v>
      </c>
      <c r="AI646" t="s">
        <v>181</v>
      </c>
      <c r="AK646">
        <v>22</v>
      </c>
      <c r="AL646" t="s">
        <v>83</v>
      </c>
      <c r="AM646" t="s">
        <v>181</v>
      </c>
      <c r="AO646" s="244">
        <v>30</v>
      </c>
      <c r="AP646" t="s">
        <v>100</v>
      </c>
      <c r="AQ646" t="s">
        <v>55</v>
      </c>
      <c r="AS646" s="244">
        <v>16</v>
      </c>
      <c r="AT646" t="s">
        <v>99</v>
      </c>
      <c r="AU646" s="248" t="s">
        <v>406</v>
      </c>
      <c r="AW646">
        <v>24</v>
      </c>
      <c r="AX646" t="s">
        <v>100</v>
      </c>
      <c r="AY646" t="s">
        <v>181</v>
      </c>
      <c r="BA646">
        <v>18</v>
      </c>
      <c r="BB646" t="s">
        <v>100</v>
      </c>
      <c r="BC646" t="s">
        <v>181</v>
      </c>
      <c r="BE646">
        <v>36</v>
      </c>
      <c r="BF646" t="s">
        <v>83</v>
      </c>
      <c r="BG646" t="s">
        <v>181</v>
      </c>
      <c r="BI646">
        <v>31</v>
      </c>
      <c r="BJ646" t="s">
        <v>83</v>
      </c>
      <c r="BK646" t="s">
        <v>181</v>
      </c>
      <c r="BM646">
        <v>27</v>
      </c>
      <c r="BN646" t="s">
        <v>83</v>
      </c>
      <c r="BO646" t="s">
        <v>181</v>
      </c>
      <c r="BQ646">
        <v>24</v>
      </c>
      <c r="BR646" t="s">
        <v>83</v>
      </c>
      <c r="BS646" t="s">
        <v>181</v>
      </c>
      <c r="BU646">
        <v>24</v>
      </c>
      <c r="BV646" t="s">
        <v>83</v>
      </c>
      <c r="BW646" t="s">
        <v>181</v>
      </c>
      <c r="BY646">
        <v>31</v>
      </c>
      <c r="BZ646" t="s">
        <v>83</v>
      </c>
      <c r="CA646" t="s">
        <v>181</v>
      </c>
      <c r="CC646">
        <v>38</v>
      </c>
      <c r="CD646" t="s">
        <v>83</v>
      </c>
      <c r="CE646" t="s">
        <v>181</v>
      </c>
      <c r="CG646">
        <v>38</v>
      </c>
      <c r="CH646" t="s">
        <v>83</v>
      </c>
      <c r="CI646" t="s">
        <v>181</v>
      </c>
      <c r="CK646">
        <v>41</v>
      </c>
      <c r="CL646" t="s">
        <v>83</v>
      </c>
      <c r="CM646" t="s">
        <v>181</v>
      </c>
    </row>
    <row r="647" spans="1:91" ht="15" customHeight="1" x14ac:dyDescent="0.25">
      <c r="A647">
        <v>37</v>
      </c>
      <c r="B647" t="s">
        <v>83</v>
      </c>
      <c r="C647" t="s">
        <v>56</v>
      </c>
      <c r="E647">
        <v>30</v>
      </c>
      <c r="F647" t="s">
        <v>83</v>
      </c>
      <c r="G647" t="s">
        <v>56</v>
      </c>
      <c r="I647">
        <v>21</v>
      </c>
      <c r="J647" t="s">
        <v>83</v>
      </c>
      <c r="K647" t="s">
        <v>181</v>
      </c>
      <c r="Q647">
        <v>21</v>
      </c>
      <c r="R647" t="s">
        <v>83</v>
      </c>
      <c r="S647" t="s">
        <v>181</v>
      </c>
      <c r="U647">
        <v>16</v>
      </c>
      <c r="V647" t="s">
        <v>83</v>
      </c>
      <c r="W647" t="s">
        <v>181</v>
      </c>
      <c r="Y647">
        <v>26</v>
      </c>
      <c r="Z647" t="s">
        <v>83</v>
      </c>
      <c r="AA647" t="s">
        <v>181</v>
      </c>
      <c r="AC647">
        <v>18</v>
      </c>
      <c r="AD647" t="s">
        <v>83</v>
      </c>
      <c r="AE647" t="s">
        <v>181</v>
      </c>
      <c r="AG647">
        <v>24</v>
      </c>
      <c r="AH647" t="s">
        <v>83</v>
      </c>
      <c r="AI647" t="s">
        <v>181</v>
      </c>
      <c r="AK647">
        <v>33</v>
      </c>
      <c r="AL647" t="s">
        <v>83</v>
      </c>
      <c r="AM647" t="s">
        <v>181</v>
      </c>
      <c r="AO647" s="244">
        <v>35</v>
      </c>
      <c r="AP647" t="s">
        <v>100</v>
      </c>
      <c r="AQ647" t="s">
        <v>55</v>
      </c>
      <c r="AS647" s="244">
        <v>3</v>
      </c>
      <c r="AT647" t="s">
        <v>99</v>
      </c>
      <c r="AU647" s="248" t="s">
        <v>406</v>
      </c>
      <c r="AW647">
        <v>36</v>
      </c>
      <c r="AX647" t="s">
        <v>100</v>
      </c>
      <c r="AY647" t="s">
        <v>181</v>
      </c>
      <c r="BA647">
        <v>29</v>
      </c>
      <c r="BB647" t="s">
        <v>100</v>
      </c>
      <c r="BC647" t="s">
        <v>181</v>
      </c>
      <c r="BE647">
        <v>36</v>
      </c>
      <c r="BF647" t="s">
        <v>83</v>
      </c>
      <c r="BG647" t="s">
        <v>181</v>
      </c>
      <c r="BI647">
        <v>21</v>
      </c>
      <c r="BJ647" t="s">
        <v>83</v>
      </c>
      <c r="BK647" t="s">
        <v>181</v>
      </c>
      <c r="BM647">
        <v>24</v>
      </c>
      <c r="BN647" t="s">
        <v>83</v>
      </c>
      <c r="BO647" t="s">
        <v>181</v>
      </c>
      <c r="BQ647">
        <v>31</v>
      </c>
      <c r="BR647" t="s">
        <v>83</v>
      </c>
      <c r="BS647" t="s">
        <v>181</v>
      </c>
      <c r="BU647">
        <v>39</v>
      </c>
      <c r="BV647" t="s">
        <v>83</v>
      </c>
      <c r="BW647" t="s">
        <v>181</v>
      </c>
      <c r="BY647">
        <v>24</v>
      </c>
      <c r="BZ647" t="s">
        <v>83</v>
      </c>
      <c r="CA647" t="s">
        <v>181</v>
      </c>
      <c r="CC647">
        <v>22</v>
      </c>
      <c r="CD647" t="s">
        <v>83</v>
      </c>
      <c r="CE647" t="s">
        <v>181</v>
      </c>
      <c r="CG647">
        <v>23</v>
      </c>
      <c r="CH647" t="s">
        <v>83</v>
      </c>
      <c r="CI647" t="s">
        <v>181</v>
      </c>
      <c r="CK647">
        <v>33</v>
      </c>
      <c r="CL647" t="s">
        <v>83</v>
      </c>
      <c r="CM647" t="s">
        <v>181</v>
      </c>
    </row>
    <row r="648" spans="1:91" ht="15" customHeight="1" x14ac:dyDescent="0.25">
      <c r="A648">
        <v>28</v>
      </c>
      <c r="B648" t="s">
        <v>83</v>
      </c>
      <c r="C648" t="s">
        <v>56</v>
      </c>
      <c r="E648">
        <v>17</v>
      </c>
      <c r="F648" t="s">
        <v>83</v>
      </c>
      <c r="G648" t="s">
        <v>56</v>
      </c>
      <c r="I648">
        <v>25</v>
      </c>
      <c r="J648" t="s">
        <v>83</v>
      </c>
      <c r="K648" t="s">
        <v>181</v>
      </c>
      <c r="Q648">
        <v>24</v>
      </c>
      <c r="R648" t="s">
        <v>83</v>
      </c>
      <c r="S648" t="s">
        <v>181</v>
      </c>
      <c r="U648">
        <v>26</v>
      </c>
      <c r="V648" t="s">
        <v>83</v>
      </c>
      <c r="W648" t="s">
        <v>181</v>
      </c>
      <c r="Y648">
        <v>23</v>
      </c>
      <c r="Z648" t="s">
        <v>83</v>
      </c>
      <c r="AA648" t="s">
        <v>181</v>
      </c>
      <c r="AC648">
        <v>27</v>
      </c>
      <c r="AD648" t="s">
        <v>83</v>
      </c>
      <c r="AE648" t="s">
        <v>181</v>
      </c>
      <c r="AG648">
        <v>28</v>
      </c>
      <c r="AH648" t="s">
        <v>83</v>
      </c>
      <c r="AI648" t="s">
        <v>181</v>
      </c>
      <c r="AK648">
        <v>31</v>
      </c>
      <c r="AL648" t="s">
        <v>83</v>
      </c>
      <c r="AM648" t="s">
        <v>181</v>
      </c>
      <c r="AO648" s="244">
        <v>29</v>
      </c>
      <c r="AP648" t="s">
        <v>100</v>
      </c>
      <c r="AQ648" t="s">
        <v>55</v>
      </c>
      <c r="AS648" s="244">
        <v>3</v>
      </c>
      <c r="AT648" t="s">
        <v>100</v>
      </c>
      <c r="AU648" s="248" t="s">
        <v>406</v>
      </c>
      <c r="AW648">
        <v>32</v>
      </c>
      <c r="AX648" t="s">
        <v>100</v>
      </c>
      <c r="AY648" t="s">
        <v>181</v>
      </c>
      <c r="BA648">
        <v>20</v>
      </c>
      <c r="BB648" t="s">
        <v>100</v>
      </c>
      <c r="BC648" t="s">
        <v>181</v>
      </c>
      <c r="BE648">
        <v>19</v>
      </c>
      <c r="BF648" t="s">
        <v>83</v>
      </c>
      <c r="BG648" t="s">
        <v>181</v>
      </c>
      <c r="BI648">
        <v>32</v>
      </c>
      <c r="BJ648" t="s">
        <v>83</v>
      </c>
      <c r="BK648" t="s">
        <v>181</v>
      </c>
      <c r="BM648">
        <v>25</v>
      </c>
      <c r="BN648" t="s">
        <v>83</v>
      </c>
      <c r="BO648" t="s">
        <v>181</v>
      </c>
      <c r="BQ648">
        <v>40</v>
      </c>
      <c r="BR648" t="s">
        <v>83</v>
      </c>
      <c r="BS648" t="s">
        <v>181</v>
      </c>
      <c r="BU648">
        <v>23</v>
      </c>
      <c r="BV648" t="s">
        <v>83</v>
      </c>
      <c r="BW648" t="s">
        <v>181</v>
      </c>
      <c r="BY648">
        <v>29</v>
      </c>
      <c r="BZ648" t="s">
        <v>83</v>
      </c>
      <c r="CA648" t="s">
        <v>181</v>
      </c>
      <c r="CC648">
        <v>20</v>
      </c>
      <c r="CD648" t="s">
        <v>83</v>
      </c>
      <c r="CE648" t="s">
        <v>181</v>
      </c>
      <c r="CG648">
        <v>39</v>
      </c>
      <c r="CH648" t="s">
        <v>83</v>
      </c>
      <c r="CI648" t="s">
        <v>181</v>
      </c>
      <c r="CK648">
        <v>18</v>
      </c>
      <c r="CL648" t="s">
        <v>83</v>
      </c>
      <c r="CM648" t="s">
        <v>181</v>
      </c>
    </row>
    <row r="649" spans="1:91" ht="15" customHeight="1" x14ac:dyDescent="0.25">
      <c r="I649">
        <v>32</v>
      </c>
      <c r="J649" t="s">
        <v>83</v>
      </c>
      <c r="K649" t="s">
        <v>181</v>
      </c>
      <c r="Q649">
        <v>23</v>
      </c>
      <c r="R649" t="s">
        <v>83</v>
      </c>
      <c r="S649" t="s">
        <v>181</v>
      </c>
      <c r="U649">
        <v>23</v>
      </c>
      <c r="V649" t="s">
        <v>83</v>
      </c>
      <c r="W649" t="s">
        <v>181</v>
      </c>
      <c r="Y649">
        <v>27</v>
      </c>
      <c r="Z649" t="s">
        <v>83</v>
      </c>
      <c r="AA649" t="s">
        <v>181</v>
      </c>
      <c r="AC649">
        <v>17</v>
      </c>
      <c r="AD649" t="s">
        <v>83</v>
      </c>
      <c r="AE649" t="s">
        <v>181</v>
      </c>
      <c r="AG649">
        <v>29</v>
      </c>
      <c r="AH649" t="s">
        <v>83</v>
      </c>
      <c r="AI649" t="s">
        <v>181</v>
      </c>
      <c r="AK649">
        <v>21</v>
      </c>
      <c r="AL649" t="s">
        <v>83</v>
      </c>
      <c r="AM649" t="s">
        <v>181</v>
      </c>
      <c r="AO649" s="244">
        <v>27</v>
      </c>
      <c r="AP649" t="s">
        <v>100</v>
      </c>
      <c r="AQ649" t="s">
        <v>55</v>
      </c>
      <c r="AS649" s="244">
        <v>61</v>
      </c>
      <c r="AT649" t="s">
        <v>100</v>
      </c>
      <c r="AU649" s="248" t="s">
        <v>406</v>
      </c>
      <c r="AW649">
        <v>35</v>
      </c>
      <c r="AX649" t="s">
        <v>100</v>
      </c>
      <c r="AY649" t="s">
        <v>181</v>
      </c>
      <c r="BA649">
        <v>34</v>
      </c>
      <c r="BB649" t="s">
        <v>100</v>
      </c>
      <c r="BC649" t="s">
        <v>181</v>
      </c>
      <c r="BE649">
        <v>29</v>
      </c>
      <c r="BF649" t="s">
        <v>83</v>
      </c>
      <c r="BG649" t="s">
        <v>181</v>
      </c>
      <c r="BI649">
        <v>32</v>
      </c>
      <c r="BJ649" t="s">
        <v>83</v>
      </c>
      <c r="BK649" t="s">
        <v>181</v>
      </c>
      <c r="BM649">
        <v>31</v>
      </c>
      <c r="BN649" t="s">
        <v>83</v>
      </c>
      <c r="BO649" t="s">
        <v>181</v>
      </c>
      <c r="BQ649">
        <v>28</v>
      </c>
      <c r="BR649" t="s">
        <v>83</v>
      </c>
      <c r="BS649" t="s">
        <v>181</v>
      </c>
      <c r="BU649">
        <v>35</v>
      </c>
      <c r="BV649" t="s">
        <v>83</v>
      </c>
      <c r="BW649" t="s">
        <v>181</v>
      </c>
      <c r="BY649">
        <v>38</v>
      </c>
      <c r="BZ649" t="s">
        <v>83</v>
      </c>
      <c r="CA649" t="s">
        <v>181</v>
      </c>
      <c r="CC649">
        <v>31</v>
      </c>
      <c r="CD649" t="s">
        <v>83</v>
      </c>
      <c r="CE649" t="s">
        <v>181</v>
      </c>
      <c r="CG649">
        <v>22</v>
      </c>
      <c r="CH649" t="s">
        <v>83</v>
      </c>
      <c r="CI649" t="s">
        <v>181</v>
      </c>
      <c r="CK649">
        <v>34</v>
      </c>
      <c r="CL649" t="s">
        <v>83</v>
      </c>
      <c r="CM649" t="s">
        <v>181</v>
      </c>
    </row>
    <row r="650" spans="1:91" ht="15" customHeight="1" x14ac:dyDescent="0.25">
      <c r="A650">
        <v>18</v>
      </c>
      <c r="B650" t="s">
        <v>83</v>
      </c>
      <c r="C650" t="s">
        <v>56</v>
      </c>
      <c r="E650">
        <v>33</v>
      </c>
      <c r="F650" t="s">
        <v>83</v>
      </c>
      <c r="G650" t="s">
        <v>56</v>
      </c>
      <c r="I650">
        <v>32</v>
      </c>
      <c r="J650" t="s">
        <v>83</v>
      </c>
      <c r="K650" t="s">
        <v>181</v>
      </c>
      <c r="Q650">
        <v>21</v>
      </c>
      <c r="R650" t="s">
        <v>83</v>
      </c>
      <c r="S650" t="s">
        <v>181</v>
      </c>
      <c r="U650">
        <v>26</v>
      </c>
      <c r="V650" t="s">
        <v>83</v>
      </c>
      <c r="W650" t="s">
        <v>181</v>
      </c>
      <c r="Y650">
        <v>31</v>
      </c>
      <c r="Z650" t="s">
        <v>83</v>
      </c>
      <c r="AA650" t="s">
        <v>181</v>
      </c>
      <c r="AC650">
        <v>27</v>
      </c>
      <c r="AD650" t="s">
        <v>83</v>
      </c>
      <c r="AE650" t="s">
        <v>181</v>
      </c>
      <c r="AG650">
        <v>28</v>
      </c>
      <c r="AH650" t="s">
        <v>83</v>
      </c>
      <c r="AI650" t="s">
        <v>181</v>
      </c>
      <c r="AK650">
        <v>31</v>
      </c>
      <c r="AL650" t="s">
        <v>83</v>
      </c>
      <c r="AM650" t="s">
        <v>181</v>
      </c>
      <c r="AO650" s="244">
        <v>32</v>
      </c>
      <c r="AP650" t="s">
        <v>100</v>
      </c>
      <c r="AQ650" t="s">
        <v>55</v>
      </c>
      <c r="AS650" s="244">
        <v>22</v>
      </c>
      <c r="AT650" t="s">
        <v>100</v>
      </c>
      <c r="AU650" s="248" t="s">
        <v>406</v>
      </c>
      <c r="AW650">
        <v>39</v>
      </c>
      <c r="AX650" t="s">
        <v>100</v>
      </c>
      <c r="AY650" t="s">
        <v>181</v>
      </c>
      <c r="BA650">
        <v>35</v>
      </c>
      <c r="BB650" t="s">
        <v>100</v>
      </c>
      <c r="BC650" t="s">
        <v>181</v>
      </c>
      <c r="BE650">
        <v>26</v>
      </c>
      <c r="BF650" t="s">
        <v>83</v>
      </c>
      <c r="BG650" t="s">
        <v>181</v>
      </c>
      <c r="BI650">
        <v>32</v>
      </c>
      <c r="BJ650" t="s">
        <v>83</v>
      </c>
      <c r="BK650" t="s">
        <v>181</v>
      </c>
      <c r="BM650">
        <v>30</v>
      </c>
      <c r="BN650" t="s">
        <v>83</v>
      </c>
      <c r="BO650" t="s">
        <v>181</v>
      </c>
      <c r="BQ650">
        <v>27</v>
      </c>
      <c r="BR650" t="s">
        <v>83</v>
      </c>
      <c r="BS650" t="s">
        <v>181</v>
      </c>
      <c r="BU650">
        <v>26</v>
      </c>
      <c r="BV650" t="s">
        <v>83</v>
      </c>
      <c r="BW650" t="s">
        <v>181</v>
      </c>
      <c r="BY650">
        <v>28</v>
      </c>
      <c r="BZ650" t="s">
        <v>83</v>
      </c>
      <c r="CA650" t="s">
        <v>181</v>
      </c>
      <c r="CC650">
        <v>24</v>
      </c>
      <c r="CD650" t="s">
        <v>83</v>
      </c>
      <c r="CE650" t="s">
        <v>181</v>
      </c>
      <c r="CG650">
        <v>30</v>
      </c>
      <c r="CH650" t="s">
        <v>83</v>
      </c>
      <c r="CI650" t="s">
        <v>181</v>
      </c>
      <c r="CK650">
        <v>34</v>
      </c>
      <c r="CL650" t="s">
        <v>83</v>
      </c>
      <c r="CM650" t="s">
        <v>181</v>
      </c>
    </row>
    <row r="651" spans="1:91" ht="15" customHeight="1" x14ac:dyDescent="0.25">
      <c r="A651">
        <v>42</v>
      </c>
      <c r="B651" t="s">
        <v>83</v>
      </c>
      <c r="C651" t="s">
        <v>56</v>
      </c>
      <c r="E651">
        <v>16</v>
      </c>
      <c r="F651" t="s">
        <v>83</v>
      </c>
      <c r="G651" t="s">
        <v>56</v>
      </c>
      <c r="I651">
        <v>35</v>
      </c>
      <c r="J651" t="s">
        <v>83</v>
      </c>
      <c r="K651" t="s">
        <v>181</v>
      </c>
      <c r="Q651">
        <v>25</v>
      </c>
      <c r="R651" t="s">
        <v>83</v>
      </c>
      <c r="S651" t="s">
        <v>181</v>
      </c>
      <c r="U651">
        <v>22</v>
      </c>
      <c r="V651" t="s">
        <v>83</v>
      </c>
      <c r="W651" t="s">
        <v>181</v>
      </c>
      <c r="Y651">
        <v>34</v>
      </c>
      <c r="Z651" t="s">
        <v>83</v>
      </c>
      <c r="AA651" t="s">
        <v>181</v>
      </c>
      <c r="AC651">
        <v>37</v>
      </c>
      <c r="AD651" t="s">
        <v>83</v>
      </c>
      <c r="AE651" t="s">
        <v>181</v>
      </c>
      <c r="AG651">
        <v>21</v>
      </c>
      <c r="AH651" t="s">
        <v>83</v>
      </c>
      <c r="AI651" t="s">
        <v>181</v>
      </c>
      <c r="AK651">
        <v>35</v>
      </c>
      <c r="AL651" t="s">
        <v>83</v>
      </c>
      <c r="AM651" t="s">
        <v>181</v>
      </c>
      <c r="AO651" s="244">
        <v>17</v>
      </c>
      <c r="AP651" t="s">
        <v>100</v>
      </c>
      <c r="AQ651" t="s">
        <v>55</v>
      </c>
      <c r="AS651" s="244">
        <v>63</v>
      </c>
      <c r="AT651" t="s">
        <v>99</v>
      </c>
      <c r="AU651" s="248" t="s">
        <v>406</v>
      </c>
      <c r="AW651">
        <v>29</v>
      </c>
      <c r="AX651" t="s">
        <v>100</v>
      </c>
      <c r="AY651" t="s">
        <v>181</v>
      </c>
      <c r="BA651">
        <v>25</v>
      </c>
      <c r="BB651" t="s">
        <v>100</v>
      </c>
      <c r="BC651" t="s">
        <v>181</v>
      </c>
      <c r="BE651">
        <v>25</v>
      </c>
      <c r="BF651" t="s">
        <v>83</v>
      </c>
      <c r="BG651" t="s">
        <v>181</v>
      </c>
      <c r="BI651">
        <v>31</v>
      </c>
      <c r="BJ651" t="s">
        <v>83</v>
      </c>
      <c r="BK651" t="s">
        <v>181</v>
      </c>
      <c r="BM651">
        <v>25</v>
      </c>
      <c r="BN651" t="s">
        <v>83</v>
      </c>
      <c r="BO651" t="s">
        <v>181</v>
      </c>
      <c r="BQ651">
        <v>20</v>
      </c>
      <c r="BR651" t="s">
        <v>83</v>
      </c>
      <c r="BS651" t="s">
        <v>181</v>
      </c>
      <c r="BU651">
        <v>21</v>
      </c>
      <c r="BV651" t="s">
        <v>83</v>
      </c>
      <c r="BW651" t="s">
        <v>181</v>
      </c>
      <c r="BY651">
        <v>43</v>
      </c>
      <c r="BZ651" t="s">
        <v>83</v>
      </c>
      <c r="CA651" t="s">
        <v>181</v>
      </c>
      <c r="CC651">
        <v>34</v>
      </c>
      <c r="CD651" t="s">
        <v>83</v>
      </c>
      <c r="CE651" t="s">
        <v>181</v>
      </c>
      <c r="CG651">
        <v>30</v>
      </c>
      <c r="CH651" t="s">
        <v>83</v>
      </c>
      <c r="CI651" t="s">
        <v>181</v>
      </c>
      <c r="CK651">
        <v>26</v>
      </c>
      <c r="CL651" t="s">
        <v>83</v>
      </c>
      <c r="CM651" t="s">
        <v>181</v>
      </c>
    </row>
    <row r="652" spans="1:91" ht="15" customHeight="1" x14ac:dyDescent="0.25">
      <c r="A652">
        <v>20</v>
      </c>
      <c r="B652" t="s">
        <v>83</v>
      </c>
      <c r="C652" t="s">
        <v>56</v>
      </c>
      <c r="E652">
        <v>17</v>
      </c>
      <c r="F652" t="s">
        <v>83</v>
      </c>
      <c r="G652" t="s">
        <v>56</v>
      </c>
      <c r="I652">
        <v>32</v>
      </c>
      <c r="J652" t="s">
        <v>83</v>
      </c>
      <c r="K652" t="s">
        <v>181</v>
      </c>
      <c r="Q652">
        <v>20</v>
      </c>
      <c r="R652" t="s">
        <v>83</v>
      </c>
      <c r="S652" t="s">
        <v>181</v>
      </c>
      <c r="U652">
        <v>32</v>
      </c>
      <c r="V652" t="s">
        <v>83</v>
      </c>
      <c r="W652" t="s">
        <v>181</v>
      </c>
      <c r="Y652">
        <v>24</v>
      </c>
      <c r="Z652" t="s">
        <v>83</v>
      </c>
      <c r="AA652" t="s">
        <v>181</v>
      </c>
      <c r="AC652">
        <v>24</v>
      </c>
      <c r="AD652" t="s">
        <v>83</v>
      </c>
      <c r="AE652" t="s">
        <v>181</v>
      </c>
      <c r="AG652">
        <v>18</v>
      </c>
      <c r="AH652" t="s">
        <v>83</v>
      </c>
      <c r="AI652" t="s">
        <v>181</v>
      </c>
      <c r="AK652">
        <v>24</v>
      </c>
      <c r="AL652" t="s">
        <v>83</v>
      </c>
      <c r="AM652" t="s">
        <v>181</v>
      </c>
      <c r="AO652" s="244">
        <v>21</v>
      </c>
      <c r="AP652" t="s">
        <v>100</v>
      </c>
      <c r="AQ652" t="s">
        <v>55</v>
      </c>
      <c r="AS652" s="244">
        <v>52</v>
      </c>
      <c r="AT652" t="s">
        <v>100</v>
      </c>
      <c r="AU652" s="248" t="s">
        <v>406</v>
      </c>
      <c r="AW652">
        <v>35</v>
      </c>
      <c r="AX652" t="s">
        <v>100</v>
      </c>
      <c r="AY652" t="s">
        <v>181</v>
      </c>
      <c r="BA652">
        <v>39</v>
      </c>
      <c r="BB652" t="s">
        <v>100</v>
      </c>
      <c r="BC652" t="s">
        <v>181</v>
      </c>
      <c r="BE652">
        <v>21</v>
      </c>
      <c r="BF652" t="s">
        <v>83</v>
      </c>
      <c r="BG652" t="s">
        <v>181</v>
      </c>
      <c r="BI652">
        <v>26</v>
      </c>
      <c r="BJ652" t="s">
        <v>83</v>
      </c>
      <c r="BK652" t="s">
        <v>181</v>
      </c>
      <c r="BM652">
        <v>37</v>
      </c>
      <c r="BN652" t="s">
        <v>83</v>
      </c>
      <c r="BO652" t="s">
        <v>181</v>
      </c>
      <c r="BQ652">
        <v>17</v>
      </c>
      <c r="BR652" t="s">
        <v>83</v>
      </c>
      <c r="BS652" t="s">
        <v>181</v>
      </c>
      <c r="BU652">
        <v>26</v>
      </c>
      <c r="BV652" t="s">
        <v>83</v>
      </c>
      <c r="BW652" t="s">
        <v>181</v>
      </c>
      <c r="BY652">
        <v>40</v>
      </c>
      <c r="BZ652" t="s">
        <v>83</v>
      </c>
      <c r="CA652" t="s">
        <v>181</v>
      </c>
      <c r="CC652">
        <v>35</v>
      </c>
      <c r="CD652" t="s">
        <v>83</v>
      </c>
      <c r="CE652" t="s">
        <v>181</v>
      </c>
      <c r="CG652">
        <v>35</v>
      </c>
      <c r="CH652" t="s">
        <v>83</v>
      </c>
      <c r="CI652" t="s">
        <v>181</v>
      </c>
      <c r="CK652">
        <v>27</v>
      </c>
      <c r="CL652" t="s">
        <v>83</v>
      </c>
      <c r="CM652" t="s">
        <v>181</v>
      </c>
    </row>
    <row r="653" spans="1:91" ht="15" customHeight="1" x14ac:dyDescent="0.25">
      <c r="A653">
        <v>27</v>
      </c>
      <c r="B653" t="s">
        <v>83</v>
      </c>
      <c r="C653" t="s">
        <v>56</v>
      </c>
      <c r="E653">
        <v>40</v>
      </c>
      <c r="F653" t="s">
        <v>83</v>
      </c>
      <c r="G653" t="s">
        <v>56</v>
      </c>
      <c r="I653">
        <v>38</v>
      </c>
      <c r="J653" t="s">
        <v>83</v>
      </c>
      <c r="K653" t="s">
        <v>181</v>
      </c>
      <c r="Q653">
        <v>28</v>
      </c>
      <c r="R653" t="s">
        <v>83</v>
      </c>
      <c r="S653" t="s">
        <v>181</v>
      </c>
      <c r="U653">
        <v>33</v>
      </c>
      <c r="V653" t="s">
        <v>83</v>
      </c>
      <c r="W653" t="s">
        <v>181</v>
      </c>
      <c r="Y653">
        <v>30</v>
      </c>
      <c r="Z653" t="s">
        <v>83</v>
      </c>
      <c r="AA653" t="s">
        <v>181</v>
      </c>
      <c r="AC653">
        <v>17</v>
      </c>
      <c r="AD653" t="s">
        <v>83</v>
      </c>
      <c r="AE653" t="s">
        <v>181</v>
      </c>
      <c r="AG653">
        <v>30</v>
      </c>
      <c r="AH653" t="s">
        <v>83</v>
      </c>
      <c r="AI653" t="s">
        <v>181</v>
      </c>
      <c r="AK653">
        <v>32</v>
      </c>
      <c r="AL653" t="s">
        <v>83</v>
      </c>
      <c r="AM653" t="s">
        <v>181</v>
      </c>
      <c r="AO653" s="244">
        <v>30</v>
      </c>
      <c r="AP653" t="s">
        <v>100</v>
      </c>
      <c r="AQ653" t="s">
        <v>55</v>
      </c>
      <c r="AS653" s="244">
        <v>24</v>
      </c>
      <c r="AT653" t="s">
        <v>100</v>
      </c>
      <c r="AU653" s="248" t="s">
        <v>406</v>
      </c>
      <c r="AW653">
        <v>37</v>
      </c>
      <c r="AX653" t="s">
        <v>100</v>
      </c>
      <c r="AY653" t="s">
        <v>181</v>
      </c>
      <c r="BA653">
        <v>35</v>
      </c>
      <c r="BB653" t="s">
        <v>100</v>
      </c>
      <c r="BC653" t="s">
        <v>181</v>
      </c>
      <c r="BE653">
        <v>40</v>
      </c>
      <c r="BF653" t="s">
        <v>83</v>
      </c>
      <c r="BG653" t="s">
        <v>181</v>
      </c>
      <c r="BI653">
        <v>36</v>
      </c>
      <c r="BJ653" t="s">
        <v>83</v>
      </c>
      <c r="BK653" t="s">
        <v>181</v>
      </c>
      <c r="BM653">
        <v>23</v>
      </c>
      <c r="BN653" t="s">
        <v>83</v>
      </c>
      <c r="BO653" t="s">
        <v>181</v>
      </c>
      <c r="BQ653">
        <v>37</v>
      </c>
      <c r="BR653" t="s">
        <v>83</v>
      </c>
      <c r="BS653" t="s">
        <v>181</v>
      </c>
      <c r="BU653">
        <v>23</v>
      </c>
      <c r="BV653" t="s">
        <v>83</v>
      </c>
      <c r="BW653" t="s">
        <v>181</v>
      </c>
      <c r="BY653">
        <v>25</v>
      </c>
      <c r="BZ653" t="s">
        <v>83</v>
      </c>
      <c r="CA653" t="s">
        <v>181</v>
      </c>
      <c r="CC653">
        <v>24</v>
      </c>
      <c r="CD653" t="s">
        <v>83</v>
      </c>
      <c r="CE653" t="s">
        <v>181</v>
      </c>
      <c r="CG653">
        <v>38</v>
      </c>
      <c r="CH653" t="s">
        <v>83</v>
      </c>
      <c r="CI653" t="s">
        <v>181</v>
      </c>
      <c r="CK653">
        <v>30</v>
      </c>
      <c r="CL653" t="s">
        <v>83</v>
      </c>
      <c r="CM653" t="s">
        <v>181</v>
      </c>
    </row>
    <row r="654" spans="1:91" ht="15" customHeight="1" x14ac:dyDescent="0.25">
      <c r="A654">
        <v>15</v>
      </c>
      <c r="B654" t="s">
        <v>83</v>
      </c>
      <c r="C654" t="s">
        <v>56</v>
      </c>
      <c r="E654">
        <v>27</v>
      </c>
      <c r="F654" t="s">
        <v>83</v>
      </c>
      <c r="G654" t="s">
        <v>56</v>
      </c>
      <c r="I654">
        <v>34</v>
      </c>
      <c r="J654" t="s">
        <v>83</v>
      </c>
      <c r="K654" t="s">
        <v>181</v>
      </c>
      <c r="Q654">
        <v>19</v>
      </c>
      <c r="R654" t="s">
        <v>83</v>
      </c>
      <c r="S654" t="s">
        <v>181</v>
      </c>
      <c r="U654">
        <v>24</v>
      </c>
      <c r="V654" t="s">
        <v>83</v>
      </c>
      <c r="W654" t="s">
        <v>181</v>
      </c>
      <c r="Y654">
        <v>35</v>
      </c>
      <c r="Z654" t="s">
        <v>83</v>
      </c>
      <c r="AA654" t="s">
        <v>181</v>
      </c>
      <c r="AC654">
        <v>21</v>
      </c>
      <c r="AD654" t="s">
        <v>83</v>
      </c>
      <c r="AE654" t="s">
        <v>181</v>
      </c>
      <c r="AG654">
        <v>21</v>
      </c>
      <c r="AH654" t="s">
        <v>83</v>
      </c>
      <c r="AI654" t="s">
        <v>181</v>
      </c>
      <c r="AK654">
        <v>38</v>
      </c>
      <c r="AL654" t="s">
        <v>83</v>
      </c>
      <c r="AM654" t="s">
        <v>181</v>
      </c>
      <c r="AO654" s="244">
        <v>38</v>
      </c>
      <c r="AP654" t="s">
        <v>100</v>
      </c>
      <c r="AQ654" t="s">
        <v>55</v>
      </c>
      <c r="AS654" s="244">
        <v>17</v>
      </c>
      <c r="AT654" t="s">
        <v>99</v>
      </c>
      <c r="AU654" s="248" t="s">
        <v>406</v>
      </c>
      <c r="AW654">
        <v>28</v>
      </c>
      <c r="AX654" t="s">
        <v>100</v>
      </c>
      <c r="AY654" t="s">
        <v>181</v>
      </c>
      <c r="BA654">
        <v>34</v>
      </c>
      <c r="BB654" t="s">
        <v>100</v>
      </c>
      <c r="BC654" t="s">
        <v>181</v>
      </c>
      <c r="BE654">
        <v>36</v>
      </c>
      <c r="BF654" t="s">
        <v>83</v>
      </c>
      <c r="BG654" t="s">
        <v>181</v>
      </c>
      <c r="BI654">
        <v>40</v>
      </c>
      <c r="BJ654" t="s">
        <v>83</v>
      </c>
      <c r="BK654" t="s">
        <v>181</v>
      </c>
      <c r="BM654">
        <v>29</v>
      </c>
      <c r="BN654" t="s">
        <v>83</v>
      </c>
      <c r="BO654" t="s">
        <v>181</v>
      </c>
      <c r="BQ654">
        <v>36</v>
      </c>
      <c r="BR654" t="s">
        <v>83</v>
      </c>
      <c r="BS654" t="s">
        <v>181</v>
      </c>
      <c r="BU654">
        <v>21</v>
      </c>
      <c r="BV654" t="s">
        <v>83</v>
      </c>
      <c r="BW654" t="s">
        <v>181</v>
      </c>
      <c r="BY654">
        <v>31</v>
      </c>
      <c r="BZ654" t="s">
        <v>83</v>
      </c>
      <c r="CA654" t="s">
        <v>181</v>
      </c>
      <c r="CC654">
        <v>23</v>
      </c>
      <c r="CD654" t="s">
        <v>83</v>
      </c>
      <c r="CE654" t="s">
        <v>181</v>
      </c>
      <c r="CG654">
        <v>27</v>
      </c>
      <c r="CH654" t="s">
        <v>83</v>
      </c>
      <c r="CI654" t="s">
        <v>181</v>
      </c>
      <c r="CK654">
        <v>22</v>
      </c>
      <c r="CL654" t="s">
        <v>83</v>
      </c>
      <c r="CM654" t="s">
        <v>181</v>
      </c>
    </row>
    <row r="655" spans="1:91" ht="15" customHeight="1" x14ac:dyDescent="0.25">
      <c r="A655">
        <v>45</v>
      </c>
      <c r="B655" t="s">
        <v>83</v>
      </c>
      <c r="C655" t="s">
        <v>56</v>
      </c>
      <c r="E655">
        <v>29</v>
      </c>
      <c r="F655" t="s">
        <v>83</v>
      </c>
      <c r="G655" t="s">
        <v>56</v>
      </c>
      <c r="I655">
        <v>34</v>
      </c>
      <c r="J655" t="s">
        <v>83</v>
      </c>
      <c r="K655" t="s">
        <v>181</v>
      </c>
      <c r="Q655">
        <v>21</v>
      </c>
      <c r="R655" t="s">
        <v>83</v>
      </c>
      <c r="S655" t="s">
        <v>181</v>
      </c>
      <c r="U655">
        <v>24</v>
      </c>
      <c r="V655" t="s">
        <v>83</v>
      </c>
      <c r="W655" t="s">
        <v>181</v>
      </c>
      <c r="Y655">
        <v>30</v>
      </c>
      <c r="Z655" t="s">
        <v>83</v>
      </c>
      <c r="AA655" t="s">
        <v>181</v>
      </c>
      <c r="AC655">
        <v>31</v>
      </c>
      <c r="AD655" t="s">
        <v>83</v>
      </c>
      <c r="AE655" t="s">
        <v>181</v>
      </c>
      <c r="AG655">
        <v>26</v>
      </c>
      <c r="AH655" t="s">
        <v>83</v>
      </c>
      <c r="AI655" t="s">
        <v>181</v>
      </c>
      <c r="AK655">
        <v>21</v>
      </c>
      <c r="AL655" t="s">
        <v>83</v>
      </c>
      <c r="AM655" t="s">
        <v>181</v>
      </c>
      <c r="AO655" s="244">
        <v>36</v>
      </c>
      <c r="AP655" t="s">
        <v>100</v>
      </c>
      <c r="AQ655" t="s">
        <v>55</v>
      </c>
      <c r="AS655" s="244">
        <v>38</v>
      </c>
      <c r="AT655" t="s">
        <v>99</v>
      </c>
      <c r="AU655" s="248" t="s">
        <v>406</v>
      </c>
      <c r="AW655">
        <v>15</v>
      </c>
      <c r="AX655" t="s">
        <v>100</v>
      </c>
      <c r="AY655" t="s">
        <v>181</v>
      </c>
      <c r="BA655">
        <v>15</v>
      </c>
      <c r="BB655" t="s">
        <v>100</v>
      </c>
      <c r="BC655" t="s">
        <v>181</v>
      </c>
      <c r="BE655">
        <v>19</v>
      </c>
      <c r="BF655" t="s">
        <v>83</v>
      </c>
      <c r="BG655" t="s">
        <v>181</v>
      </c>
      <c r="BI655">
        <v>29</v>
      </c>
      <c r="BJ655" t="s">
        <v>83</v>
      </c>
      <c r="BK655" t="s">
        <v>181</v>
      </c>
      <c r="BM655">
        <v>28</v>
      </c>
      <c r="BN655" t="s">
        <v>83</v>
      </c>
      <c r="BO655" t="s">
        <v>181</v>
      </c>
      <c r="BQ655">
        <v>31</v>
      </c>
      <c r="BR655" t="s">
        <v>83</v>
      </c>
      <c r="BS655" t="s">
        <v>181</v>
      </c>
      <c r="BU655">
        <v>32</v>
      </c>
      <c r="BV655" t="s">
        <v>83</v>
      </c>
      <c r="BW655" t="s">
        <v>181</v>
      </c>
      <c r="BY655">
        <v>30</v>
      </c>
      <c r="BZ655" t="s">
        <v>83</v>
      </c>
      <c r="CA655" t="s">
        <v>181</v>
      </c>
      <c r="CC655">
        <v>37</v>
      </c>
      <c r="CD655" t="s">
        <v>83</v>
      </c>
      <c r="CE655" t="s">
        <v>181</v>
      </c>
      <c r="CG655">
        <v>20</v>
      </c>
      <c r="CH655" t="s">
        <v>83</v>
      </c>
      <c r="CI655" t="s">
        <v>181</v>
      </c>
      <c r="CK655">
        <v>37</v>
      </c>
      <c r="CL655" t="s">
        <v>83</v>
      </c>
      <c r="CM655" t="s">
        <v>181</v>
      </c>
    </row>
    <row r="656" spans="1:91" ht="15" customHeight="1" x14ac:dyDescent="0.25">
      <c r="A656">
        <v>20</v>
      </c>
      <c r="B656" t="s">
        <v>83</v>
      </c>
      <c r="C656" t="s">
        <v>56</v>
      </c>
      <c r="E656">
        <v>15</v>
      </c>
      <c r="F656" t="s">
        <v>83</v>
      </c>
      <c r="G656" t="s">
        <v>56</v>
      </c>
      <c r="I656">
        <v>27</v>
      </c>
      <c r="J656" t="s">
        <v>83</v>
      </c>
      <c r="K656" t="s">
        <v>181</v>
      </c>
      <c r="Q656">
        <v>29</v>
      </c>
      <c r="R656" t="s">
        <v>83</v>
      </c>
      <c r="S656" t="s">
        <v>181</v>
      </c>
      <c r="U656">
        <v>21</v>
      </c>
      <c r="V656" t="s">
        <v>83</v>
      </c>
      <c r="W656" t="s">
        <v>181</v>
      </c>
      <c r="Y656">
        <v>15</v>
      </c>
      <c r="Z656" t="s">
        <v>83</v>
      </c>
      <c r="AA656" t="s">
        <v>181</v>
      </c>
      <c r="AC656">
        <v>20</v>
      </c>
      <c r="AD656" t="s">
        <v>83</v>
      </c>
      <c r="AE656" t="s">
        <v>181</v>
      </c>
      <c r="AG656">
        <v>36</v>
      </c>
      <c r="AH656" t="s">
        <v>83</v>
      </c>
      <c r="AI656" t="s">
        <v>181</v>
      </c>
      <c r="AK656">
        <v>25</v>
      </c>
      <c r="AL656" t="s">
        <v>83</v>
      </c>
      <c r="AM656" t="s">
        <v>181</v>
      </c>
      <c r="AO656" s="244">
        <v>28</v>
      </c>
      <c r="AP656" t="s">
        <v>100</v>
      </c>
      <c r="AQ656" t="s">
        <v>55</v>
      </c>
      <c r="AS656" s="244">
        <v>72</v>
      </c>
      <c r="AT656" t="s">
        <v>99</v>
      </c>
      <c r="AU656" s="248" t="s">
        <v>406</v>
      </c>
      <c r="AW656">
        <v>27</v>
      </c>
      <c r="AX656" t="s">
        <v>100</v>
      </c>
      <c r="AY656" t="s">
        <v>181</v>
      </c>
      <c r="BE656">
        <v>32</v>
      </c>
      <c r="BF656" t="s">
        <v>83</v>
      </c>
      <c r="BG656" t="s">
        <v>181</v>
      </c>
      <c r="BI656">
        <v>27</v>
      </c>
      <c r="BJ656" t="s">
        <v>83</v>
      </c>
      <c r="BK656" t="s">
        <v>181</v>
      </c>
      <c r="BM656">
        <v>29</v>
      </c>
      <c r="BN656" t="s">
        <v>83</v>
      </c>
      <c r="BO656" t="s">
        <v>181</v>
      </c>
      <c r="BQ656">
        <v>35</v>
      </c>
      <c r="BR656" t="s">
        <v>83</v>
      </c>
      <c r="BS656" t="s">
        <v>181</v>
      </c>
      <c r="BU656">
        <v>23</v>
      </c>
      <c r="BV656" t="s">
        <v>83</v>
      </c>
      <c r="BW656" t="s">
        <v>181</v>
      </c>
      <c r="BY656">
        <v>35</v>
      </c>
      <c r="BZ656" t="s">
        <v>83</v>
      </c>
      <c r="CA656" t="s">
        <v>181</v>
      </c>
      <c r="CC656">
        <v>37</v>
      </c>
      <c r="CD656" t="s">
        <v>83</v>
      </c>
      <c r="CE656" t="s">
        <v>181</v>
      </c>
      <c r="CG656">
        <v>31</v>
      </c>
      <c r="CH656" t="s">
        <v>83</v>
      </c>
      <c r="CI656" t="s">
        <v>181</v>
      </c>
      <c r="CK656">
        <v>23</v>
      </c>
      <c r="CL656" t="s">
        <v>83</v>
      </c>
      <c r="CM656" t="s">
        <v>181</v>
      </c>
    </row>
    <row r="657" spans="1:91" ht="15" customHeight="1" x14ac:dyDescent="0.25">
      <c r="A657">
        <v>27</v>
      </c>
      <c r="B657" t="s">
        <v>83</v>
      </c>
      <c r="C657" t="s">
        <v>56</v>
      </c>
      <c r="E657">
        <v>47</v>
      </c>
      <c r="F657" t="s">
        <v>83</v>
      </c>
      <c r="G657" t="s">
        <v>56</v>
      </c>
      <c r="I657">
        <v>3</v>
      </c>
      <c r="J657" t="s">
        <v>83</v>
      </c>
      <c r="K657" t="s">
        <v>181</v>
      </c>
      <c r="Q657">
        <v>19</v>
      </c>
      <c r="R657" t="s">
        <v>83</v>
      </c>
      <c r="S657" t="s">
        <v>181</v>
      </c>
      <c r="U657">
        <v>37</v>
      </c>
      <c r="V657" t="s">
        <v>83</v>
      </c>
      <c r="W657" t="s">
        <v>181</v>
      </c>
      <c r="Y657">
        <v>31</v>
      </c>
      <c r="Z657" t="s">
        <v>83</v>
      </c>
      <c r="AA657" t="s">
        <v>181</v>
      </c>
      <c r="AC657">
        <v>26</v>
      </c>
      <c r="AD657" t="s">
        <v>83</v>
      </c>
      <c r="AE657" t="s">
        <v>181</v>
      </c>
      <c r="AG657">
        <v>38</v>
      </c>
      <c r="AH657" t="s">
        <v>83</v>
      </c>
      <c r="AI657" t="s">
        <v>181</v>
      </c>
      <c r="AK657">
        <v>21</v>
      </c>
      <c r="AL657" t="s">
        <v>83</v>
      </c>
      <c r="AM657" t="s">
        <v>181</v>
      </c>
      <c r="AO657" s="244">
        <v>26</v>
      </c>
      <c r="AP657" t="s">
        <v>100</v>
      </c>
      <c r="AQ657" t="s">
        <v>55</v>
      </c>
      <c r="AS657" s="244">
        <v>20</v>
      </c>
      <c r="AT657" t="s">
        <v>100</v>
      </c>
      <c r="AU657" s="248" t="s">
        <v>406</v>
      </c>
      <c r="AW657">
        <v>33</v>
      </c>
      <c r="AX657" t="s">
        <v>100</v>
      </c>
      <c r="AY657" t="s">
        <v>181</v>
      </c>
      <c r="BE657">
        <v>38</v>
      </c>
      <c r="BF657" t="s">
        <v>83</v>
      </c>
      <c r="BG657" t="s">
        <v>181</v>
      </c>
      <c r="BI657">
        <v>38</v>
      </c>
      <c r="BJ657" t="s">
        <v>83</v>
      </c>
      <c r="BK657" t="s">
        <v>181</v>
      </c>
      <c r="BM657">
        <v>26</v>
      </c>
      <c r="BN657" t="s">
        <v>83</v>
      </c>
      <c r="BO657" t="s">
        <v>181</v>
      </c>
      <c r="BQ657">
        <v>23</v>
      </c>
      <c r="BR657" t="s">
        <v>83</v>
      </c>
      <c r="BS657" t="s">
        <v>181</v>
      </c>
      <c r="BU657">
        <v>28</v>
      </c>
      <c r="BV657" t="s">
        <v>83</v>
      </c>
      <c r="BW657" t="s">
        <v>181</v>
      </c>
      <c r="BY657">
        <v>27</v>
      </c>
      <c r="BZ657" t="s">
        <v>83</v>
      </c>
      <c r="CA657" t="s">
        <v>181</v>
      </c>
      <c r="CC657">
        <v>19</v>
      </c>
      <c r="CD657" t="s">
        <v>83</v>
      </c>
      <c r="CE657" t="s">
        <v>181</v>
      </c>
      <c r="CG657">
        <v>16</v>
      </c>
      <c r="CH657" t="s">
        <v>83</v>
      </c>
      <c r="CI657" t="s">
        <v>181</v>
      </c>
      <c r="CK657">
        <v>38</v>
      </c>
      <c r="CL657" t="s">
        <v>83</v>
      </c>
      <c r="CM657" t="s">
        <v>181</v>
      </c>
    </row>
    <row r="658" spans="1:91" ht="15" customHeight="1" x14ac:dyDescent="0.25">
      <c r="A658">
        <v>23</v>
      </c>
      <c r="B658" t="s">
        <v>83</v>
      </c>
      <c r="C658" t="s">
        <v>56</v>
      </c>
      <c r="E658">
        <v>26</v>
      </c>
      <c r="F658" t="s">
        <v>83</v>
      </c>
      <c r="G658" t="s">
        <v>56</v>
      </c>
      <c r="I658">
        <v>27</v>
      </c>
      <c r="J658" t="s">
        <v>83</v>
      </c>
      <c r="K658" t="s">
        <v>181</v>
      </c>
      <c r="Q658">
        <v>14</v>
      </c>
      <c r="R658" t="s">
        <v>83</v>
      </c>
      <c r="S658" t="s">
        <v>181</v>
      </c>
      <c r="U658">
        <v>38</v>
      </c>
      <c r="V658" t="s">
        <v>83</v>
      </c>
      <c r="W658" t="s">
        <v>181</v>
      </c>
      <c r="Y658">
        <v>19</v>
      </c>
      <c r="Z658" t="s">
        <v>83</v>
      </c>
      <c r="AA658" t="s">
        <v>181</v>
      </c>
      <c r="AC658">
        <v>26</v>
      </c>
      <c r="AD658" t="s">
        <v>83</v>
      </c>
      <c r="AE658" t="s">
        <v>181</v>
      </c>
      <c r="AG658">
        <v>34</v>
      </c>
      <c r="AH658" t="s">
        <v>83</v>
      </c>
      <c r="AI658" t="s">
        <v>181</v>
      </c>
      <c r="AK658">
        <v>31</v>
      </c>
      <c r="AL658" t="s">
        <v>83</v>
      </c>
      <c r="AM658" t="s">
        <v>181</v>
      </c>
      <c r="AO658" s="244">
        <v>24</v>
      </c>
      <c r="AP658" t="s">
        <v>100</v>
      </c>
      <c r="AQ658" t="s">
        <v>55</v>
      </c>
      <c r="AS658" s="244">
        <v>45</v>
      </c>
      <c r="AT658" t="s">
        <v>99</v>
      </c>
      <c r="AU658" s="248" t="s">
        <v>406</v>
      </c>
      <c r="AW658">
        <v>20</v>
      </c>
      <c r="AX658" t="s">
        <v>100</v>
      </c>
      <c r="AY658" t="s">
        <v>181</v>
      </c>
      <c r="BE658">
        <v>22</v>
      </c>
      <c r="BF658" t="s">
        <v>83</v>
      </c>
      <c r="BG658" t="s">
        <v>181</v>
      </c>
      <c r="BI658">
        <v>22</v>
      </c>
      <c r="BJ658" t="s">
        <v>83</v>
      </c>
      <c r="BK658" t="s">
        <v>181</v>
      </c>
      <c r="BM658">
        <v>17</v>
      </c>
      <c r="BN658" t="s">
        <v>83</v>
      </c>
      <c r="BO658" t="s">
        <v>181</v>
      </c>
      <c r="BQ658">
        <v>42</v>
      </c>
      <c r="BR658" t="s">
        <v>83</v>
      </c>
      <c r="BS658" t="s">
        <v>181</v>
      </c>
      <c r="BU658">
        <v>38</v>
      </c>
      <c r="BV658" t="s">
        <v>83</v>
      </c>
      <c r="BW658" t="s">
        <v>181</v>
      </c>
      <c r="BY658">
        <v>25</v>
      </c>
      <c r="BZ658" t="s">
        <v>83</v>
      </c>
      <c r="CA658" t="s">
        <v>181</v>
      </c>
      <c r="CC658">
        <v>32</v>
      </c>
      <c r="CD658" t="s">
        <v>83</v>
      </c>
      <c r="CE658" t="s">
        <v>181</v>
      </c>
      <c r="CG658">
        <v>21</v>
      </c>
      <c r="CH658" t="s">
        <v>83</v>
      </c>
      <c r="CI658" t="s">
        <v>181</v>
      </c>
      <c r="CK658">
        <v>31</v>
      </c>
      <c r="CL658" t="s">
        <v>83</v>
      </c>
      <c r="CM658" t="s">
        <v>181</v>
      </c>
    </row>
    <row r="659" spans="1:91" ht="15" customHeight="1" x14ac:dyDescent="0.25">
      <c r="A659">
        <v>27</v>
      </c>
      <c r="B659" t="s">
        <v>83</v>
      </c>
      <c r="C659" t="s">
        <v>56</v>
      </c>
      <c r="E659">
        <v>34</v>
      </c>
      <c r="F659" t="s">
        <v>83</v>
      </c>
      <c r="G659" t="s">
        <v>56</v>
      </c>
      <c r="I659">
        <v>20</v>
      </c>
      <c r="J659" t="s">
        <v>83</v>
      </c>
      <c r="K659" t="s">
        <v>181</v>
      </c>
      <c r="Q659">
        <v>17</v>
      </c>
      <c r="R659" t="s">
        <v>83</v>
      </c>
      <c r="S659" t="s">
        <v>181</v>
      </c>
      <c r="U659">
        <v>22</v>
      </c>
      <c r="V659" t="s">
        <v>83</v>
      </c>
      <c r="W659" t="s">
        <v>181</v>
      </c>
      <c r="Y659">
        <v>28</v>
      </c>
      <c r="Z659" t="s">
        <v>83</v>
      </c>
      <c r="AA659" t="s">
        <v>181</v>
      </c>
      <c r="AC659">
        <v>24</v>
      </c>
      <c r="AD659" t="s">
        <v>83</v>
      </c>
      <c r="AE659" t="s">
        <v>181</v>
      </c>
      <c r="AK659">
        <v>28</v>
      </c>
      <c r="AL659" t="s">
        <v>83</v>
      </c>
      <c r="AM659" t="s">
        <v>181</v>
      </c>
      <c r="AO659" s="244">
        <v>21</v>
      </c>
      <c r="AP659" t="s">
        <v>100</v>
      </c>
      <c r="AQ659" t="s">
        <v>55</v>
      </c>
      <c r="AS659" s="244">
        <v>61</v>
      </c>
      <c r="AT659" t="s">
        <v>100</v>
      </c>
      <c r="AU659" s="248" t="s">
        <v>406</v>
      </c>
      <c r="AW659">
        <v>24</v>
      </c>
      <c r="AX659" t="s">
        <v>100</v>
      </c>
      <c r="AY659" t="s">
        <v>181</v>
      </c>
      <c r="BE659">
        <v>16</v>
      </c>
      <c r="BF659" t="s">
        <v>83</v>
      </c>
      <c r="BG659" t="s">
        <v>181</v>
      </c>
      <c r="BI659">
        <v>28</v>
      </c>
      <c r="BJ659" t="s">
        <v>83</v>
      </c>
      <c r="BK659" t="s">
        <v>181</v>
      </c>
      <c r="BM659">
        <v>26</v>
      </c>
      <c r="BN659" t="s">
        <v>83</v>
      </c>
      <c r="BO659" t="s">
        <v>181</v>
      </c>
      <c r="BQ659">
        <v>17</v>
      </c>
      <c r="BR659" t="s">
        <v>83</v>
      </c>
      <c r="BS659" t="s">
        <v>181</v>
      </c>
      <c r="BU659">
        <v>36</v>
      </c>
      <c r="BV659" t="s">
        <v>83</v>
      </c>
      <c r="BW659" t="s">
        <v>181</v>
      </c>
      <c r="BY659">
        <v>37</v>
      </c>
      <c r="BZ659" t="s">
        <v>83</v>
      </c>
      <c r="CA659" t="s">
        <v>181</v>
      </c>
      <c r="CC659">
        <v>20</v>
      </c>
      <c r="CD659" t="s">
        <v>83</v>
      </c>
      <c r="CE659" t="s">
        <v>181</v>
      </c>
      <c r="CG659">
        <v>31</v>
      </c>
      <c r="CH659" t="s">
        <v>83</v>
      </c>
      <c r="CI659" t="s">
        <v>181</v>
      </c>
      <c r="CK659">
        <v>23</v>
      </c>
      <c r="CL659" t="s">
        <v>83</v>
      </c>
      <c r="CM659" t="s">
        <v>181</v>
      </c>
    </row>
    <row r="660" spans="1:91" ht="15" customHeight="1" x14ac:dyDescent="0.25">
      <c r="A660">
        <v>19</v>
      </c>
      <c r="B660" t="s">
        <v>83</v>
      </c>
      <c r="C660" t="s">
        <v>56</v>
      </c>
      <c r="E660">
        <v>28</v>
      </c>
      <c r="F660" t="s">
        <v>83</v>
      </c>
      <c r="G660" t="s">
        <v>56</v>
      </c>
      <c r="I660">
        <v>28</v>
      </c>
      <c r="J660" t="s">
        <v>83</v>
      </c>
      <c r="K660" t="s">
        <v>181</v>
      </c>
      <c r="Q660">
        <v>28</v>
      </c>
      <c r="R660" t="s">
        <v>83</v>
      </c>
      <c r="S660" t="s">
        <v>181</v>
      </c>
      <c r="U660">
        <v>28</v>
      </c>
      <c r="V660" t="s">
        <v>83</v>
      </c>
      <c r="W660" t="s">
        <v>181</v>
      </c>
      <c r="Y660">
        <v>18</v>
      </c>
      <c r="Z660" t="s">
        <v>83</v>
      </c>
      <c r="AA660" t="s">
        <v>181</v>
      </c>
      <c r="AC660">
        <v>21</v>
      </c>
      <c r="AD660" t="s">
        <v>83</v>
      </c>
      <c r="AE660" t="s">
        <v>181</v>
      </c>
      <c r="AK660">
        <v>27</v>
      </c>
      <c r="AL660" t="s">
        <v>83</v>
      </c>
      <c r="AM660" t="s">
        <v>181</v>
      </c>
      <c r="AO660" s="244">
        <v>24</v>
      </c>
      <c r="AP660" t="s">
        <v>100</v>
      </c>
      <c r="AQ660" t="s">
        <v>55</v>
      </c>
      <c r="AS660" s="244">
        <v>21</v>
      </c>
      <c r="AT660" t="s">
        <v>100</v>
      </c>
      <c r="AU660" s="248" t="s">
        <v>406</v>
      </c>
      <c r="AW660">
        <v>23</v>
      </c>
      <c r="AX660" t="s">
        <v>100</v>
      </c>
      <c r="AY660" t="s">
        <v>181</v>
      </c>
      <c r="BE660">
        <v>20</v>
      </c>
      <c r="BF660" t="s">
        <v>83</v>
      </c>
      <c r="BG660" t="s">
        <v>181</v>
      </c>
      <c r="BI660">
        <v>19</v>
      </c>
      <c r="BJ660" t="s">
        <v>83</v>
      </c>
      <c r="BK660" t="s">
        <v>181</v>
      </c>
      <c r="BM660">
        <v>38</v>
      </c>
      <c r="BN660" t="s">
        <v>83</v>
      </c>
      <c r="BO660" t="s">
        <v>181</v>
      </c>
      <c r="BQ660">
        <v>30</v>
      </c>
      <c r="BR660" t="s">
        <v>83</v>
      </c>
      <c r="BS660" t="s">
        <v>181</v>
      </c>
      <c r="BU660">
        <v>36</v>
      </c>
      <c r="BV660" t="s">
        <v>83</v>
      </c>
      <c r="BW660" t="s">
        <v>181</v>
      </c>
      <c r="BY660">
        <v>37</v>
      </c>
      <c r="BZ660" t="s">
        <v>83</v>
      </c>
      <c r="CA660" t="s">
        <v>181</v>
      </c>
      <c r="CC660">
        <v>26</v>
      </c>
      <c r="CD660" t="s">
        <v>83</v>
      </c>
      <c r="CE660" t="s">
        <v>181</v>
      </c>
      <c r="CG660">
        <v>27</v>
      </c>
      <c r="CH660" t="s">
        <v>83</v>
      </c>
      <c r="CI660" t="s">
        <v>181</v>
      </c>
      <c r="CK660">
        <v>32</v>
      </c>
      <c r="CL660" t="s">
        <v>83</v>
      </c>
      <c r="CM660" t="s">
        <v>181</v>
      </c>
    </row>
    <row r="661" spans="1:91" ht="15" customHeight="1" x14ac:dyDescent="0.25">
      <c r="A661">
        <v>27</v>
      </c>
      <c r="B661" t="s">
        <v>83</v>
      </c>
      <c r="C661" t="s">
        <v>56</v>
      </c>
      <c r="E661">
        <v>36</v>
      </c>
      <c r="F661" t="s">
        <v>83</v>
      </c>
      <c r="G661" t="s">
        <v>56</v>
      </c>
      <c r="I661">
        <v>22</v>
      </c>
      <c r="J661" t="s">
        <v>83</v>
      </c>
      <c r="K661" t="s">
        <v>181</v>
      </c>
      <c r="Q661">
        <v>25</v>
      </c>
      <c r="R661" t="s">
        <v>83</v>
      </c>
      <c r="S661" t="s">
        <v>181</v>
      </c>
      <c r="U661">
        <v>23</v>
      </c>
      <c r="V661" t="s">
        <v>83</v>
      </c>
      <c r="W661" t="s">
        <v>181</v>
      </c>
      <c r="Y661">
        <v>25</v>
      </c>
      <c r="Z661" t="s">
        <v>83</v>
      </c>
      <c r="AA661" t="s">
        <v>181</v>
      </c>
      <c r="AC661">
        <v>40</v>
      </c>
      <c r="AD661" t="s">
        <v>83</v>
      </c>
      <c r="AE661" t="s">
        <v>181</v>
      </c>
      <c r="AK661">
        <v>25</v>
      </c>
      <c r="AL661" t="s">
        <v>83</v>
      </c>
      <c r="AM661" t="s">
        <v>181</v>
      </c>
      <c r="AO661" s="244">
        <v>24</v>
      </c>
      <c r="AP661" t="s">
        <v>100</v>
      </c>
      <c r="AQ661" t="s">
        <v>55</v>
      </c>
      <c r="AS661" s="244">
        <v>30</v>
      </c>
      <c r="AT661" t="s">
        <v>99</v>
      </c>
      <c r="AU661" s="248" t="s">
        <v>406</v>
      </c>
      <c r="AW661">
        <v>27</v>
      </c>
      <c r="AX661" t="s">
        <v>100</v>
      </c>
      <c r="AY661" t="s">
        <v>181</v>
      </c>
      <c r="BE661">
        <v>23</v>
      </c>
      <c r="BF661" t="s">
        <v>83</v>
      </c>
      <c r="BG661" t="s">
        <v>181</v>
      </c>
      <c r="BI661">
        <v>21</v>
      </c>
      <c r="BJ661" t="s">
        <v>83</v>
      </c>
      <c r="BK661" t="s">
        <v>181</v>
      </c>
      <c r="BM661">
        <v>33</v>
      </c>
      <c r="BN661" t="s">
        <v>83</v>
      </c>
      <c r="BO661" t="s">
        <v>181</v>
      </c>
      <c r="BQ661">
        <v>21</v>
      </c>
      <c r="BR661" t="s">
        <v>83</v>
      </c>
      <c r="BS661" t="s">
        <v>181</v>
      </c>
      <c r="BU661">
        <v>27</v>
      </c>
      <c r="BV661" t="s">
        <v>83</v>
      </c>
      <c r="BW661" t="s">
        <v>181</v>
      </c>
      <c r="BY661">
        <v>21</v>
      </c>
      <c r="BZ661" t="s">
        <v>83</v>
      </c>
      <c r="CA661" t="s">
        <v>181</v>
      </c>
      <c r="CC661">
        <v>15</v>
      </c>
      <c r="CD661" t="s">
        <v>83</v>
      </c>
      <c r="CE661" t="s">
        <v>181</v>
      </c>
      <c r="CG661">
        <v>21</v>
      </c>
      <c r="CH661" t="s">
        <v>83</v>
      </c>
      <c r="CI661" t="s">
        <v>181</v>
      </c>
      <c r="CK661">
        <v>28</v>
      </c>
      <c r="CL661" t="s">
        <v>83</v>
      </c>
      <c r="CM661" t="s">
        <v>181</v>
      </c>
    </row>
    <row r="662" spans="1:91" ht="15" customHeight="1" x14ac:dyDescent="0.25">
      <c r="A662">
        <v>34</v>
      </c>
      <c r="B662" t="s">
        <v>83</v>
      </c>
      <c r="C662" t="s">
        <v>56</v>
      </c>
      <c r="E662">
        <v>27</v>
      </c>
      <c r="F662" t="s">
        <v>83</v>
      </c>
      <c r="G662" t="s">
        <v>56</v>
      </c>
      <c r="I662">
        <v>30</v>
      </c>
      <c r="J662" t="s">
        <v>83</v>
      </c>
      <c r="K662" t="s">
        <v>181</v>
      </c>
      <c r="Q662">
        <v>17</v>
      </c>
      <c r="R662" t="s">
        <v>83</v>
      </c>
      <c r="S662" t="s">
        <v>181</v>
      </c>
      <c r="U662">
        <v>40</v>
      </c>
      <c r="V662" t="s">
        <v>83</v>
      </c>
      <c r="W662" t="s">
        <v>181</v>
      </c>
      <c r="Y662">
        <v>16</v>
      </c>
      <c r="Z662" t="s">
        <v>83</v>
      </c>
      <c r="AA662" t="s">
        <v>181</v>
      </c>
      <c r="AC662">
        <v>24</v>
      </c>
      <c r="AD662" t="s">
        <v>83</v>
      </c>
      <c r="AE662" t="s">
        <v>181</v>
      </c>
      <c r="AK662">
        <v>39</v>
      </c>
      <c r="AL662" t="s">
        <v>83</v>
      </c>
      <c r="AM662" t="s">
        <v>181</v>
      </c>
      <c r="AO662" s="244">
        <v>30</v>
      </c>
      <c r="AP662" t="s">
        <v>100</v>
      </c>
      <c r="AQ662" t="s">
        <v>55</v>
      </c>
      <c r="AS662" s="244">
        <v>48</v>
      </c>
      <c r="AT662" t="s">
        <v>99</v>
      </c>
      <c r="AU662" s="248" t="s">
        <v>406</v>
      </c>
      <c r="AW662">
        <v>23</v>
      </c>
      <c r="AX662" t="s">
        <v>100</v>
      </c>
      <c r="AY662" t="s">
        <v>181</v>
      </c>
      <c r="BE662">
        <v>30</v>
      </c>
      <c r="BF662" t="s">
        <v>83</v>
      </c>
      <c r="BG662" t="s">
        <v>181</v>
      </c>
      <c r="BI662">
        <v>24</v>
      </c>
      <c r="BJ662" t="s">
        <v>83</v>
      </c>
      <c r="BK662" t="s">
        <v>181</v>
      </c>
      <c r="BM662">
        <v>36</v>
      </c>
      <c r="BN662" t="s">
        <v>83</v>
      </c>
      <c r="BO662" t="s">
        <v>181</v>
      </c>
      <c r="BQ662">
        <v>41</v>
      </c>
      <c r="BR662" t="s">
        <v>83</v>
      </c>
      <c r="BS662" t="s">
        <v>181</v>
      </c>
      <c r="BU662">
        <v>24</v>
      </c>
      <c r="BV662" t="s">
        <v>83</v>
      </c>
      <c r="BW662" t="s">
        <v>181</v>
      </c>
      <c r="BY662">
        <v>29</v>
      </c>
      <c r="BZ662" t="s">
        <v>83</v>
      </c>
      <c r="CA662" t="s">
        <v>181</v>
      </c>
      <c r="CC662">
        <v>28</v>
      </c>
      <c r="CD662" t="s">
        <v>83</v>
      </c>
      <c r="CE662" t="s">
        <v>181</v>
      </c>
      <c r="CG662">
        <v>26</v>
      </c>
      <c r="CH662" t="s">
        <v>83</v>
      </c>
      <c r="CI662" t="s">
        <v>181</v>
      </c>
      <c r="CK662">
        <v>27</v>
      </c>
      <c r="CL662" t="s">
        <v>83</v>
      </c>
      <c r="CM662" t="s">
        <v>181</v>
      </c>
    </row>
    <row r="663" spans="1:91" ht="15" customHeight="1" x14ac:dyDescent="0.25">
      <c r="A663">
        <v>34</v>
      </c>
      <c r="B663" t="s">
        <v>83</v>
      </c>
      <c r="C663" t="s">
        <v>56</v>
      </c>
      <c r="E663">
        <v>20</v>
      </c>
      <c r="F663" t="s">
        <v>83</v>
      </c>
      <c r="G663" t="s">
        <v>56</v>
      </c>
      <c r="I663">
        <v>30</v>
      </c>
      <c r="J663" t="s">
        <v>83</v>
      </c>
      <c r="K663" t="s">
        <v>181</v>
      </c>
      <c r="Q663">
        <v>25</v>
      </c>
      <c r="R663" t="s">
        <v>83</v>
      </c>
      <c r="S663" t="s">
        <v>181</v>
      </c>
      <c r="U663">
        <v>23</v>
      </c>
      <c r="V663" t="s">
        <v>83</v>
      </c>
      <c r="W663" t="s">
        <v>181</v>
      </c>
      <c r="Y663">
        <v>31</v>
      </c>
      <c r="Z663" t="s">
        <v>83</v>
      </c>
      <c r="AA663" t="s">
        <v>181</v>
      </c>
      <c r="AC663">
        <v>26</v>
      </c>
      <c r="AD663" t="s">
        <v>83</v>
      </c>
      <c r="AE663" t="s">
        <v>181</v>
      </c>
      <c r="AK663">
        <v>25</v>
      </c>
      <c r="AL663" t="s">
        <v>83</v>
      </c>
      <c r="AM663" t="s">
        <v>181</v>
      </c>
      <c r="AO663" s="244">
        <v>25</v>
      </c>
      <c r="AP663" t="s">
        <v>100</v>
      </c>
      <c r="AQ663" t="s">
        <v>55</v>
      </c>
      <c r="AS663" s="244">
        <v>26</v>
      </c>
      <c r="AT663" t="s">
        <v>100</v>
      </c>
      <c r="AU663" s="248" t="s">
        <v>406</v>
      </c>
      <c r="AW663">
        <v>30</v>
      </c>
      <c r="AX663" t="s">
        <v>100</v>
      </c>
      <c r="AY663" t="s">
        <v>181</v>
      </c>
      <c r="BE663">
        <v>33</v>
      </c>
      <c r="BF663" t="s">
        <v>83</v>
      </c>
      <c r="BG663" t="s">
        <v>181</v>
      </c>
      <c r="BI663">
        <v>39</v>
      </c>
      <c r="BJ663" t="s">
        <v>83</v>
      </c>
      <c r="BK663" t="s">
        <v>181</v>
      </c>
      <c r="BM663">
        <v>26</v>
      </c>
      <c r="BN663" t="s">
        <v>83</v>
      </c>
      <c r="BO663" t="s">
        <v>181</v>
      </c>
      <c r="BQ663">
        <v>30</v>
      </c>
      <c r="BR663" t="s">
        <v>83</v>
      </c>
      <c r="BS663" t="s">
        <v>181</v>
      </c>
      <c r="BU663">
        <v>37</v>
      </c>
      <c r="BV663" t="s">
        <v>83</v>
      </c>
      <c r="BW663" t="s">
        <v>181</v>
      </c>
      <c r="BY663">
        <v>27</v>
      </c>
      <c r="BZ663" t="s">
        <v>83</v>
      </c>
      <c r="CA663" t="s">
        <v>181</v>
      </c>
      <c r="CC663">
        <v>24</v>
      </c>
      <c r="CD663" t="s">
        <v>83</v>
      </c>
      <c r="CE663" t="s">
        <v>181</v>
      </c>
      <c r="CG663">
        <v>21</v>
      </c>
      <c r="CH663" t="s">
        <v>83</v>
      </c>
      <c r="CI663" t="s">
        <v>181</v>
      </c>
      <c r="CK663">
        <v>17</v>
      </c>
      <c r="CL663" t="s">
        <v>83</v>
      </c>
      <c r="CM663" t="s">
        <v>181</v>
      </c>
    </row>
    <row r="664" spans="1:91" ht="15" customHeight="1" x14ac:dyDescent="0.25">
      <c r="A664">
        <v>18</v>
      </c>
      <c r="B664" t="s">
        <v>83</v>
      </c>
      <c r="C664" t="s">
        <v>56</v>
      </c>
      <c r="E664">
        <v>21</v>
      </c>
      <c r="F664" t="s">
        <v>83</v>
      </c>
      <c r="G664" t="s">
        <v>56</v>
      </c>
      <c r="I664">
        <v>26</v>
      </c>
      <c r="J664" t="s">
        <v>83</v>
      </c>
      <c r="K664" t="s">
        <v>181</v>
      </c>
      <c r="Q664">
        <v>19</v>
      </c>
      <c r="R664" t="s">
        <v>83</v>
      </c>
      <c r="S664" t="s">
        <v>181</v>
      </c>
      <c r="U664">
        <v>16</v>
      </c>
      <c r="V664" t="s">
        <v>83</v>
      </c>
      <c r="W664" t="s">
        <v>181</v>
      </c>
      <c r="Y664">
        <v>25</v>
      </c>
      <c r="Z664" t="s">
        <v>83</v>
      </c>
      <c r="AA664" t="s">
        <v>181</v>
      </c>
      <c r="AC664">
        <v>30</v>
      </c>
      <c r="AD664" t="s">
        <v>83</v>
      </c>
      <c r="AE664" t="s">
        <v>181</v>
      </c>
      <c r="AK664">
        <v>14</v>
      </c>
      <c r="AL664" t="s">
        <v>83</v>
      </c>
      <c r="AM664" t="s">
        <v>181</v>
      </c>
      <c r="AO664" s="244">
        <v>35</v>
      </c>
      <c r="AP664" t="s">
        <v>100</v>
      </c>
      <c r="AQ664" t="s">
        <v>55</v>
      </c>
      <c r="AS664" s="244">
        <v>5</v>
      </c>
      <c r="AT664" t="s">
        <v>100</v>
      </c>
      <c r="AU664" s="248" t="s">
        <v>406</v>
      </c>
      <c r="AW664">
        <v>28</v>
      </c>
      <c r="AX664" t="s">
        <v>100</v>
      </c>
      <c r="AY664" t="s">
        <v>181</v>
      </c>
      <c r="BE664">
        <v>33</v>
      </c>
      <c r="BF664" t="s">
        <v>83</v>
      </c>
      <c r="BG664" t="s">
        <v>181</v>
      </c>
      <c r="BI664">
        <v>26</v>
      </c>
      <c r="BJ664" t="s">
        <v>83</v>
      </c>
      <c r="BK664" t="s">
        <v>181</v>
      </c>
      <c r="BM664">
        <v>26</v>
      </c>
      <c r="BN664" t="s">
        <v>83</v>
      </c>
      <c r="BO664" t="s">
        <v>181</v>
      </c>
      <c r="BQ664">
        <v>25</v>
      </c>
      <c r="BR664" t="s">
        <v>83</v>
      </c>
      <c r="BS664" t="s">
        <v>181</v>
      </c>
      <c r="BU664">
        <v>37</v>
      </c>
      <c r="BV664" t="s">
        <v>83</v>
      </c>
      <c r="BW664" t="s">
        <v>181</v>
      </c>
      <c r="BY664">
        <v>21</v>
      </c>
      <c r="BZ664" t="s">
        <v>83</v>
      </c>
      <c r="CA664" t="s">
        <v>181</v>
      </c>
      <c r="CC664">
        <v>38</v>
      </c>
      <c r="CD664" t="s">
        <v>83</v>
      </c>
      <c r="CE664" t="s">
        <v>181</v>
      </c>
      <c r="CG664">
        <v>26</v>
      </c>
      <c r="CH664" t="s">
        <v>83</v>
      </c>
      <c r="CI664" t="s">
        <v>181</v>
      </c>
      <c r="CK664">
        <v>31</v>
      </c>
      <c r="CL664" t="s">
        <v>83</v>
      </c>
      <c r="CM664" t="s">
        <v>181</v>
      </c>
    </row>
    <row r="665" spans="1:91" ht="15" customHeight="1" x14ac:dyDescent="0.25">
      <c r="A665">
        <v>28</v>
      </c>
      <c r="B665" t="s">
        <v>83</v>
      </c>
      <c r="C665" t="s">
        <v>56</v>
      </c>
      <c r="E665">
        <v>42</v>
      </c>
      <c r="F665" t="s">
        <v>83</v>
      </c>
      <c r="G665" t="s">
        <v>56</v>
      </c>
      <c r="I665">
        <v>27</v>
      </c>
      <c r="J665" t="s">
        <v>83</v>
      </c>
      <c r="K665" t="s">
        <v>181</v>
      </c>
      <c r="Q665">
        <v>19</v>
      </c>
      <c r="R665" t="s">
        <v>83</v>
      </c>
      <c r="S665" t="s">
        <v>181</v>
      </c>
      <c r="U665">
        <v>15</v>
      </c>
      <c r="V665" t="s">
        <v>83</v>
      </c>
      <c r="W665" t="s">
        <v>181</v>
      </c>
      <c r="Y665">
        <v>26</v>
      </c>
      <c r="Z665" t="s">
        <v>83</v>
      </c>
      <c r="AA665" t="s">
        <v>181</v>
      </c>
      <c r="AC665">
        <v>21</v>
      </c>
      <c r="AD665" t="s">
        <v>83</v>
      </c>
      <c r="AE665" t="s">
        <v>181</v>
      </c>
      <c r="AK665">
        <v>21</v>
      </c>
      <c r="AL665" t="s">
        <v>83</v>
      </c>
      <c r="AM665" t="s">
        <v>181</v>
      </c>
      <c r="AO665" s="244">
        <v>41</v>
      </c>
      <c r="AP665" t="s">
        <v>100</v>
      </c>
      <c r="AQ665" t="s">
        <v>55</v>
      </c>
      <c r="AS665" s="244">
        <v>63</v>
      </c>
      <c r="AT665" t="s">
        <v>100</v>
      </c>
      <c r="AU665" s="248" t="s">
        <v>406</v>
      </c>
      <c r="AW665">
        <v>25</v>
      </c>
      <c r="AX665" t="s">
        <v>100</v>
      </c>
      <c r="AY665" t="s">
        <v>181</v>
      </c>
      <c r="BE665">
        <v>32</v>
      </c>
      <c r="BF665" t="s">
        <v>83</v>
      </c>
      <c r="BG665" t="s">
        <v>181</v>
      </c>
      <c r="BI665">
        <v>17</v>
      </c>
      <c r="BJ665" t="s">
        <v>83</v>
      </c>
      <c r="BK665" t="s">
        <v>181</v>
      </c>
      <c r="BM665">
        <v>38</v>
      </c>
      <c r="BN665" t="s">
        <v>83</v>
      </c>
      <c r="BO665" t="s">
        <v>181</v>
      </c>
      <c r="BQ665">
        <v>29</v>
      </c>
      <c r="BR665" t="s">
        <v>83</v>
      </c>
      <c r="BS665" t="s">
        <v>181</v>
      </c>
      <c r="BU665">
        <v>32</v>
      </c>
      <c r="BV665" t="s">
        <v>83</v>
      </c>
      <c r="BW665" t="s">
        <v>181</v>
      </c>
      <c r="BY665">
        <v>25</v>
      </c>
      <c r="BZ665" t="s">
        <v>83</v>
      </c>
      <c r="CA665" t="s">
        <v>181</v>
      </c>
      <c r="CC665">
        <v>31</v>
      </c>
      <c r="CD665" t="s">
        <v>83</v>
      </c>
      <c r="CE665" t="s">
        <v>181</v>
      </c>
      <c r="CG665">
        <v>36</v>
      </c>
      <c r="CH665" t="s">
        <v>83</v>
      </c>
      <c r="CI665" t="s">
        <v>181</v>
      </c>
      <c r="CK665">
        <v>33</v>
      </c>
      <c r="CL665" t="s">
        <v>83</v>
      </c>
      <c r="CM665" t="s">
        <v>181</v>
      </c>
    </row>
    <row r="666" spans="1:91" ht="15" customHeight="1" x14ac:dyDescent="0.25">
      <c r="A666">
        <v>22</v>
      </c>
      <c r="B666" t="s">
        <v>83</v>
      </c>
      <c r="C666" t="s">
        <v>56</v>
      </c>
      <c r="E666">
        <v>31</v>
      </c>
      <c r="F666" t="s">
        <v>83</v>
      </c>
      <c r="G666" t="s">
        <v>56</v>
      </c>
      <c r="I666">
        <v>34</v>
      </c>
      <c r="J666" t="s">
        <v>83</v>
      </c>
      <c r="K666" t="s">
        <v>181</v>
      </c>
      <c r="Q666">
        <v>31</v>
      </c>
      <c r="R666" t="s">
        <v>83</v>
      </c>
      <c r="S666" t="s">
        <v>181</v>
      </c>
      <c r="U666">
        <v>23</v>
      </c>
      <c r="V666" t="s">
        <v>83</v>
      </c>
      <c r="W666" t="s">
        <v>181</v>
      </c>
      <c r="Y666">
        <v>35</v>
      </c>
      <c r="Z666" t="s">
        <v>83</v>
      </c>
      <c r="AA666" t="s">
        <v>181</v>
      </c>
      <c r="AC666">
        <v>30</v>
      </c>
      <c r="AD666" t="s">
        <v>83</v>
      </c>
      <c r="AE666" t="s">
        <v>181</v>
      </c>
      <c r="AK666">
        <v>37</v>
      </c>
      <c r="AL666" t="s">
        <v>83</v>
      </c>
      <c r="AM666" t="s">
        <v>181</v>
      </c>
      <c r="AO666" s="244">
        <v>25</v>
      </c>
      <c r="AP666" t="s">
        <v>100</v>
      </c>
      <c r="AQ666" t="s">
        <v>55</v>
      </c>
      <c r="AS666" s="244">
        <v>30</v>
      </c>
      <c r="AT666" t="s">
        <v>99</v>
      </c>
      <c r="AU666" s="248" t="s">
        <v>406</v>
      </c>
      <c r="AW666">
        <v>21</v>
      </c>
      <c r="AX666" t="s">
        <v>100</v>
      </c>
      <c r="AY666" t="s">
        <v>181</v>
      </c>
      <c r="BE666">
        <v>28</v>
      </c>
      <c r="BF666" t="s">
        <v>83</v>
      </c>
      <c r="BG666" t="s">
        <v>181</v>
      </c>
      <c r="BI666">
        <v>18</v>
      </c>
      <c r="BJ666" t="s">
        <v>83</v>
      </c>
      <c r="BK666" t="s">
        <v>181</v>
      </c>
      <c r="BM666">
        <v>18</v>
      </c>
      <c r="BN666" t="s">
        <v>83</v>
      </c>
      <c r="BO666" t="s">
        <v>181</v>
      </c>
      <c r="BQ666">
        <v>38</v>
      </c>
      <c r="BR666" t="s">
        <v>83</v>
      </c>
      <c r="BS666" t="s">
        <v>181</v>
      </c>
      <c r="BU666">
        <v>35</v>
      </c>
      <c r="BV666" t="s">
        <v>83</v>
      </c>
      <c r="BW666" t="s">
        <v>181</v>
      </c>
      <c r="BY666">
        <v>25</v>
      </c>
      <c r="BZ666" t="s">
        <v>83</v>
      </c>
      <c r="CA666" t="s">
        <v>181</v>
      </c>
      <c r="CC666">
        <v>34</v>
      </c>
      <c r="CD666" t="s">
        <v>83</v>
      </c>
      <c r="CE666" t="s">
        <v>181</v>
      </c>
      <c r="CG666">
        <v>35</v>
      </c>
      <c r="CH666" t="s">
        <v>83</v>
      </c>
      <c r="CI666" t="s">
        <v>181</v>
      </c>
      <c r="CK666">
        <v>32</v>
      </c>
      <c r="CL666" t="s">
        <v>83</v>
      </c>
      <c r="CM666" t="s">
        <v>181</v>
      </c>
    </row>
    <row r="667" spans="1:91" ht="15" customHeight="1" x14ac:dyDescent="0.25">
      <c r="A667">
        <v>27</v>
      </c>
      <c r="B667" t="s">
        <v>83</v>
      </c>
      <c r="C667" t="s">
        <v>56</v>
      </c>
      <c r="E667">
        <v>32</v>
      </c>
      <c r="F667" t="s">
        <v>83</v>
      </c>
      <c r="G667" t="s">
        <v>56</v>
      </c>
      <c r="I667">
        <v>31</v>
      </c>
      <c r="J667" t="s">
        <v>83</v>
      </c>
      <c r="K667" t="s">
        <v>181</v>
      </c>
      <c r="Q667">
        <v>33</v>
      </c>
      <c r="R667" t="s">
        <v>83</v>
      </c>
      <c r="S667" t="s">
        <v>181</v>
      </c>
      <c r="U667">
        <v>32</v>
      </c>
      <c r="V667" t="s">
        <v>83</v>
      </c>
      <c r="W667" t="s">
        <v>181</v>
      </c>
      <c r="Y667">
        <v>37</v>
      </c>
      <c r="Z667" t="s">
        <v>83</v>
      </c>
      <c r="AA667" t="s">
        <v>181</v>
      </c>
      <c r="AC667">
        <v>38</v>
      </c>
      <c r="AD667" t="s">
        <v>83</v>
      </c>
      <c r="AE667" t="s">
        <v>181</v>
      </c>
      <c r="AK667">
        <v>21</v>
      </c>
      <c r="AL667" t="s">
        <v>83</v>
      </c>
      <c r="AM667" t="s">
        <v>181</v>
      </c>
      <c r="AO667" s="244">
        <v>18</v>
      </c>
      <c r="AP667" t="s">
        <v>100</v>
      </c>
      <c r="AQ667" t="s">
        <v>55</v>
      </c>
      <c r="AS667" s="244">
        <v>24</v>
      </c>
      <c r="AT667" t="s">
        <v>100</v>
      </c>
      <c r="AU667" s="248" t="s">
        <v>406</v>
      </c>
      <c r="AW667">
        <v>24</v>
      </c>
      <c r="AX667" t="s">
        <v>100</v>
      </c>
      <c r="AY667" t="s">
        <v>181</v>
      </c>
      <c r="BE667">
        <v>27</v>
      </c>
      <c r="BF667" t="s">
        <v>83</v>
      </c>
      <c r="BG667" t="s">
        <v>181</v>
      </c>
      <c r="BI667">
        <v>22</v>
      </c>
      <c r="BJ667" t="s">
        <v>83</v>
      </c>
      <c r="BK667" t="s">
        <v>181</v>
      </c>
      <c r="BM667">
        <v>30</v>
      </c>
      <c r="BN667" t="s">
        <v>83</v>
      </c>
      <c r="BO667" t="s">
        <v>181</v>
      </c>
      <c r="BQ667">
        <v>25</v>
      </c>
      <c r="BR667" t="s">
        <v>83</v>
      </c>
      <c r="BS667" t="s">
        <v>181</v>
      </c>
      <c r="BU667">
        <v>19</v>
      </c>
      <c r="BV667" t="s">
        <v>83</v>
      </c>
      <c r="BW667" t="s">
        <v>181</v>
      </c>
      <c r="BY667">
        <v>26</v>
      </c>
      <c r="BZ667" t="s">
        <v>83</v>
      </c>
      <c r="CA667" t="s">
        <v>181</v>
      </c>
      <c r="CC667">
        <v>39</v>
      </c>
      <c r="CD667" t="s">
        <v>83</v>
      </c>
      <c r="CE667" t="s">
        <v>181</v>
      </c>
      <c r="CG667">
        <v>46</v>
      </c>
      <c r="CH667" t="s">
        <v>83</v>
      </c>
      <c r="CI667" t="s">
        <v>181</v>
      </c>
      <c r="CK667">
        <v>36</v>
      </c>
      <c r="CL667" t="s">
        <v>83</v>
      </c>
      <c r="CM667" t="s">
        <v>181</v>
      </c>
    </row>
    <row r="668" spans="1:91" ht="15" customHeight="1" x14ac:dyDescent="0.25">
      <c r="A668">
        <v>27</v>
      </c>
      <c r="B668" t="s">
        <v>83</v>
      </c>
      <c r="C668" t="s">
        <v>56</v>
      </c>
      <c r="E668">
        <v>27</v>
      </c>
      <c r="F668" t="s">
        <v>83</v>
      </c>
      <c r="G668" t="s">
        <v>56</v>
      </c>
      <c r="I668">
        <v>20</v>
      </c>
      <c r="J668" t="s">
        <v>83</v>
      </c>
      <c r="K668" t="s">
        <v>181</v>
      </c>
      <c r="Q668">
        <v>24</v>
      </c>
      <c r="R668" t="s">
        <v>83</v>
      </c>
      <c r="S668" t="s">
        <v>181</v>
      </c>
      <c r="U668">
        <v>42</v>
      </c>
      <c r="V668" t="s">
        <v>83</v>
      </c>
      <c r="W668" t="s">
        <v>181</v>
      </c>
      <c r="Y668">
        <v>35</v>
      </c>
      <c r="Z668" t="s">
        <v>83</v>
      </c>
      <c r="AA668" t="s">
        <v>181</v>
      </c>
      <c r="AC668">
        <v>30</v>
      </c>
      <c r="AD668" t="s">
        <v>83</v>
      </c>
      <c r="AE668" t="s">
        <v>181</v>
      </c>
      <c r="AK668">
        <v>30</v>
      </c>
      <c r="AL668" t="s">
        <v>83</v>
      </c>
      <c r="AM668" t="s">
        <v>181</v>
      </c>
      <c r="AO668" s="244">
        <v>20</v>
      </c>
      <c r="AP668" t="s">
        <v>100</v>
      </c>
      <c r="AQ668" t="s">
        <v>55</v>
      </c>
      <c r="AS668" s="244">
        <v>55</v>
      </c>
      <c r="AT668" t="s">
        <v>99</v>
      </c>
      <c r="AU668" s="248" t="s">
        <v>406</v>
      </c>
      <c r="AW668">
        <v>32</v>
      </c>
      <c r="AX668" t="s">
        <v>100</v>
      </c>
      <c r="AY668" t="s">
        <v>181</v>
      </c>
      <c r="BE668">
        <v>30</v>
      </c>
      <c r="BF668" t="s">
        <v>83</v>
      </c>
      <c r="BG668" t="s">
        <v>181</v>
      </c>
      <c r="BI668">
        <v>26</v>
      </c>
      <c r="BJ668" t="s">
        <v>83</v>
      </c>
      <c r="BK668" t="s">
        <v>181</v>
      </c>
      <c r="BM668">
        <v>27</v>
      </c>
      <c r="BN668" t="s">
        <v>83</v>
      </c>
      <c r="BO668" t="s">
        <v>181</v>
      </c>
      <c r="BQ668">
        <v>44</v>
      </c>
      <c r="BR668" t="s">
        <v>83</v>
      </c>
      <c r="BS668" t="s">
        <v>181</v>
      </c>
      <c r="BU668">
        <v>33</v>
      </c>
      <c r="BV668" t="s">
        <v>83</v>
      </c>
      <c r="BW668" t="s">
        <v>181</v>
      </c>
      <c r="BY668">
        <v>19</v>
      </c>
      <c r="BZ668" t="s">
        <v>83</v>
      </c>
      <c r="CA668" t="s">
        <v>181</v>
      </c>
      <c r="CC668">
        <v>29</v>
      </c>
      <c r="CD668" t="s">
        <v>83</v>
      </c>
      <c r="CE668" t="s">
        <v>181</v>
      </c>
      <c r="CG668">
        <v>18</v>
      </c>
      <c r="CH668" t="s">
        <v>83</v>
      </c>
      <c r="CI668" t="s">
        <v>181</v>
      </c>
      <c r="CK668">
        <v>32</v>
      </c>
      <c r="CL668" t="s">
        <v>83</v>
      </c>
      <c r="CM668" t="s">
        <v>181</v>
      </c>
    </row>
    <row r="669" spans="1:91" ht="15" customHeight="1" x14ac:dyDescent="0.25">
      <c r="E669">
        <v>42</v>
      </c>
      <c r="F669" t="s">
        <v>83</v>
      </c>
      <c r="G669" t="s">
        <v>56</v>
      </c>
      <c r="I669">
        <v>20</v>
      </c>
      <c r="J669" t="s">
        <v>83</v>
      </c>
      <c r="K669" t="s">
        <v>181</v>
      </c>
      <c r="Q669">
        <v>30</v>
      </c>
      <c r="R669" t="s">
        <v>83</v>
      </c>
      <c r="S669" t="s">
        <v>181</v>
      </c>
      <c r="U669">
        <v>34</v>
      </c>
      <c r="V669" t="s">
        <v>83</v>
      </c>
      <c r="W669" t="s">
        <v>181</v>
      </c>
      <c r="Y669">
        <v>25</v>
      </c>
      <c r="Z669" t="s">
        <v>83</v>
      </c>
      <c r="AA669" t="s">
        <v>181</v>
      </c>
      <c r="AC669">
        <v>32</v>
      </c>
      <c r="AD669" t="s">
        <v>83</v>
      </c>
      <c r="AE669" t="s">
        <v>181</v>
      </c>
      <c r="AK669">
        <v>16</v>
      </c>
      <c r="AL669" t="s">
        <v>83</v>
      </c>
      <c r="AM669" t="s">
        <v>181</v>
      </c>
      <c r="AO669" s="244">
        <v>27</v>
      </c>
      <c r="AP669" t="s">
        <v>100</v>
      </c>
      <c r="AQ669" t="s">
        <v>55</v>
      </c>
      <c r="AS669" s="244">
        <v>37</v>
      </c>
      <c r="AT669" t="s">
        <v>100</v>
      </c>
      <c r="AU669" s="248" t="s">
        <v>406</v>
      </c>
      <c r="AW669">
        <v>18</v>
      </c>
      <c r="AX669" t="s">
        <v>100</v>
      </c>
      <c r="AY669" t="s">
        <v>181</v>
      </c>
      <c r="BE669">
        <v>25</v>
      </c>
      <c r="BF669" t="s">
        <v>83</v>
      </c>
      <c r="BG669" t="s">
        <v>181</v>
      </c>
      <c r="BI669">
        <v>24</v>
      </c>
      <c r="BJ669" t="s">
        <v>83</v>
      </c>
      <c r="BK669" t="s">
        <v>181</v>
      </c>
      <c r="BM669">
        <v>16</v>
      </c>
      <c r="BN669" t="s">
        <v>83</v>
      </c>
      <c r="BO669" t="s">
        <v>181</v>
      </c>
      <c r="BQ669">
        <v>31</v>
      </c>
      <c r="BR669" t="s">
        <v>83</v>
      </c>
      <c r="BS669" t="s">
        <v>181</v>
      </c>
      <c r="BU669">
        <v>30</v>
      </c>
      <c r="BV669" t="s">
        <v>83</v>
      </c>
      <c r="BW669" t="s">
        <v>181</v>
      </c>
      <c r="BY669">
        <v>14</v>
      </c>
      <c r="BZ669" t="s">
        <v>83</v>
      </c>
      <c r="CA669" t="s">
        <v>181</v>
      </c>
      <c r="CC669">
        <v>35</v>
      </c>
      <c r="CD669" t="s">
        <v>83</v>
      </c>
      <c r="CE669" t="s">
        <v>181</v>
      </c>
      <c r="CG669">
        <v>42</v>
      </c>
      <c r="CH669" t="s">
        <v>83</v>
      </c>
      <c r="CI669" t="s">
        <v>181</v>
      </c>
      <c r="CK669">
        <v>38</v>
      </c>
      <c r="CL669" t="s">
        <v>83</v>
      </c>
      <c r="CM669" t="s">
        <v>181</v>
      </c>
    </row>
    <row r="670" spans="1:91" ht="15" customHeight="1" x14ac:dyDescent="0.25">
      <c r="E670">
        <v>25</v>
      </c>
      <c r="F670" t="s">
        <v>83</v>
      </c>
      <c r="G670" t="s">
        <v>56</v>
      </c>
      <c r="I670">
        <v>18</v>
      </c>
      <c r="J670" t="s">
        <v>83</v>
      </c>
      <c r="K670" t="s">
        <v>181</v>
      </c>
      <c r="Q670">
        <v>44</v>
      </c>
      <c r="R670" t="s">
        <v>83</v>
      </c>
      <c r="S670" t="s">
        <v>181</v>
      </c>
      <c r="U670">
        <v>19</v>
      </c>
      <c r="V670" t="s">
        <v>83</v>
      </c>
      <c r="W670" t="s">
        <v>181</v>
      </c>
      <c r="Y670">
        <v>27</v>
      </c>
      <c r="Z670" t="s">
        <v>83</v>
      </c>
      <c r="AA670" t="s">
        <v>181</v>
      </c>
      <c r="AC670">
        <v>30</v>
      </c>
      <c r="AD670" t="s">
        <v>83</v>
      </c>
      <c r="AE670" t="s">
        <v>181</v>
      </c>
      <c r="AK670">
        <v>30</v>
      </c>
      <c r="AL670" t="s">
        <v>83</v>
      </c>
      <c r="AM670" t="s">
        <v>181</v>
      </c>
      <c r="AO670" s="244">
        <v>17</v>
      </c>
      <c r="AP670" t="s">
        <v>100</v>
      </c>
      <c r="AQ670" t="s">
        <v>55</v>
      </c>
      <c r="AS670" s="244">
        <v>46</v>
      </c>
      <c r="AT670" t="s">
        <v>100</v>
      </c>
      <c r="AU670" s="248" t="s">
        <v>406</v>
      </c>
      <c r="AW670">
        <v>19</v>
      </c>
      <c r="AX670" t="s">
        <v>100</v>
      </c>
      <c r="AY670" t="s">
        <v>181</v>
      </c>
      <c r="BE670">
        <v>26</v>
      </c>
      <c r="BF670" t="s">
        <v>83</v>
      </c>
      <c r="BG670" t="s">
        <v>181</v>
      </c>
      <c r="BI670">
        <v>29</v>
      </c>
      <c r="BJ670" t="s">
        <v>83</v>
      </c>
      <c r="BK670" t="s">
        <v>181</v>
      </c>
      <c r="BM670">
        <v>23</v>
      </c>
      <c r="BN670" t="s">
        <v>83</v>
      </c>
      <c r="BO670" t="s">
        <v>181</v>
      </c>
      <c r="BQ670">
        <v>27</v>
      </c>
      <c r="BR670" t="s">
        <v>83</v>
      </c>
      <c r="BS670" t="s">
        <v>181</v>
      </c>
      <c r="BU670">
        <v>29</v>
      </c>
      <c r="BV670" t="s">
        <v>83</v>
      </c>
      <c r="BW670" t="s">
        <v>181</v>
      </c>
      <c r="BY670">
        <v>24</v>
      </c>
      <c r="BZ670" t="s">
        <v>83</v>
      </c>
      <c r="CA670" t="s">
        <v>181</v>
      </c>
      <c r="CC670">
        <v>26</v>
      </c>
      <c r="CD670" t="s">
        <v>83</v>
      </c>
      <c r="CE670" t="s">
        <v>181</v>
      </c>
      <c r="CG670">
        <v>24</v>
      </c>
      <c r="CH670" t="s">
        <v>83</v>
      </c>
      <c r="CI670" t="s">
        <v>181</v>
      </c>
      <c r="CK670">
        <v>17</v>
      </c>
      <c r="CL670" t="s">
        <v>83</v>
      </c>
      <c r="CM670" t="s">
        <v>181</v>
      </c>
    </row>
    <row r="671" spans="1:91" ht="15" customHeight="1" x14ac:dyDescent="0.25">
      <c r="E671">
        <v>22</v>
      </c>
      <c r="F671" t="s">
        <v>83</v>
      </c>
      <c r="G671" t="s">
        <v>56</v>
      </c>
      <c r="I671">
        <v>38</v>
      </c>
      <c r="J671" t="s">
        <v>83</v>
      </c>
      <c r="K671" t="s">
        <v>181</v>
      </c>
      <c r="Q671">
        <v>19</v>
      </c>
      <c r="R671" t="s">
        <v>83</v>
      </c>
      <c r="S671" t="s">
        <v>181</v>
      </c>
      <c r="U671">
        <v>20</v>
      </c>
      <c r="V671" t="s">
        <v>83</v>
      </c>
      <c r="W671" t="s">
        <v>181</v>
      </c>
      <c r="Y671">
        <v>27</v>
      </c>
      <c r="Z671" t="s">
        <v>83</v>
      </c>
      <c r="AA671" t="s">
        <v>181</v>
      </c>
      <c r="AC671">
        <v>26</v>
      </c>
      <c r="AD671" t="s">
        <v>83</v>
      </c>
      <c r="AE671" t="s">
        <v>181</v>
      </c>
      <c r="AK671">
        <v>21</v>
      </c>
      <c r="AL671" t="s">
        <v>83</v>
      </c>
      <c r="AM671" t="s">
        <v>181</v>
      </c>
      <c r="AO671" s="244">
        <v>36</v>
      </c>
      <c r="AP671" t="s">
        <v>100</v>
      </c>
      <c r="AQ671" t="s">
        <v>55</v>
      </c>
      <c r="AS671" s="244">
        <v>68</v>
      </c>
      <c r="AT671" t="s">
        <v>99</v>
      </c>
      <c r="AU671" s="248" t="s">
        <v>406</v>
      </c>
      <c r="AW671">
        <v>28</v>
      </c>
      <c r="AX671" t="s">
        <v>100</v>
      </c>
      <c r="AY671" t="s">
        <v>181</v>
      </c>
      <c r="BE671">
        <v>30</v>
      </c>
      <c r="BF671" t="s">
        <v>83</v>
      </c>
      <c r="BG671" t="s">
        <v>181</v>
      </c>
      <c r="BI671">
        <v>21</v>
      </c>
      <c r="BJ671" t="s">
        <v>83</v>
      </c>
      <c r="BK671" t="s">
        <v>181</v>
      </c>
      <c r="BM671">
        <v>31</v>
      </c>
      <c r="BN671" t="s">
        <v>83</v>
      </c>
      <c r="BO671" t="s">
        <v>181</v>
      </c>
      <c r="BQ671">
        <v>23</v>
      </c>
      <c r="BR671" t="s">
        <v>83</v>
      </c>
      <c r="BS671" t="s">
        <v>181</v>
      </c>
      <c r="BU671">
        <v>42</v>
      </c>
      <c r="BV671" t="s">
        <v>83</v>
      </c>
      <c r="BW671" t="s">
        <v>181</v>
      </c>
      <c r="BY671">
        <v>25</v>
      </c>
      <c r="BZ671" t="s">
        <v>83</v>
      </c>
      <c r="CA671" t="s">
        <v>181</v>
      </c>
      <c r="CC671">
        <v>31</v>
      </c>
      <c r="CD671" t="s">
        <v>83</v>
      </c>
      <c r="CE671" t="s">
        <v>181</v>
      </c>
      <c r="CG671">
        <v>28</v>
      </c>
      <c r="CH671" t="s">
        <v>83</v>
      </c>
      <c r="CI671" t="s">
        <v>181</v>
      </c>
      <c r="CK671">
        <v>17</v>
      </c>
      <c r="CL671" t="s">
        <v>83</v>
      </c>
      <c r="CM671" t="s">
        <v>181</v>
      </c>
    </row>
    <row r="672" spans="1:91" ht="15" customHeight="1" x14ac:dyDescent="0.25">
      <c r="E672">
        <v>34</v>
      </c>
      <c r="F672" t="s">
        <v>83</v>
      </c>
      <c r="G672" t="s">
        <v>56</v>
      </c>
      <c r="I672">
        <v>23</v>
      </c>
      <c r="J672" t="s">
        <v>83</v>
      </c>
      <c r="K672" t="s">
        <v>181</v>
      </c>
      <c r="Q672">
        <v>27</v>
      </c>
      <c r="R672" t="s">
        <v>83</v>
      </c>
      <c r="S672" t="s">
        <v>181</v>
      </c>
      <c r="U672">
        <v>37</v>
      </c>
      <c r="V672" t="s">
        <v>83</v>
      </c>
      <c r="W672" t="s">
        <v>181</v>
      </c>
      <c r="Y672">
        <v>20</v>
      </c>
      <c r="Z672" t="s">
        <v>83</v>
      </c>
      <c r="AA672" t="s">
        <v>181</v>
      </c>
      <c r="AC672">
        <v>16</v>
      </c>
      <c r="AD672" t="s">
        <v>83</v>
      </c>
      <c r="AE672" t="s">
        <v>181</v>
      </c>
      <c r="AK672">
        <v>28</v>
      </c>
      <c r="AL672" t="s">
        <v>83</v>
      </c>
      <c r="AM672" t="s">
        <v>181</v>
      </c>
      <c r="AO672" s="244">
        <v>27</v>
      </c>
      <c r="AP672" t="s">
        <v>100</v>
      </c>
      <c r="AQ672" t="s">
        <v>55</v>
      </c>
      <c r="AS672" s="244">
        <v>15</v>
      </c>
      <c r="AT672" t="s">
        <v>100</v>
      </c>
      <c r="AU672" s="248" t="s">
        <v>406</v>
      </c>
      <c r="AW672">
        <v>24</v>
      </c>
      <c r="AX672" t="s">
        <v>100</v>
      </c>
      <c r="AY672" t="s">
        <v>181</v>
      </c>
      <c r="BE672">
        <v>29</v>
      </c>
      <c r="BF672" t="s">
        <v>83</v>
      </c>
      <c r="BG672" t="s">
        <v>181</v>
      </c>
      <c r="BI672">
        <v>31</v>
      </c>
      <c r="BJ672" t="s">
        <v>83</v>
      </c>
      <c r="BK672" t="s">
        <v>181</v>
      </c>
      <c r="BM672">
        <v>20</v>
      </c>
      <c r="BN672" t="s">
        <v>83</v>
      </c>
      <c r="BO672" t="s">
        <v>181</v>
      </c>
      <c r="BQ672">
        <v>37</v>
      </c>
      <c r="BR672" t="s">
        <v>83</v>
      </c>
      <c r="BS672" t="s">
        <v>181</v>
      </c>
      <c r="BU672">
        <v>19</v>
      </c>
      <c r="BV672" t="s">
        <v>83</v>
      </c>
      <c r="BW672" t="s">
        <v>181</v>
      </c>
      <c r="BY672">
        <v>28</v>
      </c>
      <c r="BZ672" t="s">
        <v>83</v>
      </c>
      <c r="CA672" t="s">
        <v>181</v>
      </c>
      <c r="CC672">
        <v>40</v>
      </c>
      <c r="CD672" t="s">
        <v>83</v>
      </c>
      <c r="CE672" t="s">
        <v>181</v>
      </c>
      <c r="CG672">
        <v>17</v>
      </c>
      <c r="CH672" t="s">
        <v>83</v>
      </c>
      <c r="CI672" t="s">
        <v>181</v>
      </c>
      <c r="CK672">
        <v>29</v>
      </c>
      <c r="CL672" t="s">
        <v>83</v>
      </c>
      <c r="CM672" t="s">
        <v>181</v>
      </c>
    </row>
    <row r="673" spans="5:91" ht="15" customHeight="1" x14ac:dyDescent="0.25">
      <c r="E673">
        <v>30</v>
      </c>
      <c r="F673" t="s">
        <v>83</v>
      </c>
      <c r="G673" t="s">
        <v>56</v>
      </c>
      <c r="I673">
        <v>19</v>
      </c>
      <c r="J673" t="s">
        <v>83</v>
      </c>
      <c r="K673" t="s">
        <v>181</v>
      </c>
      <c r="Q673">
        <v>29</v>
      </c>
      <c r="R673" t="s">
        <v>83</v>
      </c>
      <c r="S673" t="s">
        <v>181</v>
      </c>
      <c r="U673">
        <v>30</v>
      </c>
      <c r="V673" t="s">
        <v>83</v>
      </c>
      <c r="W673" t="s">
        <v>181</v>
      </c>
      <c r="Y673">
        <v>32</v>
      </c>
      <c r="Z673" t="s">
        <v>83</v>
      </c>
      <c r="AA673" t="s">
        <v>181</v>
      </c>
      <c r="AC673">
        <v>25</v>
      </c>
      <c r="AD673" t="s">
        <v>83</v>
      </c>
      <c r="AE673" t="s">
        <v>181</v>
      </c>
      <c r="AK673">
        <v>37</v>
      </c>
      <c r="AL673" t="s">
        <v>83</v>
      </c>
      <c r="AM673" t="s">
        <v>181</v>
      </c>
      <c r="AO673" s="244">
        <v>25</v>
      </c>
      <c r="AP673" t="s">
        <v>100</v>
      </c>
      <c r="AQ673" t="s">
        <v>55</v>
      </c>
      <c r="AS673" s="250">
        <v>36</v>
      </c>
      <c r="AT673" t="s">
        <v>99</v>
      </c>
      <c r="AU673" s="248" t="s">
        <v>406</v>
      </c>
      <c r="AW673">
        <v>22</v>
      </c>
      <c r="AX673" t="s">
        <v>100</v>
      </c>
      <c r="AY673" t="s">
        <v>181</v>
      </c>
      <c r="BE673">
        <v>43</v>
      </c>
      <c r="BF673" t="s">
        <v>83</v>
      </c>
      <c r="BG673" t="s">
        <v>181</v>
      </c>
      <c r="BI673">
        <v>38</v>
      </c>
      <c r="BJ673" t="s">
        <v>83</v>
      </c>
      <c r="BK673" t="s">
        <v>181</v>
      </c>
      <c r="BM673">
        <v>19</v>
      </c>
      <c r="BN673" t="s">
        <v>83</v>
      </c>
      <c r="BO673" t="s">
        <v>181</v>
      </c>
      <c r="BQ673">
        <v>21</v>
      </c>
      <c r="BR673" t="s">
        <v>83</v>
      </c>
      <c r="BS673" t="s">
        <v>181</v>
      </c>
      <c r="BU673">
        <v>29</v>
      </c>
      <c r="BV673" t="s">
        <v>83</v>
      </c>
      <c r="BW673" t="s">
        <v>181</v>
      </c>
      <c r="BY673">
        <v>28</v>
      </c>
      <c r="BZ673" t="s">
        <v>83</v>
      </c>
      <c r="CA673" t="s">
        <v>181</v>
      </c>
      <c r="CC673">
        <v>19</v>
      </c>
      <c r="CD673" t="s">
        <v>83</v>
      </c>
      <c r="CE673" t="s">
        <v>181</v>
      </c>
      <c r="CG673">
        <v>23</v>
      </c>
      <c r="CH673" t="s">
        <v>83</v>
      </c>
      <c r="CI673" t="s">
        <v>181</v>
      </c>
      <c r="CK673">
        <v>38</v>
      </c>
      <c r="CL673" t="s">
        <v>83</v>
      </c>
      <c r="CM673" t="s">
        <v>181</v>
      </c>
    </row>
    <row r="674" spans="5:91" ht="15" customHeight="1" x14ac:dyDescent="0.25">
      <c r="E674">
        <v>21</v>
      </c>
      <c r="F674" t="s">
        <v>83</v>
      </c>
      <c r="G674" t="s">
        <v>56</v>
      </c>
      <c r="I674">
        <v>36</v>
      </c>
      <c r="J674" t="s">
        <v>83</v>
      </c>
      <c r="K674" t="s">
        <v>181</v>
      </c>
      <c r="Q674">
        <v>23</v>
      </c>
      <c r="R674" t="s">
        <v>83</v>
      </c>
      <c r="S674" t="s">
        <v>181</v>
      </c>
      <c r="U674">
        <v>28</v>
      </c>
      <c r="V674" t="s">
        <v>83</v>
      </c>
      <c r="W674" t="s">
        <v>181</v>
      </c>
      <c r="Y674">
        <v>31</v>
      </c>
      <c r="Z674" t="s">
        <v>83</v>
      </c>
      <c r="AA674" t="s">
        <v>181</v>
      </c>
      <c r="AC674">
        <v>24</v>
      </c>
      <c r="AD674" t="s">
        <v>83</v>
      </c>
      <c r="AE674" t="s">
        <v>181</v>
      </c>
      <c r="AK674">
        <v>23</v>
      </c>
      <c r="AL674" t="s">
        <v>83</v>
      </c>
      <c r="AM674" t="s">
        <v>181</v>
      </c>
      <c r="AO674" s="244">
        <v>24</v>
      </c>
      <c r="AP674" t="s">
        <v>100</v>
      </c>
      <c r="AQ674" t="s">
        <v>55</v>
      </c>
      <c r="AS674" s="244">
        <v>35</v>
      </c>
      <c r="AT674" t="s">
        <v>100</v>
      </c>
      <c r="AU674" s="248" t="s">
        <v>406</v>
      </c>
      <c r="AW674">
        <v>21</v>
      </c>
      <c r="AX674" t="s">
        <v>100</v>
      </c>
      <c r="AY674" t="s">
        <v>181</v>
      </c>
      <c r="BE674">
        <v>19</v>
      </c>
      <c r="BF674" t="s">
        <v>83</v>
      </c>
      <c r="BG674" t="s">
        <v>181</v>
      </c>
      <c r="BI674">
        <v>33</v>
      </c>
      <c r="BJ674" t="s">
        <v>83</v>
      </c>
      <c r="BK674" t="s">
        <v>181</v>
      </c>
      <c r="BM674">
        <v>40</v>
      </c>
      <c r="BN674" t="s">
        <v>83</v>
      </c>
      <c r="BO674" t="s">
        <v>181</v>
      </c>
      <c r="BQ674">
        <v>32</v>
      </c>
      <c r="BR674" t="s">
        <v>83</v>
      </c>
      <c r="BS674" t="s">
        <v>181</v>
      </c>
      <c r="BU674">
        <v>23</v>
      </c>
      <c r="BV674" t="s">
        <v>83</v>
      </c>
      <c r="BW674" t="s">
        <v>181</v>
      </c>
      <c r="BY674">
        <v>27</v>
      </c>
      <c r="BZ674" t="s">
        <v>83</v>
      </c>
      <c r="CA674" t="s">
        <v>181</v>
      </c>
      <c r="CC674">
        <v>30</v>
      </c>
      <c r="CD674" t="s">
        <v>83</v>
      </c>
      <c r="CE674" t="s">
        <v>181</v>
      </c>
      <c r="CG674">
        <v>24</v>
      </c>
      <c r="CH674" t="s">
        <v>83</v>
      </c>
      <c r="CI674" t="s">
        <v>181</v>
      </c>
      <c r="CK674">
        <v>29</v>
      </c>
      <c r="CL674" t="s">
        <v>83</v>
      </c>
      <c r="CM674" t="s">
        <v>181</v>
      </c>
    </row>
    <row r="675" spans="5:91" ht="15" customHeight="1" x14ac:dyDescent="0.25">
      <c r="E675">
        <v>30</v>
      </c>
      <c r="F675" t="s">
        <v>83</v>
      </c>
      <c r="G675" t="s">
        <v>56</v>
      </c>
      <c r="I675">
        <v>22</v>
      </c>
      <c r="J675" t="s">
        <v>83</v>
      </c>
      <c r="K675" t="s">
        <v>181</v>
      </c>
      <c r="Q675">
        <v>25</v>
      </c>
      <c r="R675" t="s">
        <v>83</v>
      </c>
      <c r="S675" t="s">
        <v>181</v>
      </c>
      <c r="U675">
        <v>29</v>
      </c>
      <c r="V675" t="s">
        <v>83</v>
      </c>
      <c r="W675" t="s">
        <v>181</v>
      </c>
      <c r="Y675">
        <v>23</v>
      </c>
      <c r="Z675" t="s">
        <v>83</v>
      </c>
      <c r="AA675" t="s">
        <v>181</v>
      </c>
      <c r="AC675">
        <v>18</v>
      </c>
      <c r="AD675" t="s">
        <v>83</v>
      </c>
      <c r="AE675" t="s">
        <v>181</v>
      </c>
      <c r="AK675">
        <v>15</v>
      </c>
      <c r="AL675" t="s">
        <v>83</v>
      </c>
      <c r="AM675" t="s">
        <v>181</v>
      </c>
      <c r="AO675" s="244">
        <v>35</v>
      </c>
      <c r="AP675" t="s">
        <v>100</v>
      </c>
      <c r="AQ675" t="s">
        <v>55</v>
      </c>
      <c r="AS675" s="244">
        <v>51</v>
      </c>
      <c r="AT675" t="s">
        <v>100</v>
      </c>
      <c r="AU675" s="248" t="s">
        <v>406</v>
      </c>
      <c r="AW675">
        <v>18</v>
      </c>
      <c r="AX675" t="s">
        <v>100</v>
      </c>
      <c r="AY675" t="s">
        <v>181</v>
      </c>
      <c r="BE675">
        <v>35</v>
      </c>
      <c r="BF675" t="s">
        <v>83</v>
      </c>
      <c r="BG675" t="s">
        <v>181</v>
      </c>
      <c r="BI675">
        <v>32</v>
      </c>
      <c r="BJ675" t="s">
        <v>83</v>
      </c>
      <c r="BK675" t="s">
        <v>181</v>
      </c>
      <c r="BM675">
        <v>22</v>
      </c>
      <c r="BN675" t="s">
        <v>83</v>
      </c>
      <c r="BO675" t="s">
        <v>181</v>
      </c>
      <c r="BQ675">
        <v>28</v>
      </c>
      <c r="BR675" t="s">
        <v>83</v>
      </c>
      <c r="BS675" t="s">
        <v>181</v>
      </c>
      <c r="BU675">
        <v>32</v>
      </c>
      <c r="BV675" t="s">
        <v>83</v>
      </c>
      <c r="BW675" t="s">
        <v>181</v>
      </c>
      <c r="BY675">
        <v>20</v>
      </c>
      <c r="BZ675" t="s">
        <v>83</v>
      </c>
      <c r="CA675" t="s">
        <v>181</v>
      </c>
      <c r="CC675">
        <v>32</v>
      </c>
      <c r="CD675" t="s">
        <v>83</v>
      </c>
      <c r="CE675" t="s">
        <v>181</v>
      </c>
      <c r="CG675">
        <v>18</v>
      </c>
      <c r="CH675" t="s">
        <v>83</v>
      </c>
      <c r="CI675" t="s">
        <v>181</v>
      </c>
      <c r="CK675">
        <v>16</v>
      </c>
      <c r="CL675" t="s">
        <v>83</v>
      </c>
      <c r="CM675" t="s">
        <v>181</v>
      </c>
    </row>
    <row r="676" spans="5:91" ht="15" customHeight="1" x14ac:dyDescent="0.25">
      <c r="E676">
        <v>18</v>
      </c>
      <c r="F676" t="s">
        <v>83</v>
      </c>
      <c r="G676" t="s">
        <v>56</v>
      </c>
      <c r="I676">
        <v>19</v>
      </c>
      <c r="J676" t="s">
        <v>83</v>
      </c>
      <c r="K676" t="s">
        <v>181</v>
      </c>
      <c r="Q676">
        <v>20</v>
      </c>
      <c r="R676" t="s">
        <v>83</v>
      </c>
      <c r="S676" t="s">
        <v>181</v>
      </c>
      <c r="U676">
        <v>21</v>
      </c>
      <c r="V676" t="s">
        <v>83</v>
      </c>
      <c r="W676" t="s">
        <v>181</v>
      </c>
      <c r="Y676">
        <v>28</v>
      </c>
      <c r="Z676" t="s">
        <v>83</v>
      </c>
      <c r="AA676" t="s">
        <v>181</v>
      </c>
      <c r="AC676">
        <v>36</v>
      </c>
      <c r="AD676" t="s">
        <v>83</v>
      </c>
      <c r="AE676" t="s">
        <v>181</v>
      </c>
      <c r="AO676" s="244">
        <v>24</v>
      </c>
      <c r="AP676" t="s">
        <v>100</v>
      </c>
      <c r="AQ676" t="s">
        <v>55</v>
      </c>
      <c r="AS676" s="244">
        <v>3</v>
      </c>
      <c r="AT676" t="s">
        <v>100</v>
      </c>
      <c r="AU676" s="248" t="s">
        <v>406</v>
      </c>
      <c r="AW676">
        <v>23</v>
      </c>
      <c r="AX676" t="s">
        <v>100</v>
      </c>
      <c r="AY676" t="s">
        <v>181</v>
      </c>
      <c r="BE676">
        <v>37</v>
      </c>
      <c r="BF676" t="s">
        <v>83</v>
      </c>
      <c r="BG676" t="s">
        <v>181</v>
      </c>
      <c r="BI676">
        <v>37</v>
      </c>
      <c r="BJ676" t="s">
        <v>83</v>
      </c>
      <c r="BK676" t="s">
        <v>181</v>
      </c>
      <c r="BM676">
        <v>22</v>
      </c>
      <c r="BN676" t="s">
        <v>83</v>
      </c>
      <c r="BO676" t="s">
        <v>181</v>
      </c>
      <c r="BQ676">
        <v>24</v>
      </c>
      <c r="BR676" t="s">
        <v>83</v>
      </c>
      <c r="BS676" t="s">
        <v>181</v>
      </c>
      <c r="BU676">
        <v>23</v>
      </c>
      <c r="BV676" t="s">
        <v>83</v>
      </c>
      <c r="BW676" t="s">
        <v>181</v>
      </c>
      <c r="BY676">
        <v>13</v>
      </c>
      <c r="BZ676" t="s">
        <v>83</v>
      </c>
      <c r="CA676" t="s">
        <v>181</v>
      </c>
      <c r="CG676">
        <v>42</v>
      </c>
      <c r="CH676" t="s">
        <v>83</v>
      </c>
      <c r="CI676" t="s">
        <v>181</v>
      </c>
      <c r="CK676">
        <v>27</v>
      </c>
      <c r="CL676" t="s">
        <v>83</v>
      </c>
      <c r="CM676" t="s">
        <v>181</v>
      </c>
    </row>
    <row r="677" spans="5:91" ht="15" customHeight="1" x14ac:dyDescent="0.25">
      <c r="E677">
        <v>20</v>
      </c>
      <c r="F677" t="s">
        <v>83</v>
      </c>
      <c r="G677" t="s">
        <v>56</v>
      </c>
      <c r="I677">
        <v>36</v>
      </c>
      <c r="J677" t="s">
        <v>83</v>
      </c>
      <c r="K677" t="s">
        <v>181</v>
      </c>
      <c r="Q677">
        <v>46</v>
      </c>
      <c r="R677" t="s">
        <v>83</v>
      </c>
      <c r="S677" t="s">
        <v>181</v>
      </c>
      <c r="U677">
        <v>20</v>
      </c>
      <c r="V677" t="s">
        <v>83</v>
      </c>
      <c r="W677" t="s">
        <v>181</v>
      </c>
      <c r="Y677">
        <v>39</v>
      </c>
      <c r="Z677" t="s">
        <v>83</v>
      </c>
      <c r="AA677" t="s">
        <v>181</v>
      </c>
      <c r="AC677">
        <v>19</v>
      </c>
      <c r="AD677" t="s">
        <v>83</v>
      </c>
      <c r="AE677" t="s">
        <v>181</v>
      </c>
      <c r="AO677" s="244">
        <v>25</v>
      </c>
      <c r="AP677" t="s">
        <v>100</v>
      </c>
      <c r="AQ677" t="s">
        <v>55</v>
      </c>
      <c r="AS677" s="244">
        <v>1</v>
      </c>
      <c r="AT677" t="s">
        <v>100</v>
      </c>
      <c r="AU677" s="248" t="s">
        <v>406</v>
      </c>
      <c r="AW677">
        <v>26</v>
      </c>
      <c r="AX677" t="s">
        <v>100</v>
      </c>
      <c r="AY677" t="s">
        <v>181</v>
      </c>
      <c r="BE677">
        <v>29</v>
      </c>
      <c r="BF677" t="s">
        <v>83</v>
      </c>
      <c r="BG677" t="s">
        <v>181</v>
      </c>
      <c r="BI677">
        <v>26</v>
      </c>
      <c r="BJ677" t="s">
        <v>83</v>
      </c>
      <c r="BK677" t="s">
        <v>181</v>
      </c>
      <c r="BM677">
        <v>23</v>
      </c>
      <c r="BN677" t="s">
        <v>83</v>
      </c>
      <c r="BO677" t="s">
        <v>181</v>
      </c>
      <c r="BQ677">
        <v>27</v>
      </c>
      <c r="BR677" t="s">
        <v>83</v>
      </c>
      <c r="BS677" t="s">
        <v>181</v>
      </c>
      <c r="BU677">
        <v>24</v>
      </c>
      <c r="BV677" t="s">
        <v>83</v>
      </c>
      <c r="BW677" t="s">
        <v>181</v>
      </c>
      <c r="BY677">
        <v>21</v>
      </c>
      <c r="BZ677" t="s">
        <v>83</v>
      </c>
      <c r="CA677" t="s">
        <v>181</v>
      </c>
      <c r="CG677">
        <v>21</v>
      </c>
      <c r="CH677" t="s">
        <v>83</v>
      </c>
      <c r="CI677" t="s">
        <v>181</v>
      </c>
      <c r="CK677">
        <v>31</v>
      </c>
      <c r="CL677" t="s">
        <v>83</v>
      </c>
      <c r="CM677" t="s">
        <v>181</v>
      </c>
    </row>
    <row r="678" spans="5:91" ht="15" customHeight="1" x14ac:dyDescent="0.25">
      <c r="E678">
        <v>28</v>
      </c>
      <c r="F678" t="s">
        <v>83</v>
      </c>
      <c r="G678" t="s">
        <v>56</v>
      </c>
      <c r="I678">
        <v>19</v>
      </c>
      <c r="J678" t="s">
        <v>83</v>
      </c>
      <c r="K678" t="s">
        <v>181</v>
      </c>
      <c r="Q678">
        <v>28</v>
      </c>
      <c r="R678" t="s">
        <v>83</v>
      </c>
      <c r="S678" t="s">
        <v>181</v>
      </c>
      <c r="U678">
        <v>35</v>
      </c>
      <c r="V678" t="s">
        <v>83</v>
      </c>
      <c r="W678" t="s">
        <v>181</v>
      </c>
      <c r="Y678">
        <v>41</v>
      </c>
      <c r="Z678" t="s">
        <v>83</v>
      </c>
      <c r="AA678" t="s">
        <v>181</v>
      </c>
      <c r="AC678">
        <v>21</v>
      </c>
      <c r="AD678" t="s">
        <v>83</v>
      </c>
      <c r="AE678" t="s">
        <v>181</v>
      </c>
      <c r="AO678" s="244">
        <v>30</v>
      </c>
      <c r="AP678" t="s">
        <v>100</v>
      </c>
      <c r="AQ678" t="s">
        <v>55</v>
      </c>
      <c r="AS678" s="244">
        <v>42</v>
      </c>
      <c r="AT678" t="s">
        <v>100</v>
      </c>
      <c r="AU678" s="248" t="s">
        <v>406</v>
      </c>
      <c r="BE678">
        <v>24</v>
      </c>
      <c r="BF678" t="s">
        <v>83</v>
      </c>
      <c r="BG678" t="s">
        <v>181</v>
      </c>
      <c r="BI678">
        <v>34</v>
      </c>
      <c r="BJ678" t="s">
        <v>83</v>
      </c>
      <c r="BK678" t="s">
        <v>181</v>
      </c>
      <c r="BM678">
        <v>33</v>
      </c>
      <c r="BN678" t="s">
        <v>83</v>
      </c>
      <c r="BO678" t="s">
        <v>181</v>
      </c>
      <c r="BQ678">
        <v>36</v>
      </c>
      <c r="BR678" t="s">
        <v>83</v>
      </c>
      <c r="BS678" t="s">
        <v>181</v>
      </c>
      <c r="BU678">
        <v>38</v>
      </c>
      <c r="BV678" t="s">
        <v>83</v>
      </c>
      <c r="BW678" t="s">
        <v>181</v>
      </c>
      <c r="BY678">
        <v>22</v>
      </c>
      <c r="BZ678" t="s">
        <v>83</v>
      </c>
      <c r="CA678" t="s">
        <v>181</v>
      </c>
      <c r="CG678">
        <v>35</v>
      </c>
      <c r="CH678" t="s">
        <v>83</v>
      </c>
      <c r="CI678" t="s">
        <v>181</v>
      </c>
      <c r="CK678">
        <v>28</v>
      </c>
      <c r="CL678" t="s">
        <v>83</v>
      </c>
      <c r="CM678" t="s">
        <v>181</v>
      </c>
    </row>
    <row r="679" spans="5:91" ht="15" customHeight="1" x14ac:dyDescent="0.25">
      <c r="E679">
        <v>42</v>
      </c>
      <c r="F679" t="s">
        <v>83</v>
      </c>
      <c r="G679" t="s">
        <v>56</v>
      </c>
      <c r="I679">
        <v>26</v>
      </c>
      <c r="J679" t="s">
        <v>83</v>
      </c>
      <c r="K679" t="s">
        <v>181</v>
      </c>
      <c r="U679">
        <v>39</v>
      </c>
      <c r="V679" t="s">
        <v>83</v>
      </c>
      <c r="W679" t="s">
        <v>181</v>
      </c>
      <c r="Y679">
        <v>30</v>
      </c>
      <c r="Z679" t="s">
        <v>83</v>
      </c>
      <c r="AA679" t="s">
        <v>181</v>
      </c>
      <c r="AC679">
        <v>21</v>
      </c>
      <c r="AD679" t="s">
        <v>83</v>
      </c>
      <c r="AE679" t="s">
        <v>181</v>
      </c>
      <c r="AO679" s="244">
        <v>16</v>
      </c>
      <c r="AP679" t="s">
        <v>100</v>
      </c>
      <c r="AQ679" t="s">
        <v>55</v>
      </c>
      <c r="AS679" s="244">
        <v>2</v>
      </c>
      <c r="AT679" t="s">
        <v>100</v>
      </c>
      <c r="AU679" s="248" t="s">
        <v>406</v>
      </c>
      <c r="BE679">
        <v>23</v>
      </c>
      <c r="BF679" t="s">
        <v>83</v>
      </c>
      <c r="BG679" t="s">
        <v>181</v>
      </c>
      <c r="BI679">
        <v>31</v>
      </c>
      <c r="BJ679" t="s">
        <v>83</v>
      </c>
      <c r="BK679" t="s">
        <v>181</v>
      </c>
      <c r="BM679">
        <v>25</v>
      </c>
      <c r="BN679" t="s">
        <v>83</v>
      </c>
      <c r="BO679" t="s">
        <v>181</v>
      </c>
      <c r="BQ679">
        <v>23</v>
      </c>
      <c r="BR679" t="s">
        <v>83</v>
      </c>
      <c r="BS679" t="s">
        <v>181</v>
      </c>
      <c r="BU679">
        <v>37</v>
      </c>
      <c r="BV679" t="s">
        <v>83</v>
      </c>
      <c r="BW679" t="s">
        <v>181</v>
      </c>
      <c r="BY679">
        <v>39</v>
      </c>
      <c r="BZ679" t="s">
        <v>83</v>
      </c>
      <c r="CA679" t="s">
        <v>181</v>
      </c>
      <c r="CK679">
        <v>34</v>
      </c>
      <c r="CL679" t="s">
        <v>83</v>
      </c>
      <c r="CM679" t="s">
        <v>181</v>
      </c>
    </row>
    <row r="680" spans="5:91" ht="15" customHeight="1" x14ac:dyDescent="0.25">
      <c r="E680">
        <v>20</v>
      </c>
      <c r="F680" t="s">
        <v>83</v>
      </c>
      <c r="G680" t="s">
        <v>56</v>
      </c>
      <c r="I680">
        <v>29</v>
      </c>
      <c r="J680" t="s">
        <v>83</v>
      </c>
      <c r="K680" t="s">
        <v>181</v>
      </c>
      <c r="U680">
        <v>26</v>
      </c>
      <c r="V680" t="s">
        <v>83</v>
      </c>
      <c r="W680" t="s">
        <v>181</v>
      </c>
      <c r="Y680">
        <v>30</v>
      </c>
      <c r="Z680" t="s">
        <v>83</v>
      </c>
      <c r="AA680" t="s">
        <v>181</v>
      </c>
      <c r="AC680">
        <v>26</v>
      </c>
      <c r="AD680" t="s">
        <v>83</v>
      </c>
      <c r="AE680" t="s">
        <v>181</v>
      </c>
      <c r="AO680" s="244">
        <v>21</v>
      </c>
      <c r="AP680" t="s">
        <v>100</v>
      </c>
      <c r="AQ680" t="s">
        <v>55</v>
      </c>
      <c r="AS680" s="244">
        <v>26</v>
      </c>
      <c r="AT680" t="s">
        <v>99</v>
      </c>
      <c r="AU680" s="248" t="s">
        <v>406</v>
      </c>
      <c r="BE680">
        <v>29</v>
      </c>
      <c r="BF680" t="s">
        <v>83</v>
      </c>
      <c r="BG680" t="s">
        <v>181</v>
      </c>
      <c r="BI680">
        <v>34</v>
      </c>
      <c r="BJ680" t="s">
        <v>83</v>
      </c>
      <c r="BK680" t="s">
        <v>181</v>
      </c>
      <c r="BM680">
        <v>29</v>
      </c>
      <c r="BN680" t="s">
        <v>83</v>
      </c>
      <c r="BO680" t="s">
        <v>181</v>
      </c>
      <c r="BQ680">
        <v>26</v>
      </c>
      <c r="BR680" t="s">
        <v>83</v>
      </c>
      <c r="BS680" t="s">
        <v>181</v>
      </c>
      <c r="BU680">
        <v>29</v>
      </c>
      <c r="BV680" t="s">
        <v>83</v>
      </c>
      <c r="BW680" t="s">
        <v>181</v>
      </c>
      <c r="BY680">
        <v>18</v>
      </c>
      <c r="BZ680" t="s">
        <v>83</v>
      </c>
      <c r="CA680" t="s">
        <v>181</v>
      </c>
      <c r="CK680">
        <v>32</v>
      </c>
      <c r="CL680" t="s">
        <v>83</v>
      </c>
      <c r="CM680" t="s">
        <v>181</v>
      </c>
    </row>
    <row r="681" spans="5:91" ht="15" customHeight="1" x14ac:dyDescent="0.25">
      <c r="E681">
        <v>27</v>
      </c>
      <c r="F681" t="s">
        <v>83</v>
      </c>
      <c r="G681" t="s">
        <v>56</v>
      </c>
      <c r="I681">
        <v>27</v>
      </c>
      <c r="J681" t="s">
        <v>83</v>
      </c>
      <c r="K681" t="s">
        <v>181</v>
      </c>
      <c r="U681">
        <v>32</v>
      </c>
      <c r="V681" t="s">
        <v>83</v>
      </c>
      <c r="W681" t="s">
        <v>181</v>
      </c>
      <c r="Y681">
        <v>18</v>
      </c>
      <c r="Z681" t="s">
        <v>83</v>
      </c>
      <c r="AA681" t="s">
        <v>181</v>
      </c>
      <c r="AC681">
        <v>21</v>
      </c>
      <c r="AD681" t="s">
        <v>83</v>
      </c>
      <c r="AE681" t="s">
        <v>181</v>
      </c>
      <c r="AO681" s="244" t="s">
        <v>310</v>
      </c>
      <c r="AP681" t="s">
        <v>99</v>
      </c>
      <c r="AQ681" t="s">
        <v>51</v>
      </c>
      <c r="AS681" s="244">
        <v>71</v>
      </c>
      <c r="AT681" t="s">
        <v>99</v>
      </c>
      <c r="AU681" s="248" t="s">
        <v>406</v>
      </c>
      <c r="BE681">
        <v>21</v>
      </c>
      <c r="BF681" t="s">
        <v>83</v>
      </c>
      <c r="BG681" t="s">
        <v>181</v>
      </c>
      <c r="BI681">
        <v>34</v>
      </c>
      <c r="BJ681" t="s">
        <v>83</v>
      </c>
      <c r="BK681" t="s">
        <v>181</v>
      </c>
      <c r="BM681">
        <v>40</v>
      </c>
      <c r="BN681" t="s">
        <v>83</v>
      </c>
      <c r="BO681" t="s">
        <v>181</v>
      </c>
      <c r="BQ681">
        <v>27</v>
      </c>
      <c r="BR681" t="s">
        <v>83</v>
      </c>
      <c r="BS681" t="s">
        <v>181</v>
      </c>
      <c r="BU681">
        <v>32</v>
      </c>
      <c r="BV681" t="s">
        <v>83</v>
      </c>
      <c r="BW681" t="s">
        <v>181</v>
      </c>
      <c r="BY681">
        <v>28</v>
      </c>
      <c r="BZ681" t="s">
        <v>83</v>
      </c>
      <c r="CA681" t="s">
        <v>181</v>
      </c>
      <c r="CK681">
        <v>21</v>
      </c>
      <c r="CL681" t="s">
        <v>83</v>
      </c>
      <c r="CM681" t="s">
        <v>181</v>
      </c>
    </row>
    <row r="682" spans="5:91" ht="15" customHeight="1" x14ac:dyDescent="0.25">
      <c r="E682">
        <v>15</v>
      </c>
      <c r="F682" t="s">
        <v>83</v>
      </c>
      <c r="G682" t="s">
        <v>56</v>
      </c>
      <c r="I682">
        <v>33</v>
      </c>
      <c r="J682" t="s">
        <v>83</v>
      </c>
      <c r="K682" t="s">
        <v>181</v>
      </c>
      <c r="U682">
        <v>19</v>
      </c>
      <c r="V682" t="s">
        <v>83</v>
      </c>
      <c r="W682" t="s">
        <v>181</v>
      </c>
      <c r="Y682">
        <v>23</v>
      </c>
      <c r="Z682" t="s">
        <v>83</v>
      </c>
      <c r="AA682" t="s">
        <v>181</v>
      </c>
      <c r="AC682">
        <v>30</v>
      </c>
      <c r="AD682" t="s">
        <v>83</v>
      </c>
      <c r="AE682" t="s">
        <v>181</v>
      </c>
      <c r="AO682" s="244" t="s">
        <v>185</v>
      </c>
      <c r="AP682" t="s">
        <v>99</v>
      </c>
      <c r="AQ682" t="s">
        <v>51</v>
      </c>
      <c r="AS682" s="244">
        <v>6</v>
      </c>
      <c r="AT682" t="s">
        <v>99</v>
      </c>
      <c r="AU682" s="248" t="s">
        <v>406</v>
      </c>
      <c r="BE682">
        <v>37</v>
      </c>
      <c r="BF682" t="s">
        <v>83</v>
      </c>
      <c r="BG682" t="s">
        <v>181</v>
      </c>
      <c r="BI682">
        <v>23</v>
      </c>
      <c r="BJ682" t="s">
        <v>83</v>
      </c>
      <c r="BK682" t="s">
        <v>181</v>
      </c>
      <c r="BM682">
        <v>21</v>
      </c>
      <c r="BN682" t="s">
        <v>83</v>
      </c>
      <c r="BO682" t="s">
        <v>181</v>
      </c>
      <c r="BQ682">
        <v>31</v>
      </c>
      <c r="BR682" t="s">
        <v>83</v>
      </c>
      <c r="BS682" t="s">
        <v>181</v>
      </c>
      <c r="BU682">
        <v>43</v>
      </c>
      <c r="BV682" t="s">
        <v>83</v>
      </c>
      <c r="BW682" t="s">
        <v>181</v>
      </c>
      <c r="BY682">
        <v>24</v>
      </c>
      <c r="BZ682" t="s">
        <v>83</v>
      </c>
      <c r="CA682" t="s">
        <v>181</v>
      </c>
    </row>
    <row r="683" spans="5:91" ht="15" customHeight="1" x14ac:dyDescent="0.25">
      <c r="I683">
        <v>45</v>
      </c>
      <c r="J683" t="s">
        <v>83</v>
      </c>
      <c r="K683" t="s">
        <v>181</v>
      </c>
      <c r="U683">
        <v>23</v>
      </c>
      <c r="V683" t="s">
        <v>83</v>
      </c>
      <c r="W683" t="s">
        <v>181</v>
      </c>
      <c r="Y683">
        <v>35</v>
      </c>
      <c r="Z683" t="s">
        <v>83</v>
      </c>
      <c r="AA683" t="s">
        <v>181</v>
      </c>
      <c r="AC683">
        <v>32</v>
      </c>
      <c r="AD683" t="s">
        <v>83</v>
      </c>
      <c r="AE683" t="s">
        <v>181</v>
      </c>
      <c r="AO683" s="244" t="s">
        <v>185</v>
      </c>
      <c r="AP683" t="s">
        <v>100</v>
      </c>
      <c r="AQ683" t="s">
        <v>51</v>
      </c>
      <c r="AS683" s="244">
        <v>24</v>
      </c>
      <c r="AT683" t="s">
        <v>99</v>
      </c>
      <c r="AU683" s="248" t="s">
        <v>406</v>
      </c>
      <c r="BE683">
        <v>30</v>
      </c>
      <c r="BF683" t="s">
        <v>83</v>
      </c>
      <c r="BG683" t="s">
        <v>181</v>
      </c>
      <c r="BI683">
        <v>22</v>
      </c>
      <c r="BJ683" t="s">
        <v>83</v>
      </c>
      <c r="BK683" t="s">
        <v>181</v>
      </c>
      <c r="BM683">
        <v>21</v>
      </c>
      <c r="BN683" t="s">
        <v>83</v>
      </c>
      <c r="BO683" t="s">
        <v>181</v>
      </c>
      <c r="BQ683">
        <v>33</v>
      </c>
      <c r="BR683" t="s">
        <v>83</v>
      </c>
      <c r="BS683" t="s">
        <v>181</v>
      </c>
      <c r="BU683">
        <v>31</v>
      </c>
      <c r="BV683" t="s">
        <v>83</v>
      </c>
      <c r="BW683" t="s">
        <v>181</v>
      </c>
      <c r="BY683">
        <v>30</v>
      </c>
      <c r="BZ683" t="s">
        <v>83</v>
      </c>
      <c r="CA683" t="s">
        <v>181</v>
      </c>
    </row>
    <row r="684" spans="5:91" ht="15" customHeight="1" x14ac:dyDescent="0.25">
      <c r="I684">
        <v>38</v>
      </c>
      <c r="J684" t="s">
        <v>83</v>
      </c>
      <c r="K684" t="s">
        <v>181</v>
      </c>
      <c r="U684">
        <v>17</v>
      </c>
      <c r="V684" t="s">
        <v>83</v>
      </c>
      <c r="W684" t="s">
        <v>181</v>
      </c>
      <c r="Y684">
        <v>23</v>
      </c>
      <c r="Z684" t="s">
        <v>83</v>
      </c>
      <c r="AA684" t="s">
        <v>181</v>
      </c>
      <c r="AC684">
        <v>42</v>
      </c>
      <c r="AD684" t="s">
        <v>83</v>
      </c>
      <c r="AE684" t="s">
        <v>181</v>
      </c>
      <c r="AO684" s="244" t="s">
        <v>185</v>
      </c>
      <c r="AP684" t="s">
        <v>99</v>
      </c>
      <c r="AQ684" t="s">
        <v>51</v>
      </c>
      <c r="AS684" s="244">
        <v>44</v>
      </c>
      <c r="AT684" t="s">
        <v>99</v>
      </c>
      <c r="AU684" s="248" t="s">
        <v>406</v>
      </c>
      <c r="BE684">
        <v>18</v>
      </c>
      <c r="BF684" t="s">
        <v>83</v>
      </c>
      <c r="BG684" t="s">
        <v>181</v>
      </c>
      <c r="BI684">
        <v>32</v>
      </c>
      <c r="BJ684" t="s">
        <v>83</v>
      </c>
      <c r="BK684" t="s">
        <v>181</v>
      </c>
      <c r="BM684">
        <v>23</v>
      </c>
      <c r="BN684" t="s">
        <v>83</v>
      </c>
      <c r="BO684" t="s">
        <v>181</v>
      </c>
      <c r="BQ684">
        <v>38</v>
      </c>
      <c r="BR684" t="s">
        <v>83</v>
      </c>
      <c r="BS684" t="s">
        <v>181</v>
      </c>
      <c r="BU684">
        <v>28</v>
      </c>
      <c r="BV684" t="s">
        <v>83</v>
      </c>
      <c r="BW684" t="s">
        <v>181</v>
      </c>
      <c r="BY684">
        <v>39</v>
      </c>
      <c r="BZ684" t="s">
        <v>83</v>
      </c>
      <c r="CA684" t="s">
        <v>181</v>
      </c>
    </row>
    <row r="685" spans="5:91" ht="15" customHeight="1" x14ac:dyDescent="0.25">
      <c r="I685">
        <v>22</v>
      </c>
      <c r="J685" t="s">
        <v>83</v>
      </c>
      <c r="K685" t="s">
        <v>181</v>
      </c>
      <c r="U685">
        <v>38</v>
      </c>
      <c r="V685" t="s">
        <v>83</v>
      </c>
      <c r="W685" t="s">
        <v>181</v>
      </c>
      <c r="Y685">
        <v>19</v>
      </c>
      <c r="Z685" t="s">
        <v>83</v>
      </c>
      <c r="AA685" t="s">
        <v>181</v>
      </c>
      <c r="AC685">
        <v>28</v>
      </c>
      <c r="AD685" t="s">
        <v>83</v>
      </c>
      <c r="AE685" t="s">
        <v>181</v>
      </c>
      <c r="AO685" s="244" t="s">
        <v>185</v>
      </c>
      <c r="AP685" t="s">
        <v>99</v>
      </c>
      <c r="AQ685" t="s">
        <v>51</v>
      </c>
      <c r="AS685" s="244">
        <v>47</v>
      </c>
      <c r="AT685" t="s">
        <v>99</v>
      </c>
      <c r="AU685" s="248" t="s">
        <v>406</v>
      </c>
      <c r="BI685">
        <v>35</v>
      </c>
      <c r="BJ685" t="s">
        <v>83</v>
      </c>
      <c r="BK685" t="s">
        <v>181</v>
      </c>
      <c r="BM685">
        <v>19</v>
      </c>
      <c r="BN685" t="s">
        <v>83</v>
      </c>
      <c r="BO685" t="s">
        <v>181</v>
      </c>
      <c r="BQ685">
        <v>39</v>
      </c>
      <c r="BR685" t="s">
        <v>83</v>
      </c>
      <c r="BS685" t="s">
        <v>181</v>
      </c>
      <c r="BU685">
        <v>22</v>
      </c>
      <c r="BV685" t="s">
        <v>83</v>
      </c>
      <c r="BW685" t="s">
        <v>181</v>
      </c>
      <c r="BY685">
        <v>29</v>
      </c>
      <c r="BZ685" t="s">
        <v>83</v>
      </c>
      <c r="CA685" t="s">
        <v>181</v>
      </c>
    </row>
    <row r="686" spans="5:91" ht="15" customHeight="1" x14ac:dyDescent="0.25">
      <c r="I686">
        <v>21</v>
      </c>
      <c r="J686" t="s">
        <v>83</v>
      </c>
      <c r="K686" t="s">
        <v>181</v>
      </c>
      <c r="U686">
        <v>17</v>
      </c>
      <c r="V686" t="s">
        <v>83</v>
      </c>
      <c r="W686" t="s">
        <v>181</v>
      </c>
      <c r="Y686">
        <v>31</v>
      </c>
      <c r="Z686" t="s">
        <v>83</v>
      </c>
      <c r="AA686" t="s">
        <v>181</v>
      </c>
      <c r="AC686">
        <v>32</v>
      </c>
      <c r="AD686" t="s">
        <v>83</v>
      </c>
      <c r="AE686" t="s">
        <v>181</v>
      </c>
      <c r="AO686" s="244" t="s">
        <v>387</v>
      </c>
      <c r="AP686" t="s">
        <v>99</v>
      </c>
      <c r="AQ686" t="s">
        <v>51</v>
      </c>
      <c r="AS686" s="244">
        <v>89</v>
      </c>
      <c r="AT686" t="s">
        <v>99</v>
      </c>
      <c r="AU686" s="248" t="s">
        <v>406</v>
      </c>
      <c r="BI686">
        <v>23</v>
      </c>
      <c r="BJ686" t="s">
        <v>83</v>
      </c>
      <c r="BK686" t="s">
        <v>181</v>
      </c>
      <c r="BM686">
        <v>32</v>
      </c>
      <c r="BN686" t="s">
        <v>83</v>
      </c>
      <c r="BO686" t="s">
        <v>181</v>
      </c>
      <c r="BQ686">
        <v>34</v>
      </c>
      <c r="BR686" t="s">
        <v>83</v>
      </c>
      <c r="BS686" t="s">
        <v>181</v>
      </c>
      <c r="BU686">
        <v>34</v>
      </c>
      <c r="BV686" t="s">
        <v>83</v>
      </c>
      <c r="BW686" t="s">
        <v>181</v>
      </c>
      <c r="BY686">
        <v>23</v>
      </c>
      <c r="BZ686" t="s">
        <v>83</v>
      </c>
      <c r="CA686" t="s">
        <v>181</v>
      </c>
    </row>
    <row r="687" spans="5:91" ht="15" customHeight="1" x14ac:dyDescent="0.25">
      <c r="I687">
        <v>38</v>
      </c>
      <c r="J687" t="s">
        <v>83</v>
      </c>
      <c r="K687" t="s">
        <v>181</v>
      </c>
      <c r="U687">
        <v>38</v>
      </c>
      <c r="V687" t="s">
        <v>83</v>
      </c>
      <c r="W687" t="s">
        <v>181</v>
      </c>
      <c r="Y687">
        <v>37</v>
      </c>
      <c r="Z687" t="s">
        <v>83</v>
      </c>
      <c r="AA687" t="s">
        <v>181</v>
      </c>
      <c r="AC687">
        <v>39</v>
      </c>
      <c r="AD687" t="s">
        <v>83</v>
      </c>
      <c r="AE687" t="s">
        <v>181</v>
      </c>
      <c r="AO687" s="244" t="s">
        <v>185</v>
      </c>
      <c r="AP687" t="s">
        <v>99</v>
      </c>
      <c r="AQ687" t="s">
        <v>51</v>
      </c>
      <c r="AS687" s="244">
        <v>23</v>
      </c>
      <c r="AT687" t="s">
        <v>100</v>
      </c>
      <c r="AU687" s="248" t="s">
        <v>406</v>
      </c>
      <c r="BI687">
        <v>17</v>
      </c>
      <c r="BJ687" t="s">
        <v>83</v>
      </c>
      <c r="BK687" t="s">
        <v>181</v>
      </c>
      <c r="BM687">
        <v>34</v>
      </c>
      <c r="BN687" t="s">
        <v>83</v>
      </c>
      <c r="BO687" t="s">
        <v>181</v>
      </c>
      <c r="BQ687">
        <v>26</v>
      </c>
      <c r="BR687" t="s">
        <v>83</v>
      </c>
      <c r="BS687" t="s">
        <v>181</v>
      </c>
      <c r="BY687">
        <v>29</v>
      </c>
      <c r="BZ687" t="s">
        <v>83</v>
      </c>
      <c r="CA687" t="s">
        <v>181</v>
      </c>
    </row>
    <row r="688" spans="5:91" ht="15" customHeight="1" x14ac:dyDescent="0.25">
      <c r="I688">
        <v>21</v>
      </c>
      <c r="J688" t="s">
        <v>83</v>
      </c>
      <c r="K688" t="s">
        <v>181</v>
      </c>
      <c r="U688">
        <v>24</v>
      </c>
      <c r="V688" t="s">
        <v>83</v>
      </c>
      <c r="W688" t="s">
        <v>181</v>
      </c>
      <c r="Y688">
        <v>36</v>
      </c>
      <c r="Z688" t="s">
        <v>83</v>
      </c>
      <c r="AA688" t="s">
        <v>181</v>
      </c>
      <c r="AC688">
        <v>36</v>
      </c>
      <c r="AD688" t="s">
        <v>83</v>
      </c>
      <c r="AE688" t="s">
        <v>181</v>
      </c>
      <c r="AO688" s="244" t="s">
        <v>185</v>
      </c>
      <c r="AP688" t="s">
        <v>100</v>
      </c>
      <c r="AQ688" t="s">
        <v>51</v>
      </c>
      <c r="AS688" s="244">
        <v>2</v>
      </c>
      <c r="AT688" t="s">
        <v>100</v>
      </c>
      <c r="AU688" s="248" t="s">
        <v>406</v>
      </c>
      <c r="BI688">
        <v>18</v>
      </c>
      <c r="BJ688" t="s">
        <v>83</v>
      </c>
      <c r="BK688" t="s">
        <v>181</v>
      </c>
      <c r="BM688">
        <v>40</v>
      </c>
      <c r="BN688" t="s">
        <v>83</v>
      </c>
      <c r="BO688" t="s">
        <v>181</v>
      </c>
      <c r="BQ688">
        <v>20</v>
      </c>
      <c r="BR688" t="s">
        <v>83</v>
      </c>
      <c r="BS688" t="s">
        <v>181</v>
      </c>
      <c r="BY688">
        <v>29</v>
      </c>
      <c r="BZ688" t="s">
        <v>83</v>
      </c>
      <c r="CA688" t="s">
        <v>181</v>
      </c>
    </row>
    <row r="689" spans="9:79" ht="15" customHeight="1" x14ac:dyDescent="0.25">
      <c r="I689">
        <v>46</v>
      </c>
      <c r="J689" t="s">
        <v>83</v>
      </c>
      <c r="K689" t="s">
        <v>181</v>
      </c>
      <c r="U689">
        <v>26</v>
      </c>
      <c r="V689" t="s">
        <v>83</v>
      </c>
      <c r="W689" t="s">
        <v>181</v>
      </c>
      <c r="Y689">
        <v>19</v>
      </c>
      <c r="Z689" t="s">
        <v>83</v>
      </c>
      <c r="AA689" t="s">
        <v>181</v>
      </c>
      <c r="AC689">
        <v>15</v>
      </c>
      <c r="AD689" t="s">
        <v>83</v>
      </c>
      <c r="AE689" t="s">
        <v>181</v>
      </c>
      <c r="AO689" s="244" t="s">
        <v>185</v>
      </c>
      <c r="AP689" t="s">
        <v>100</v>
      </c>
      <c r="AQ689" t="s">
        <v>51</v>
      </c>
      <c r="AS689" s="244">
        <v>33</v>
      </c>
      <c r="AT689" t="s">
        <v>100</v>
      </c>
      <c r="AU689" s="248" t="s">
        <v>406</v>
      </c>
      <c r="BI689">
        <v>22</v>
      </c>
      <c r="BJ689" t="s">
        <v>83</v>
      </c>
      <c r="BK689" t="s">
        <v>181</v>
      </c>
      <c r="BM689">
        <v>16</v>
      </c>
      <c r="BN689" t="s">
        <v>83</v>
      </c>
      <c r="BO689" t="s">
        <v>181</v>
      </c>
      <c r="BQ689">
        <v>26</v>
      </c>
      <c r="BR689" t="s">
        <v>83</v>
      </c>
      <c r="BS689" t="s">
        <v>181</v>
      </c>
      <c r="BY689">
        <v>21</v>
      </c>
      <c r="BZ689" t="s">
        <v>83</v>
      </c>
      <c r="CA689" t="s">
        <v>181</v>
      </c>
    </row>
    <row r="690" spans="9:79" ht="15" customHeight="1" x14ac:dyDescent="0.25">
      <c r="I690">
        <v>13</v>
      </c>
      <c r="J690" t="s">
        <v>83</v>
      </c>
      <c r="K690" t="s">
        <v>181</v>
      </c>
      <c r="U690">
        <v>33</v>
      </c>
      <c r="V690" t="s">
        <v>83</v>
      </c>
      <c r="W690" t="s">
        <v>181</v>
      </c>
      <c r="Y690">
        <v>26</v>
      </c>
      <c r="Z690" t="s">
        <v>83</v>
      </c>
      <c r="AA690" t="s">
        <v>181</v>
      </c>
      <c r="AC690">
        <v>30</v>
      </c>
      <c r="AD690" t="s">
        <v>83</v>
      </c>
      <c r="AE690" t="s">
        <v>181</v>
      </c>
      <c r="AO690" s="244" t="s">
        <v>185</v>
      </c>
      <c r="AP690" t="s">
        <v>99</v>
      </c>
      <c r="AQ690" t="s">
        <v>51</v>
      </c>
      <c r="AS690" s="244">
        <v>5</v>
      </c>
      <c r="AT690" t="s">
        <v>100</v>
      </c>
      <c r="AU690" s="248" t="s">
        <v>406</v>
      </c>
      <c r="BI690">
        <v>26</v>
      </c>
      <c r="BJ690" t="s">
        <v>83</v>
      </c>
      <c r="BK690" t="s">
        <v>181</v>
      </c>
      <c r="BM690">
        <v>33</v>
      </c>
      <c r="BN690" t="s">
        <v>83</v>
      </c>
      <c r="BO690" t="s">
        <v>181</v>
      </c>
      <c r="BQ690">
        <v>17</v>
      </c>
      <c r="BR690" t="s">
        <v>83</v>
      </c>
      <c r="BS690" t="s">
        <v>181</v>
      </c>
      <c r="BY690">
        <v>22</v>
      </c>
      <c r="BZ690" t="s">
        <v>83</v>
      </c>
      <c r="CA690" t="s">
        <v>181</v>
      </c>
    </row>
    <row r="691" spans="9:79" ht="15" customHeight="1" x14ac:dyDescent="0.25">
      <c r="I691">
        <v>19</v>
      </c>
      <c r="J691" t="s">
        <v>83</v>
      </c>
      <c r="K691" t="s">
        <v>181</v>
      </c>
      <c r="U691">
        <v>20</v>
      </c>
      <c r="V691" t="s">
        <v>83</v>
      </c>
      <c r="W691" t="s">
        <v>181</v>
      </c>
      <c r="Y691">
        <v>17</v>
      </c>
      <c r="Z691" t="s">
        <v>83</v>
      </c>
      <c r="AA691" t="s">
        <v>181</v>
      </c>
      <c r="AC691">
        <v>24</v>
      </c>
      <c r="AD691" t="s">
        <v>83</v>
      </c>
      <c r="AE691" t="s">
        <v>181</v>
      </c>
      <c r="AO691" s="244" t="s">
        <v>185</v>
      </c>
      <c r="AP691" t="s">
        <v>100</v>
      </c>
      <c r="AQ691" t="s">
        <v>51</v>
      </c>
      <c r="AS691" s="244">
        <v>26</v>
      </c>
      <c r="AT691" t="s">
        <v>99</v>
      </c>
      <c r="AU691" s="248" t="s">
        <v>406</v>
      </c>
      <c r="BI691">
        <v>28</v>
      </c>
      <c r="BJ691" t="s">
        <v>83</v>
      </c>
      <c r="BK691" t="s">
        <v>181</v>
      </c>
      <c r="BM691">
        <v>23</v>
      </c>
      <c r="BN691" t="s">
        <v>83</v>
      </c>
      <c r="BO691" t="s">
        <v>181</v>
      </c>
      <c r="BQ691">
        <v>23</v>
      </c>
      <c r="BR691" t="s">
        <v>83</v>
      </c>
      <c r="BS691" t="s">
        <v>181</v>
      </c>
      <c r="BY691">
        <v>31</v>
      </c>
      <c r="BZ691" t="s">
        <v>83</v>
      </c>
      <c r="CA691" t="s">
        <v>181</v>
      </c>
    </row>
    <row r="692" spans="9:79" ht="15" customHeight="1" x14ac:dyDescent="0.25">
      <c r="Y692">
        <v>43</v>
      </c>
      <c r="Z692" t="s">
        <v>83</v>
      </c>
      <c r="AA692" t="s">
        <v>181</v>
      </c>
      <c r="AO692" s="244" t="s">
        <v>185</v>
      </c>
      <c r="AP692" t="s">
        <v>99</v>
      </c>
      <c r="AQ692" t="s">
        <v>51</v>
      </c>
      <c r="AS692" s="244">
        <v>77</v>
      </c>
      <c r="AT692" t="s">
        <v>99</v>
      </c>
      <c r="AU692" s="248" t="s">
        <v>406</v>
      </c>
      <c r="BI692">
        <v>34</v>
      </c>
      <c r="BJ692" t="s">
        <v>83</v>
      </c>
      <c r="BK692" t="s">
        <v>181</v>
      </c>
      <c r="BM692">
        <v>17</v>
      </c>
      <c r="BN692" t="s">
        <v>83</v>
      </c>
      <c r="BO692" t="s">
        <v>181</v>
      </c>
      <c r="BQ692">
        <v>20</v>
      </c>
      <c r="BR692" t="s">
        <v>83</v>
      </c>
      <c r="BS692" t="s">
        <v>181</v>
      </c>
      <c r="BY692">
        <v>33</v>
      </c>
      <c r="BZ692" t="s">
        <v>83</v>
      </c>
      <c r="CA692" t="s">
        <v>181</v>
      </c>
    </row>
    <row r="693" spans="9:79" ht="15" customHeight="1" x14ac:dyDescent="0.25">
      <c r="Y693">
        <v>37</v>
      </c>
      <c r="Z693" t="s">
        <v>83</v>
      </c>
      <c r="AA693" t="s">
        <v>181</v>
      </c>
      <c r="AO693" s="244" t="s">
        <v>392</v>
      </c>
      <c r="AP693" t="s">
        <v>99</v>
      </c>
      <c r="AQ693" t="s">
        <v>51</v>
      </c>
      <c r="AS693" s="244">
        <v>81</v>
      </c>
      <c r="AT693" t="s">
        <v>99</v>
      </c>
      <c r="AU693" s="248" t="s">
        <v>406</v>
      </c>
      <c r="BI693">
        <v>22</v>
      </c>
      <c r="BJ693" t="s">
        <v>83</v>
      </c>
      <c r="BK693" t="s">
        <v>181</v>
      </c>
      <c r="BM693">
        <v>18</v>
      </c>
      <c r="BN693" t="s">
        <v>83</v>
      </c>
      <c r="BO693" t="s">
        <v>181</v>
      </c>
      <c r="BQ693">
        <v>27</v>
      </c>
      <c r="BR693" t="s">
        <v>83</v>
      </c>
      <c r="BS693" t="s">
        <v>181</v>
      </c>
      <c r="BY693">
        <v>18</v>
      </c>
      <c r="BZ693" t="s">
        <v>83</v>
      </c>
      <c r="CA693" t="s">
        <v>181</v>
      </c>
    </row>
    <row r="694" spans="9:79" ht="15" customHeight="1" x14ac:dyDescent="0.25">
      <c r="Y694">
        <v>43</v>
      </c>
      <c r="Z694" t="s">
        <v>83</v>
      </c>
      <c r="AA694" t="s">
        <v>181</v>
      </c>
      <c r="AO694" s="244" t="s">
        <v>185</v>
      </c>
      <c r="AP694" t="s">
        <v>99</v>
      </c>
      <c r="AQ694" t="s">
        <v>51</v>
      </c>
      <c r="AS694" s="244">
        <v>64</v>
      </c>
      <c r="AT694" t="s">
        <v>99</v>
      </c>
      <c r="AU694" s="248" t="s">
        <v>406</v>
      </c>
      <c r="BI694">
        <v>36</v>
      </c>
      <c r="BJ694" t="s">
        <v>83</v>
      </c>
      <c r="BK694" t="s">
        <v>181</v>
      </c>
      <c r="BQ694">
        <v>20</v>
      </c>
      <c r="BR694" t="s">
        <v>83</v>
      </c>
      <c r="BS694" t="s">
        <v>181</v>
      </c>
      <c r="BY694">
        <v>30</v>
      </c>
      <c r="BZ694" t="s">
        <v>83</v>
      </c>
      <c r="CA694" t="s">
        <v>181</v>
      </c>
    </row>
    <row r="695" spans="9:79" ht="15" customHeight="1" x14ac:dyDescent="0.25">
      <c r="Y695">
        <v>30</v>
      </c>
      <c r="Z695" t="s">
        <v>83</v>
      </c>
      <c r="AA695" t="s">
        <v>181</v>
      </c>
      <c r="AO695" s="244" t="s">
        <v>185</v>
      </c>
      <c r="AP695" t="s">
        <v>99</v>
      </c>
      <c r="AQ695" t="s">
        <v>51</v>
      </c>
      <c r="AS695" s="244">
        <v>44</v>
      </c>
      <c r="AT695" t="s">
        <v>99</v>
      </c>
      <c r="AU695" s="248" t="s">
        <v>406</v>
      </c>
      <c r="BI695">
        <v>21</v>
      </c>
      <c r="BJ695" t="s">
        <v>83</v>
      </c>
      <c r="BK695" t="s">
        <v>181</v>
      </c>
      <c r="BQ695">
        <v>29</v>
      </c>
      <c r="BR695" t="s">
        <v>83</v>
      </c>
      <c r="BS695" t="s">
        <v>181</v>
      </c>
      <c r="BY695">
        <v>24</v>
      </c>
      <c r="BZ695" t="s">
        <v>83</v>
      </c>
      <c r="CA695" t="s">
        <v>181</v>
      </c>
    </row>
    <row r="696" spans="9:79" ht="15" customHeight="1" x14ac:dyDescent="0.25">
      <c r="Y696">
        <v>19</v>
      </c>
      <c r="Z696" t="s">
        <v>83</v>
      </c>
      <c r="AA696" t="s">
        <v>181</v>
      </c>
      <c r="AO696" s="244" t="s">
        <v>393</v>
      </c>
      <c r="AP696" t="s">
        <v>99</v>
      </c>
      <c r="AQ696" t="s">
        <v>51</v>
      </c>
      <c r="AS696" s="244">
        <v>27</v>
      </c>
      <c r="AT696" t="s">
        <v>99</v>
      </c>
      <c r="AU696" s="248" t="s">
        <v>406</v>
      </c>
      <c r="BI696">
        <v>17</v>
      </c>
      <c r="BJ696" t="s">
        <v>83</v>
      </c>
      <c r="BK696" t="s">
        <v>181</v>
      </c>
      <c r="BQ696">
        <v>30</v>
      </c>
      <c r="BR696" t="s">
        <v>83</v>
      </c>
      <c r="BS696" t="s">
        <v>181</v>
      </c>
      <c r="BY696">
        <v>22</v>
      </c>
      <c r="BZ696" t="s">
        <v>83</v>
      </c>
      <c r="CA696" t="s">
        <v>181</v>
      </c>
    </row>
    <row r="697" spans="9:79" ht="15" customHeight="1" x14ac:dyDescent="0.25">
      <c r="Y697">
        <v>24</v>
      </c>
      <c r="Z697" t="s">
        <v>83</v>
      </c>
      <c r="AA697" t="s">
        <v>181</v>
      </c>
      <c r="AO697" s="244" t="s">
        <v>394</v>
      </c>
      <c r="AP697" t="s">
        <v>100</v>
      </c>
      <c r="AQ697" t="s">
        <v>51</v>
      </c>
      <c r="AS697" s="244">
        <v>13</v>
      </c>
      <c r="AT697" t="s">
        <v>99</v>
      </c>
      <c r="AU697" s="248" t="s">
        <v>406</v>
      </c>
      <c r="BI697">
        <v>20</v>
      </c>
      <c r="BJ697" t="s">
        <v>83</v>
      </c>
      <c r="BK697" t="s">
        <v>181</v>
      </c>
      <c r="BQ697">
        <v>31</v>
      </c>
      <c r="BR697" t="s">
        <v>83</v>
      </c>
      <c r="BS697" t="s">
        <v>181</v>
      </c>
      <c r="BY697">
        <v>17</v>
      </c>
      <c r="BZ697" t="s">
        <v>83</v>
      </c>
      <c r="CA697" t="s">
        <v>181</v>
      </c>
    </row>
    <row r="698" spans="9:79" ht="15" customHeight="1" x14ac:dyDescent="0.25">
      <c r="Y698">
        <v>15</v>
      </c>
      <c r="Z698" t="s">
        <v>83</v>
      </c>
      <c r="AA698" t="s">
        <v>181</v>
      </c>
      <c r="AO698" s="244" t="s">
        <v>389</v>
      </c>
      <c r="AP698" t="s">
        <v>99</v>
      </c>
      <c r="AQ698" t="s">
        <v>51</v>
      </c>
      <c r="AS698" s="244">
        <v>50</v>
      </c>
      <c r="AT698" t="s">
        <v>100</v>
      </c>
      <c r="AU698" s="248" t="s">
        <v>406</v>
      </c>
      <c r="BI698">
        <v>18</v>
      </c>
      <c r="BJ698" t="s">
        <v>83</v>
      </c>
      <c r="BK698" t="s">
        <v>181</v>
      </c>
      <c r="BQ698">
        <v>30</v>
      </c>
      <c r="BR698" t="s">
        <v>83</v>
      </c>
      <c r="BS698" t="s">
        <v>181</v>
      </c>
      <c r="BY698">
        <v>24</v>
      </c>
      <c r="BZ698" t="s">
        <v>83</v>
      </c>
      <c r="CA698" t="s">
        <v>181</v>
      </c>
    </row>
    <row r="699" spans="9:79" ht="15" customHeight="1" x14ac:dyDescent="0.25">
      <c r="Y699">
        <v>26</v>
      </c>
      <c r="Z699" t="s">
        <v>83</v>
      </c>
      <c r="AA699" t="s">
        <v>181</v>
      </c>
      <c r="AO699" s="244" t="s">
        <v>185</v>
      </c>
      <c r="AP699" t="s">
        <v>100</v>
      </c>
      <c r="AQ699" t="s">
        <v>51</v>
      </c>
      <c r="AS699" s="244">
        <v>10</v>
      </c>
      <c r="AT699" t="s">
        <v>100</v>
      </c>
      <c r="AU699" s="248" t="s">
        <v>406</v>
      </c>
      <c r="BI699">
        <v>23</v>
      </c>
      <c r="BJ699" t="s">
        <v>83</v>
      </c>
      <c r="BK699" t="s">
        <v>181</v>
      </c>
      <c r="BQ699">
        <v>20</v>
      </c>
      <c r="BR699" t="s">
        <v>83</v>
      </c>
      <c r="BS699" t="s">
        <v>181</v>
      </c>
      <c r="BY699">
        <v>27</v>
      </c>
      <c r="BZ699" t="s">
        <v>83</v>
      </c>
      <c r="CA699" t="s">
        <v>181</v>
      </c>
    </row>
    <row r="700" spans="9:79" ht="15" customHeight="1" x14ac:dyDescent="0.25">
      <c r="Y700">
        <v>28</v>
      </c>
      <c r="Z700" t="s">
        <v>83</v>
      </c>
      <c r="AA700" t="s">
        <v>181</v>
      </c>
      <c r="AO700" s="244" t="s">
        <v>185</v>
      </c>
      <c r="AP700" t="s">
        <v>99</v>
      </c>
      <c r="AQ700" t="s">
        <v>51</v>
      </c>
      <c r="AS700" s="244">
        <v>57</v>
      </c>
      <c r="AT700" t="s">
        <v>99</v>
      </c>
      <c r="AU700" s="248" t="s">
        <v>406</v>
      </c>
      <c r="BI700">
        <v>33</v>
      </c>
      <c r="BJ700" t="s">
        <v>83</v>
      </c>
      <c r="BK700" t="s">
        <v>181</v>
      </c>
      <c r="BQ700">
        <v>25</v>
      </c>
      <c r="BR700" t="s">
        <v>83</v>
      </c>
      <c r="BS700" t="s">
        <v>181</v>
      </c>
      <c r="BY700">
        <v>25</v>
      </c>
      <c r="BZ700" t="s">
        <v>83</v>
      </c>
      <c r="CA700" t="s">
        <v>181</v>
      </c>
    </row>
    <row r="701" spans="9:79" ht="15" customHeight="1" x14ac:dyDescent="0.25">
      <c r="Y701">
        <v>33</v>
      </c>
      <c r="Z701" t="s">
        <v>83</v>
      </c>
      <c r="AA701" t="s">
        <v>181</v>
      </c>
      <c r="AO701" s="244" t="s">
        <v>389</v>
      </c>
      <c r="AP701" t="s">
        <v>99</v>
      </c>
      <c r="AQ701" t="s">
        <v>51</v>
      </c>
      <c r="AS701" s="244">
        <v>57</v>
      </c>
      <c r="AT701" t="s">
        <v>99</v>
      </c>
      <c r="AU701" s="248" t="s">
        <v>406</v>
      </c>
      <c r="BI701">
        <v>26</v>
      </c>
      <c r="BJ701" t="s">
        <v>83</v>
      </c>
      <c r="BK701" t="s">
        <v>181</v>
      </c>
      <c r="BQ701">
        <v>34</v>
      </c>
      <c r="BR701" t="s">
        <v>83</v>
      </c>
      <c r="BS701" t="s">
        <v>181</v>
      </c>
      <c r="BY701">
        <v>37</v>
      </c>
      <c r="BZ701" t="s">
        <v>83</v>
      </c>
      <c r="CA701" t="s">
        <v>181</v>
      </c>
    </row>
    <row r="702" spans="9:79" ht="15" customHeight="1" x14ac:dyDescent="0.25">
      <c r="Y702">
        <v>23</v>
      </c>
      <c r="Z702" t="s">
        <v>83</v>
      </c>
      <c r="AA702" t="s">
        <v>181</v>
      </c>
      <c r="AO702" s="244" t="s">
        <v>185</v>
      </c>
      <c r="AP702" t="s">
        <v>99</v>
      </c>
      <c r="AQ702" t="s">
        <v>51</v>
      </c>
      <c r="AS702" s="244">
        <v>63</v>
      </c>
      <c r="AT702" t="s">
        <v>100</v>
      </c>
      <c r="AU702" s="248" t="s">
        <v>406</v>
      </c>
      <c r="BI702">
        <v>31</v>
      </c>
      <c r="BJ702" t="s">
        <v>83</v>
      </c>
      <c r="BK702" t="s">
        <v>181</v>
      </c>
      <c r="BQ702">
        <v>29</v>
      </c>
      <c r="BR702" t="s">
        <v>83</v>
      </c>
      <c r="BS702" t="s">
        <v>181</v>
      </c>
      <c r="BY702">
        <v>34</v>
      </c>
      <c r="BZ702" t="s">
        <v>83</v>
      </c>
      <c r="CA702" t="s">
        <v>181</v>
      </c>
    </row>
    <row r="703" spans="9:79" ht="15" customHeight="1" x14ac:dyDescent="0.25">
      <c r="I703">
        <v>30</v>
      </c>
      <c r="J703" t="s">
        <v>83</v>
      </c>
      <c r="K703" t="s">
        <v>181</v>
      </c>
      <c r="Y703">
        <v>17</v>
      </c>
      <c r="Z703" t="s">
        <v>83</v>
      </c>
      <c r="AA703" t="s">
        <v>181</v>
      </c>
      <c r="AO703" s="244" t="s">
        <v>185</v>
      </c>
      <c r="AP703" t="s">
        <v>100</v>
      </c>
      <c r="AQ703" t="s">
        <v>51</v>
      </c>
      <c r="AS703" s="244">
        <v>45</v>
      </c>
      <c r="AT703" t="s">
        <v>99</v>
      </c>
      <c r="AU703" s="248" t="s">
        <v>406</v>
      </c>
      <c r="BI703">
        <v>16</v>
      </c>
      <c r="BJ703" t="s">
        <v>83</v>
      </c>
      <c r="BK703" t="s">
        <v>181</v>
      </c>
      <c r="BQ703">
        <v>40</v>
      </c>
      <c r="BR703" t="s">
        <v>83</v>
      </c>
      <c r="BS703" t="s">
        <v>181</v>
      </c>
      <c r="BY703">
        <v>27</v>
      </c>
      <c r="BZ703" t="s">
        <v>83</v>
      </c>
      <c r="CA703" t="s">
        <v>181</v>
      </c>
    </row>
    <row r="704" spans="9:79" ht="15" customHeight="1" x14ac:dyDescent="0.25">
      <c r="I704">
        <v>18</v>
      </c>
      <c r="J704" t="s">
        <v>83</v>
      </c>
      <c r="K704" t="s">
        <v>181</v>
      </c>
      <c r="Y704">
        <v>36</v>
      </c>
      <c r="Z704" t="s">
        <v>83</v>
      </c>
      <c r="AA704" t="s">
        <v>181</v>
      </c>
      <c r="AO704" s="244" t="s">
        <v>185</v>
      </c>
      <c r="AP704" t="s">
        <v>99</v>
      </c>
      <c r="AQ704" t="s">
        <v>51</v>
      </c>
      <c r="AS704" s="244">
        <v>38</v>
      </c>
      <c r="AT704" t="s">
        <v>99</v>
      </c>
      <c r="AU704" s="248" t="s">
        <v>406</v>
      </c>
      <c r="BI704">
        <v>17</v>
      </c>
      <c r="BJ704" t="s">
        <v>83</v>
      </c>
      <c r="BK704" t="s">
        <v>181</v>
      </c>
      <c r="BQ704">
        <v>22</v>
      </c>
      <c r="BR704" t="s">
        <v>83</v>
      </c>
      <c r="BS704" t="s">
        <v>181</v>
      </c>
      <c r="BY704">
        <v>21</v>
      </c>
      <c r="BZ704" t="s">
        <v>83</v>
      </c>
      <c r="CA704" t="s">
        <v>181</v>
      </c>
    </row>
    <row r="705" spans="1:91" ht="15" customHeight="1" x14ac:dyDescent="0.25">
      <c r="I705">
        <v>28</v>
      </c>
      <c r="J705" t="s">
        <v>83</v>
      </c>
      <c r="K705" t="s">
        <v>181</v>
      </c>
      <c r="Y705">
        <v>20</v>
      </c>
      <c r="Z705" t="s">
        <v>83</v>
      </c>
      <c r="AA705" t="s">
        <v>181</v>
      </c>
      <c r="AO705" s="244" t="s">
        <v>185</v>
      </c>
      <c r="AP705" t="s">
        <v>99</v>
      </c>
      <c r="AQ705" t="s">
        <v>51</v>
      </c>
      <c r="AS705" s="244">
        <v>53</v>
      </c>
      <c r="AT705" t="s">
        <v>99</v>
      </c>
      <c r="AU705" s="248" t="s">
        <v>406</v>
      </c>
      <c r="BI705">
        <v>28</v>
      </c>
      <c r="BJ705" t="s">
        <v>83</v>
      </c>
      <c r="BK705" t="s">
        <v>181</v>
      </c>
      <c r="BQ705">
        <v>41</v>
      </c>
      <c r="BR705" t="s">
        <v>83</v>
      </c>
      <c r="BS705" t="s">
        <v>181</v>
      </c>
      <c r="BY705">
        <v>37</v>
      </c>
      <c r="BZ705" t="s">
        <v>83</v>
      </c>
      <c r="CA705" t="s">
        <v>181</v>
      </c>
    </row>
    <row r="706" spans="1:91" ht="15" customHeight="1" x14ac:dyDescent="0.25">
      <c r="Y706">
        <v>25</v>
      </c>
      <c r="Z706" t="s">
        <v>83</v>
      </c>
      <c r="AA706" t="s">
        <v>181</v>
      </c>
      <c r="AO706" s="244" t="s">
        <v>395</v>
      </c>
      <c r="AP706" t="s">
        <v>100</v>
      </c>
      <c r="AQ706" t="s">
        <v>51</v>
      </c>
      <c r="AS706" s="244">
        <v>37</v>
      </c>
      <c r="AT706" t="s">
        <v>100</v>
      </c>
      <c r="AU706" s="248" t="s">
        <v>406</v>
      </c>
      <c r="BI706">
        <v>33</v>
      </c>
      <c r="BJ706" t="s">
        <v>83</v>
      </c>
      <c r="BK706" t="s">
        <v>181</v>
      </c>
      <c r="BQ706">
        <v>22</v>
      </c>
      <c r="BR706" t="s">
        <v>83</v>
      </c>
      <c r="BS706" t="s">
        <v>181</v>
      </c>
      <c r="BY706">
        <v>28</v>
      </c>
      <c r="BZ706" t="s">
        <v>83</v>
      </c>
      <c r="CA706" t="s">
        <v>181</v>
      </c>
    </row>
    <row r="707" spans="1:91" ht="15" customHeight="1" x14ac:dyDescent="0.25">
      <c r="Y707">
        <v>25</v>
      </c>
      <c r="Z707" t="s">
        <v>83</v>
      </c>
      <c r="AA707" t="s">
        <v>181</v>
      </c>
      <c r="AO707" s="244" t="s">
        <v>396</v>
      </c>
      <c r="AP707" t="s">
        <v>100</v>
      </c>
      <c r="AQ707" t="s">
        <v>51</v>
      </c>
      <c r="AS707" s="244">
        <v>19</v>
      </c>
      <c r="AT707" t="s">
        <v>100</v>
      </c>
      <c r="AU707" s="248" t="s">
        <v>406</v>
      </c>
      <c r="BI707">
        <v>24</v>
      </c>
      <c r="BJ707" t="s">
        <v>83</v>
      </c>
      <c r="BK707" t="s">
        <v>181</v>
      </c>
      <c r="BQ707">
        <v>29</v>
      </c>
      <c r="BR707" t="s">
        <v>83</v>
      </c>
      <c r="BS707" t="s">
        <v>181</v>
      </c>
      <c r="BY707">
        <v>34</v>
      </c>
      <c r="BZ707" t="s">
        <v>83</v>
      </c>
      <c r="CA707" t="s">
        <v>181</v>
      </c>
    </row>
    <row r="708" spans="1:91" ht="15" customHeight="1" x14ac:dyDescent="0.25">
      <c r="AO708" s="244" t="s">
        <v>397</v>
      </c>
      <c r="AP708" t="s">
        <v>100</v>
      </c>
      <c r="AQ708" t="s">
        <v>51</v>
      </c>
      <c r="AS708" s="244">
        <v>48</v>
      </c>
      <c r="AT708" t="s">
        <v>100</v>
      </c>
      <c r="AU708" s="248" t="s">
        <v>406</v>
      </c>
      <c r="BI708">
        <v>34</v>
      </c>
      <c r="BJ708" t="s">
        <v>83</v>
      </c>
      <c r="BK708" t="s">
        <v>181</v>
      </c>
      <c r="BY708">
        <v>34</v>
      </c>
      <c r="BZ708" t="s">
        <v>83</v>
      </c>
      <c r="CA708" t="s">
        <v>181</v>
      </c>
    </row>
    <row r="709" spans="1:91" ht="15" customHeight="1" x14ac:dyDescent="0.25">
      <c r="AO709" s="244" t="s">
        <v>396</v>
      </c>
      <c r="AP709" t="s">
        <v>100</v>
      </c>
      <c r="AQ709" t="s">
        <v>51</v>
      </c>
      <c r="AS709" s="244">
        <v>38</v>
      </c>
      <c r="AT709" t="s">
        <v>100</v>
      </c>
      <c r="AU709" s="248" t="s">
        <v>406</v>
      </c>
      <c r="BI709">
        <v>20</v>
      </c>
      <c r="BJ709" t="s">
        <v>83</v>
      </c>
      <c r="BK709" t="s">
        <v>181</v>
      </c>
      <c r="BY709">
        <v>21</v>
      </c>
      <c r="BZ709" t="s">
        <v>83</v>
      </c>
      <c r="CA709" t="s">
        <v>181</v>
      </c>
    </row>
    <row r="710" spans="1:91" ht="15" customHeight="1" x14ac:dyDescent="0.25">
      <c r="AO710" s="244" t="s">
        <v>185</v>
      </c>
      <c r="AP710" t="s">
        <v>99</v>
      </c>
      <c r="AQ710" t="s">
        <v>51</v>
      </c>
      <c r="AS710" s="244">
        <v>13</v>
      </c>
      <c r="AT710" t="s">
        <v>99</v>
      </c>
      <c r="AU710" s="248" t="s">
        <v>406</v>
      </c>
      <c r="BI710">
        <v>19</v>
      </c>
      <c r="BJ710" t="s">
        <v>83</v>
      </c>
      <c r="BK710" t="s">
        <v>181</v>
      </c>
      <c r="BY710">
        <v>21</v>
      </c>
      <c r="BZ710" t="s">
        <v>83</v>
      </c>
      <c r="CA710" t="s">
        <v>181</v>
      </c>
    </row>
    <row r="711" spans="1:91" ht="15" customHeight="1" x14ac:dyDescent="0.25">
      <c r="AO711" s="244" t="s">
        <v>185</v>
      </c>
      <c r="AP711" t="s">
        <v>99</v>
      </c>
      <c r="AQ711" t="s">
        <v>51</v>
      </c>
      <c r="AS711" s="244">
        <v>2</v>
      </c>
      <c r="AT711" t="s">
        <v>99</v>
      </c>
      <c r="AU711" s="248" t="s">
        <v>406</v>
      </c>
      <c r="BI711">
        <v>28</v>
      </c>
      <c r="BJ711" t="s">
        <v>83</v>
      </c>
      <c r="BK711" t="s">
        <v>181</v>
      </c>
      <c r="BY711">
        <v>37</v>
      </c>
      <c r="BZ711" t="s">
        <v>83</v>
      </c>
      <c r="CA711" t="s">
        <v>181</v>
      </c>
    </row>
    <row r="712" spans="1:91" ht="15" customHeight="1" x14ac:dyDescent="0.25">
      <c r="AO712" s="244" t="s">
        <v>185</v>
      </c>
      <c r="AP712" t="s">
        <v>99</v>
      </c>
      <c r="AQ712" t="s">
        <v>51</v>
      </c>
      <c r="AS712" s="244">
        <v>22</v>
      </c>
      <c r="AT712" t="s">
        <v>99</v>
      </c>
      <c r="AU712" s="248" t="s">
        <v>406</v>
      </c>
      <c r="BI712">
        <v>21</v>
      </c>
      <c r="BJ712" t="s">
        <v>83</v>
      </c>
      <c r="BK712" t="s">
        <v>181</v>
      </c>
    </row>
    <row r="713" spans="1:91" ht="15" customHeight="1" x14ac:dyDescent="0.25">
      <c r="AO713" s="244" t="s">
        <v>185</v>
      </c>
      <c r="AP713" t="s">
        <v>99</v>
      </c>
      <c r="AQ713" t="s">
        <v>51</v>
      </c>
      <c r="AS713" s="244">
        <v>58</v>
      </c>
      <c r="AT713" t="s">
        <v>100</v>
      </c>
      <c r="AU713" s="248" t="s">
        <v>406</v>
      </c>
    </row>
    <row r="714" spans="1:91" ht="15" customHeight="1" x14ac:dyDescent="0.25">
      <c r="AO714" s="244" t="s">
        <v>387</v>
      </c>
      <c r="AP714" t="s">
        <v>100</v>
      </c>
      <c r="AQ714" t="s">
        <v>51</v>
      </c>
      <c r="AS714" s="244">
        <v>16</v>
      </c>
      <c r="AT714" t="s">
        <v>100</v>
      </c>
      <c r="AU714" s="248" t="s">
        <v>406</v>
      </c>
    </row>
    <row r="715" spans="1:91" ht="15" customHeight="1" x14ac:dyDescent="0.25">
      <c r="AO715" s="244" t="s">
        <v>185</v>
      </c>
      <c r="AP715" t="s">
        <v>99</v>
      </c>
      <c r="AQ715" t="s">
        <v>51</v>
      </c>
      <c r="AS715" s="244">
        <v>52</v>
      </c>
      <c r="AT715" t="s">
        <v>99</v>
      </c>
      <c r="AU715" s="248" t="s">
        <v>406</v>
      </c>
    </row>
    <row r="716" spans="1:91" ht="15" customHeight="1" x14ac:dyDescent="0.25">
      <c r="AO716" s="244" t="s">
        <v>185</v>
      </c>
      <c r="AP716" t="s">
        <v>99</v>
      </c>
      <c r="AQ716" t="s">
        <v>51</v>
      </c>
      <c r="AS716" s="244">
        <v>20</v>
      </c>
      <c r="AT716" t="s">
        <v>99</v>
      </c>
      <c r="AU716" s="248" t="s">
        <v>406</v>
      </c>
    </row>
    <row r="717" spans="1:91" ht="15" customHeight="1" x14ac:dyDescent="0.25">
      <c r="AO717" s="244" t="s">
        <v>185</v>
      </c>
      <c r="AP717" t="s">
        <v>99</v>
      </c>
      <c r="AQ717" t="s">
        <v>51</v>
      </c>
      <c r="AS717" s="244">
        <v>33</v>
      </c>
      <c r="AT717" t="s">
        <v>100</v>
      </c>
      <c r="AU717" s="248" t="s">
        <v>406</v>
      </c>
    </row>
    <row r="718" spans="1:91" ht="15" customHeight="1" x14ac:dyDescent="0.25">
      <c r="AO718" s="244" t="s">
        <v>185</v>
      </c>
      <c r="AP718" t="s">
        <v>100</v>
      </c>
      <c r="AQ718" t="s">
        <v>51</v>
      </c>
      <c r="AS718" s="244">
        <v>33</v>
      </c>
      <c r="AT718" t="s">
        <v>99</v>
      </c>
      <c r="AU718" s="248" t="s">
        <v>406</v>
      </c>
    </row>
    <row r="719" spans="1:91" ht="15" customHeight="1" x14ac:dyDescent="0.25">
      <c r="AO719" s="244" t="s">
        <v>185</v>
      </c>
      <c r="AP719" t="s">
        <v>99</v>
      </c>
      <c r="AQ719" t="s">
        <v>51</v>
      </c>
      <c r="AS719" s="244">
        <v>48</v>
      </c>
      <c r="AT719" t="s">
        <v>99</v>
      </c>
      <c r="AU719" s="248" t="s">
        <v>406</v>
      </c>
      <c r="CG719">
        <v>21</v>
      </c>
      <c r="CH719" t="s">
        <v>83</v>
      </c>
      <c r="CI719" t="s">
        <v>182</v>
      </c>
      <c r="CK719">
        <v>31</v>
      </c>
      <c r="CL719" t="s">
        <v>83</v>
      </c>
      <c r="CM719" t="s">
        <v>182</v>
      </c>
    </row>
    <row r="720" spans="1:91" ht="15" customHeight="1" x14ac:dyDescent="0.25">
      <c r="A720">
        <v>34</v>
      </c>
      <c r="B720" t="s">
        <v>83</v>
      </c>
      <c r="C720" t="s">
        <v>55</v>
      </c>
      <c r="E720">
        <v>27</v>
      </c>
      <c r="F720" t="s">
        <v>83</v>
      </c>
      <c r="G720" t="s">
        <v>55</v>
      </c>
      <c r="I720">
        <v>29</v>
      </c>
      <c r="J720" t="s">
        <v>83</v>
      </c>
      <c r="K720" t="s">
        <v>182</v>
      </c>
      <c r="M720">
        <v>33</v>
      </c>
      <c r="N720" t="s">
        <v>83</v>
      </c>
      <c r="O720" t="s">
        <v>182</v>
      </c>
      <c r="Q720">
        <v>28</v>
      </c>
      <c r="R720" t="s">
        <v>83</v>
      </c>
      <c r="S720" t="s">
        <v>182</v>
      </c>
      <c r="U720">
        <v>19</v>
      </c>
      <c r="V720" t="s">
        <v>83</v>
      </c>
      <c r="W720" t="s">
        <v>182</v>
      </c>
      <c r="Y720">
        <v>21</v>
      </c>
      <c r="Z720" t="s">
        <v>83</v>
      </c>
      <c r="AA720" t="s">
        <v>182</v>
      </c>
      <c r="AC720">
        <v>29</v>
      </c>
      <c r="AD720" t="s">
        <v>83</v>
      </c>
      <c r="AE720" t="s">
        <v>182</v>
      </c>
      <c r="AG720">
        <v>35</v>
      </c>
      <c r="AH720" t="s">
        <v>83</v>
      </c>
      <c r="AI720" t="s">
        <v>182</v>
      </c>
      <c r="AK720">
        <v>32</v>
      </c>
      <c r="AL720" t="s">
        <v>83</v>
      </c>
      <c r="AM720" t="s">
        <v>182</v>
      </c>
      <c r="AO720" s="244" t="s">
        <v>185</v>
      </c>
      <c r="AP720" t="s">
        <v>99</v>
      </c>
      <c r="AQ720" t="s">
        <v>51</v>
      </c>
      <c r="AS720" s="244">
        <v>90</v>
      </c>
      <c r="AT720" t="s">
        <v>99</v>
      </c>
      <c r="AU720" s="248" t="s">
        <v>406</v>
      </c>
      <c r="AW720">
        <v>42</v>
      </c>
      <c r="AX720" t="s">
        <v>100</v>
      </c>
      <c r="AY720" t="s">
        <v>182</v>
      </c>
      <c r="BA720">
        <v>32</v>
      </c>
      <c r="BB720" t="s">
        <v>100</v>
      </c>
      <c r="BC720" t="s">
        <v>182</v>
      </c>
      <c r="BE720">
        <v>21</v>
      </c>
      <c r="BF720" t="s">
        <v>100</v>
      </c>
      <c r="BG720" t="s">
        <v>182</v>
      </c>
      <c r="BI720">
        <v>18</v>
      </c>
      <c r="BJ720" t="s">
        <v>83</v>
      </c>
      <c r="BK720" t="s">
        <v>182</v>
      </c>
      <c r="BM720">
        <v>21</v>
      </c>
      <c r="BN720" t="s">
        <v>83</v>
      </c>
      <c r="BO720" t="s">
        <v>182</v>
      </c>
      <c r="BQ720">
        <v>18</v>
      </c>
      <c r="BR720" t="s">
        <v>83</v>
      </c>
      <c r="BS720" t="s">
        <v>182</v>
      </c>
      <c r="BU720">
        <v>26</v>
      </c>
      <c r="BV720" t="s">
        <v>83</v>
      </c>
      <c r="BW720" t="s">
        <v>182</v>
      </c>
      <c r="BY720">
        <v>29</v>
      </c>
      <c r="BZ720" t="s">
        <v>83</v>
      </c>
      <c r="CA720" t="s">
        <v>182</v>
      </c>
      <c r="CC720">
        <v>17</v>
      </c>
      <c r="CD720" t="s">
        <v>83</v>
      </c>
      <c r="CE720" t="s">
        <v>182</v>
      </c>
      <c r="CG720">
        <v>18</v>
      </c>
      <c r="CH720" t="s">
        <v>83</v>
      </c>
      <c r="CI720" t="s">
        <v>182</v>
      </c>
      <c r="CK720">
        <v>29</v>
      </c>
      <c r="CL720" t="s">
        <v>83</v>
      </c>
      <c r="CM720" t="s">
        <v>182</v>
      </c>
    </row>
    <row r="721" spans="1:91" ht="15" customHeight="1" x14ac:dyDescent="0.25">
      <c r="A721">
        <v>20</v>
      </c>
      <c r="B721" t="s">
        <v>83</v>
      </c>
      <c r="C721" t="s">
        <v>55</v>
      </c>
      <c r="E721">
        <v>33</v>
      </c>
      <c r="F721" t="s">
        <v>83</v>
      </c>
      <c r="G721" t="s">
        <v>55</v>
      </c>
      <c r="I721">
        <v>17</v>
      </c>
      <c r="J721" t="s">
        <v>83</v>
      </c>
      <c r="K721" t="s">
        <v>182</v>
      </c>
      <c r="M721">
        <v>20</v>
      </c>
      <c r="N721" t="s">
        <v>83</v>
      </c>
      <c r="O721" t="s">
        <v>182</v>
      </c>
      <c r="Q721">
        <v>29</v>
      </c>
      <c r="R721" t="s">
        <v>83</v>
      </c>
      <c r="S721" t="s">
        <v>182</v>
      </c>
      <c r="U721">
        <v>27</v>
      </c>
      <c r="V721" t="s">
        <v>83</v>
      </c>
      <c r="W721" t="s">
        <v>182</v>
      </c>
      <c r="Y721">
        <v>20</v>
      </c>
      <c r="Z721" t="s">
        <v>83</v>
      </c>
      <c r="AA721" t="s">
        <v>182</v>
      </c>
      <c r="AC721">
        <v>35</v>
      </c>
      <c r="AD721" t="s">
        <v>83</v>
      </c>
      <c r="AE721" t="s">
        <v>182</v>
      </c>
      <c r="AG721">
        <v>30</v>
      </c>
      <c r="AH721" t="s">
        <v>83</v>
      </c>
      <c r="AI721" t="s">
        <v>182</v>
      </c>
      <c r="AK721">
        <v>46</v>
      </c>
      <c r="AL721" t="s">
        <v>83</v>
      </c>
      <c r="AM721" t="s">
        <v>182</v>
      </c>
      <c r="AO721" s="244" t="s">
        <v>398</v>
      </c>
      <c r="AP721" t="s">
        <v>100</v>
      </c>
      <c r="AQ721" t="s">
        <v>51</v>
      </c>
      <c r="AS721" s="244" t="s">
        <v>386</v>
      </c>
      <c r="AT721" t="s">
        <v>100</v>
      </c>
      <c r="AU721" s="248" t="s">
        <v>406</v>
      </c>
      <c r="AW721">
        <v>34</v>
      </c>
      <c r="AX721" t="s">
        <v>100</v>
      </c>
      <c r="AY721" t="s">
        <v>182</v>
      </c>
      <c r="BA721">
        <v>22</v>
      </c>
      <c r="BB721" t="s">
        <v>100</v>
      </c>
      <c r="BC721" t="s">
        <v>182</v>
      </c>
      <c r="BE721">
        <v>24</v>
      </c>
      <c r="BF721" t="s">
        <v>100</v>
      </c>
      <c r="BG721" t="s">
        <v>182</v>
      </c>
      <c r="BI721">
        <v>21</v>
      </c>
      <c r="BJ721" t="s">
        <v>83</v>
      </c>
      <c r="BK721" t="s">
        <v>182</v>
      </c>
      <c r="BM721">
        <v>32</v>
      </c>
      <c r="BN721" t="s">
        <v>83</v>
      </c>
      <c r="BO721" t="s">
        <v>182</v>
      </c>
      <c r="BQ721">
        <v>24</v>
      </c>
      <c r="BR721" t="s">
        <v>83</v>
      </c>
      <c r="BS721" t="s">
        <v>182</v>
      </c>
      <c r="BU721">
        <v>28</v>
      </c>
      <c r="BV721" t="s">
        <v>83</v>
      </c>
      <c r="BW721" t="s">
        <v>182</v>
      </c>
      <c r="BY721">
        <v>32</v>
      </c>
      <c r="BZ721" t="s">
        <v>83</v>
      </c>
      <c r="CA721" t="s">
        <v>182</v>
      </c>
      <c r="CC721">
        <v>22</v>
      </c>
      <c r="CD721" t="s">
        <v>83</v>
      </c>
      <c r="CE721" t="s">
        <v>182</v>
      </c>
      <c r="CG721">
        <v>20</v>
      </c>
      <c r="CH721" t="s">
        <v>83</v>
      </c>
      <c r="CI721" t="s">
        <v>182</v>
      </c>
      <c r="CK721">
        <v>27</v>
      </c>
      <c r="CL721" t="s">
        <v>83</v>
      </c>
      <c r="CM721" t="s">
        <v>182</v>
      </c>
    </row>
    <row r="722" spans="1:91" ht="15" customHeight="1" x14ac:dyDescent="0.25">
      <c r="A722">
        <v>37</v>
      </c>
      <c r="B722" t="s">
        <v>83</v>
      </c>
      <c r="C722" t="s">
        <v>55</v>
      </c>
      <c r="E722">
        <v>32</v>
      </c>
      <c r="F722" t="s">
        <v>83</v>
      </c>
      <c r="G722" t="s">
        <v>55</v>
      </c>
      <c r="I722">
        <v>21</v>
      </c>
      <c r="J722" t="s">
        <v>83</v>
      </c>
      <c r="K722" t="s">
        <v>182</v>
      </c>
      <c r="M722">
        <v>27</v>
      </c>
      <c r="N722" t="s">
        <v>83</v>
      </c>
      <c r="O722" t="s">
        <v>182</v>
      </c>
      <c r="Q722">
        <v>39</v>
      </c>
      <c r="R722" t="s">
        <v>83</v>
      </c>
      <c r="S722" t="s">
        <v>182</v>
      </c>
      <c r="U722">
        <v>25</v>
      </c>
      <c r="V722" t="s">
        <v>83</v>
      </c>
      <c r="W722" t="s">
        <v>182</v>
      </c>
      <c r="Y722">
        <v>21</v>
      </c>
      <c r="Z722" t="s">
        <v>83</v>
      </c>
      <c r="AA722" t="s">
        <v>182</v>
      </c>
      <c r="AC722">
        <v>19</v>
      </c>
      <c r="AD722" t="s">
        <v>83</v>
      </c>
      <c r="AE722" t="s">
        <v>182</v>
      </c>
      <c r="AG722">
        <v>31</v>
      </c>
      <c r="AH722" t="s">
        <v>83</v>
      </c>
      <c r="AI722" t="s">
        <v>182</v>
      </c>
      <c r="AK722">
        <v>20</v>
      </c>
      <c r="AL722" t="s">
        <v>83</v>
      </c>
      <c r="AM722" t="s">
        <v>182</v>
      </c>
      <c r="AO722" s="244" t="s">
        <v>185</v>
      </c>
      <c r="AP722" t="s">
        <v>99</v>
      </c>
      <c r="AQ722" t="s">
        <v>51</v>
      </c>
      <c r="AS722" s="244">
        <v>31</v>
      </c>
      <c r="AT722" t="s">
        <v>99</v>
      </c>
      <c r="AU722" s="248" t="s">
        <v>406</v>
      </c>
      <c r="AW722">
        <v>28</v>
      </c>
      <c r="AX722" t="s">
        <v>100</v>
      </c>
      <c r="AY722" t="s">
        <v>182</v>
      </c>
      <c r="BA722">
        <v>25</v>
      </c>
      <c r="BB722" t="s">
        <v>100</v>
      </c>
      <c r="BC722" t="s">
        <v>182</v>
      </c>
      <c r="BE722">
        <v>20</v>
      </c>
      <c r="BF722" t="s">
        <v>100</v>
      </c>
      <c r="BG722" t="s">
        <v>182</v>
      </c>
      <c r="BI722">
        <v>25</v>
      </c>
      <c r="BJ722" t="s">
        <v>83</v>
      </c>
      <c r="BK722" t="s">
        <v>182</v>
      </c>
      <c r="BM722">
        <v>39</v>
      </c>
      <c r="BN722" t="s">
        <v>83</v>
      </c>
      <c r="BO722" t="s">
        <v>182</v>
      </c>
      <c r="BQ722">
        <v>23</v>
      </c>
      <c r="BR722" t="s">
        <v>83</v>
      </c>
      <c r="BS722" t="s">
        <v>182</v>
      </c>
      <c r="BU722">
        <v>31</v>
      </c>
      <c r="BV722" t="s">
        <v>83</v>
      </c>
      <c r="BW722" t="s">
        <v>182</v>
      </c>
      <c r="BY722">
        <v>35</v>
      </c>
      <c r="BZ722" t="s">
        <v>83</v>
      </c>
      <c r="CA722" t="s">
        <v>182</v>
      </c>
      <c r="CC722">
        <v>26</v>
      </c>
      <c r="CD722" t="s">
        <v>83</v>
      </c>
      <c r="CE722" t="s">
        <v>182</v>
      </c>
      <c r="CG722">
        <v>19</v>
      </c>
      <c r="CH722" t="s">
        <v>83</v>
      </c>
      <c r="CI722" t="s">
        <v>182</v>
      </c>
      <c r="CK722">
        <v>20</v>
      </c>
      <c r="CL722" t="s">
        <v>83</v>
      </c>
      <c r="CM722" t="s">
        <v>182</v>
      </c>
    </row>
    <row r="723" spans="1:91" ht="15" customHeight="1" x14ac:dyDescent="0.25">
      <c r="A723">
        <v>26</v>
      </c>
      <c r="B723" t="s">
        <v>83</v>
      </c>
      <c r="C723" t="s">
        <v>55</v>
      </c>
      <c r="E723">
        <v>31</v>
      </c>
      <c r="F723" t="s">
        <v>83</v>
      </c>
      <c r="G723" t="s">
        <v>55</v>
      </c>
      <c r="I723">
        <v>32</v>
      </c>
      <c r="J723" t="s">
        <v>83</v>
      </c>
      <c r="K723" t="s">
        <v>182</v>
      </c>
      <c r="M723">
        <v>28</v>
      </c>
      <c r="N723" t="s">
        <v>83</v>
      </c>
      <c r="O723" t="s">
        <v>182</v>
      </c>
      <c r="Q723">
        <v>31</v>
      </c>
      <c r="R723" t="s">
        <v>83</v>
      </c>
      <c r="S723" t="s">
        <v>182</v>
      </c>
      <c r="U723">
        <v>30</v>
      </c>
      <c r="V723" t="s">
        <v>83</v>
      </c>
      <c r="W723" t="s">
        <v>182</v>
      </c>
      <c r="Y723">
        <v>25</v>
      </c>
      <c r="Z723" t="s">
        <v>83</v>
      </c>
      <c r="AA723" t="s">
        <v>182</v>
      </c>
      <c r="AC723">
        <v>25</v>
      </c>
      <c r="AD723" t="s">
        <v>83</v>
      </c>
      <c r="AE723" t="s">
        <v>182</v>
      </c>
      <c r="AG723">
        <v>35</v>
      </c>
      <c r="AH723" t="s">
        <v>83</v>
      </c>
      <c r="AI723" t="s">
        <v>182</v>
      </c>
      <c r="AK723">
        <v>34</v>
      </c>
      <c r="AL723" t="s">
        <v>83</v>
      </c>
      <c r="AM723" t="s">
        <v>182</v>
      </c>
      <c r="AO723" s="244" t="s">
        <v>185</v>
      </c>
      <c r="AP723" t="s">
        <v>100</v>
      </c>
      <c r="AQ723" t="s">
        <v>51</v>
      </c>
      <c r="AS723" s="244">
        <v>79</v>
      </c>
      <c r="AT723" t="s">
        <v>100</v>
      </c>
      <c r="AU723" s="248" t="s">
        <v>406</v>
      </c>
      <c r="AW723">
        <v>23</v>
      </c>
      <c r="AX723" t="s">
        <v>100</v>
      </c>
      <c r="AY723" t="s">
        <v>182</v>
      </c>
      <c r="BA723">
        <v>33</v>
      </c>
      <c r="BB723" t="s">
        <v>100</v>
      </c>
      <c r="BC723" t="s">
        <v>182</v>
      </c>
      <c r="BE723">
        <v>40</v>
      </c>
      <c r="BF723" t="s">
        <v>100</v>
      </c>
      <c r="BG723" t="s">
        <v>182</v>
      </c>
      <c r="BI723">
        <v>30</v>
      </c>
      <c r="BJ723" t="s">
        <v>83</v>
      </c>
      <c r="BK723" t="s">
        <v>182</v>
      </c>
      <c r="BM723">
        <v>28</v>
      </c>
      <c r="BN723" t="s">
        <v>83</v>
      </c>
      <c r="BO723" t="s">
        <v>182</v>
      </c>
      <c r="BQ723">
        <v>27</v>
      </c>
      <c r="BR723" t="s">
        <v>83</v>
      </c>
      <c r="BS723" t="s">
        <v>182</v>
      </c>
      <c r="BU723">
        <v>28</v>
      </c>
      <c r="BV723" t="s">
        <v>83</v>
      </c>
      <c r="BW723" t="s">
        <v>182</v>
      </c>
      <c r="BY723">
        <v>28</v>
      </c>
      <c r="BZ723" t="s">
        <v>83</v>
      </c>
      <c r="CA723" t="s">
        <v>182</v>
      </c>
      <c r="CC723">
        <v>20</v>
      </c>
      <c r="CD723" t="s">
        <v>83</v>
      </c>
      <c r="CE723" t="s">
        <v>182</v>
      </c>
      <c r="CG723">
        <v>20</v>
      </c>
      <c r="CH723" t="s">
        <v>83</v>
      </c>
      <c r="CI723" t="s">
        <v>182</v>
      </c>
      <c r="CK723">
        <v>16</v>
      </c>
      <c r="CL723" t="s">
        <v>83</v>
      </c>
      <c r="CM723" t="s">
        <v>182</v>
      </c>
    </row>
    <row r="724" spans="1:91" ht="15" customHeight="1" x14ac:dyDescent="0.25">
      <c r="A724">
        <v>42</v>
      </c>
      <c r="B724" t="s">
        <v>83</v>
      </c>
      <c r="C724" t="s">
        <v>55</v>
      </c>
      <c r="E724">
        <v>27</v>
      </c>
      <c r="F724" t="s">
        <v>83</v>
      </c>
      <c r="G724" t="s">
        <v>55</v>
      </c>
      <c r="I724">
        <v>23</v>
      </c>
      <c r="J724" t="s">
        <v>83</v>
      </c>
      <c r="K724" t="s">
        <v>182</v>
      </c>
      <c r="M724">
        <v>36</v>
      </c>
      <c r="N724" t="s">
        <v>83</v>
      </c>
      <c r="O724" t="s">
        <v>182</v>
      </c>
      <c r="Q724">
        <v>22</v>
      </c>
      <c r="R724" t="s">
        <v>83</v>
      </c>
      <c r="S724" t="s">
        <v>182</v>
      </c>
      <c r="U724">
        <v>29</v>
      </c>
      <c r="V724" t="s">
        <v>83</v>
      </c>
      <c r="W724" t="s">
        <v>182</v>
      </c>
      <c r="Y724">
        <v>36</v>
      </c>
      <c r="Z724" t="s">
        <v>83</v>
      </c>
      <c r="AA724" t="s">
        <v>182</v>
      </c>
      <c r="AC724">
        <v>39</v>
      </c>
      <c r="AD724" t="s">
        <v>83</v>
      </c>
      <c r="AE724" t="s">
        <v>182</v>
      </c>
      <c r="AG724">
        <v>26</v>
      </c>
      <c r="AH724" t="s">
        <v>83</v>
      </c>
      <c r="AI724" t="s">
        <v>182</v>
      </c>
      <c r="AK724">
        <v>21</v>
      </c>
      <c r="AL724" t="s">
        <v>83</v>
      </c>
      <c r="AM724" t="s">
        <v>182</v>
      </c>
      <c r="AO724" s="244" t="s">
        <v>399</v>
      </c>
      <c r="AP724" t="s">
        <v>99</v>
      </c>
      <c r="AQ724" t="s">
        <v>51</v>
      </c>
      <c r="AS724" s="244">
        <v>25</v>
      </c>
      <c r="AT724" t="s">
        <v>99</v>
      </c>
      <c r="AU724" s="248" t="s">
        <v>406</v>
      </c>
      <c r="AW724">
        <v>22</v>
      </c>
      <c r="AX724" t="s">
        <v>100</v>
      </c>
      <c r="AY724" t="s">
        <v>182</v>
      </c>
      <c r="BA724">
        <v>30</v>
      </c>
      <c r="BB724" t="s">
        <v>100</v>
      </c>
      <c r="BC724" t="s">
        <v>182</v>
      </c>
      <c r="BE724">
        <v>18</v>
      </c>
      <c r="BF724" t="s">
        <v>100</v>
      </c>
      <c r="BG724" t="s">
        <v>182</v>
      </c>
      <c r="BI724">
        <v>19</v>
      </c>
      <c r="BJ724" t="s">
        <v>83</v>
      </c>
      <c r="BK724" t="s">
        <v>182</v>
      </c>
      <c r="BM724">
        <v>31</v>
      </c>
      <c r="BN724" t="s">
        <v>83</v>
      </c>
      <c r="BO724" t="s">
        <v>182</v>
      </c>
      <c r="BQ724">
        <v>29</v>
      </c>
      <c r="BR724" t="s">
        <v>83</v>
      </c>
      <c r="BS724" t="s">
        <v>182</v>
      </c>
      <c r="BU724">
        <v>19</v>
      </c>
      <c r="BV724" t="s">
        <v>83</v>
      </c>
      <c r="BW724" t="s">
        <v>182</v>
      </c>
      <c r="BY724">
        <v>16</v>
      </c>
      <c r="BZ724" t="s">
        <v>83</v>
      </c>
      <c r="CA724" t="s">
        <v>182</v>
      </c>
      <c r="CC724">
        <v>30</v>
      </c>
      <c r="CD724" t="s">
        <v>83</v>
      </c>
      <c r="CE724" t="s">
        <v>182</v>
      </c>
      <c r="CG724">
        <v>27</v>
      </c>
      <c r="CH724" t="s">
        <v>83</v>
      </c>
      <c r="CI724" t="s">
        <v>182</v>
      </c>
      <c r="CK724">
        <v>22</v>
      </c>
      <c r="CL724" t="s">
        <v>83</v>
      </c>
      <c r="CM724" t="s">
        <v>182</v>
      </c>
    </row>
    <row r="725" spans="1:91" ht="15" customHeight="1" x14ac:dyDescent="0.25">
      <c r="A725">
        <v>16</v>
      </c>
      <c r="B725" t="s">
        <v>83</v>
      </c>
      <c r="C725" t="s">
        <v>55</v>
      </c>
      <c r="E725">
        <v>28</v>
      </c>
      <c r="F725" t="s">
        <v>83</v>
      </c>
      <c r="G725" t="s">
        <v>55</v>
      </c>
      <c r="I725">
        <v>30</v>
      </c>
      <c r="J725" t="s">
        <v>83</v>
      </c>
      <c r="K725" t="s">
        <v>182</v>
      </c>
      <c r="M725">
        <v>19</v>
      </c>
      <c r="N725" t="s">
        <v>83</v>
      </c>
      <c r="O725" t="s">
        <v>182</v>
      </c>
      <c r="Q725">
        <v>31</v>
      </c>
      <c r="R725" t="s">
        <v>83</v>
      </c>
      <c r="S725" t="s">
        <v>182</v>
      </c>
      <c r="U725">
        <v>25</v>
      </c>
      <c r="V725" t="s">
        <v>83</v>
      </c>
      <c r="W725" t="s">
        <v>182</v>
      </c>
      <c r="Y725">
        <v>23</v>
      </c>
      <c r="Z725" t="s">
        <v>83</v>
      </c>
      <c r="AA725" t="s">
        <v>182</v>
      </c>
      <c r="AC725">
        <v>24</v>
      </c>
      <c r="AD725" t="s">
        <v>83</v>
      </c>
      <c r="AE725" t="s">
        <v>182</v>
      </c>
      <c r="AG725">
        <v>19</v>
      </c>
      <c r="AH725" t="s">
        <v>83</v>
      </c>
      <c r="AI725" t="s">
        <v>182</v>
      </c>
      <c r="AK725">
        <v>26</v>
      </c>
      <c r="AL725" t="s">
        <v>83</v>
      </c>
      <c r="AM725" t="s">
        <v>182</v>
      </c>
      <c r="AO725" s="244" t="s">
        <v>300</v>
      </c>
      <c r="AP725" t="s">
        <v>99</v>
      </c>
      <c r="AQ725" t="s">
        <v>51</v>
      </c>
      <c r="AS725" s="244">
        <v>34</v>
      </c>
      <c r="AT725" t="s">
        <v>100</v>
      </c>
      <c r="AU725" s="248" t="s">
        <v>406</v>
      </c>
      <c r="AW725">
        <v>34</v>
      </c>
      <c r="AX725" t="s">
        <v>100</v>
      </c>
      <c r="AY725" t="s">
        <v>182</v>
      </c>
      <c r="BA725">
        <v>37</v>
      </c>
      <c r="BB725" t="s">
        <v>100</v>
      </c>
      <c r="BC725" t="s">
        <v>182</v>
      </c>
      <c r="BE725">
        <v>19</v>
      </c>
      <c r="BF725" t="s">
        <v>100</v>
      </c>
      <c r="BG725" t="s">
        <v>182</v>
      </c>
      <c r="BI725">
        <v>26</v>
      </c>
      <c r="BJ725" t="s">
        <v>83</v>
      </c>
      <c r="BK725" t="s">
        <v>182</v>
      </c>
      <c r="BM725">
        <v>15</v>
      </c>
      <c r="BN725" t="s">
        <v>83</v>
      </c>
      <c r="BO725" t="s">
        <v>182</v>
      </c>
      <c r="BQ725">
        <v>28</v>
      </c>
      <c r="BR725" t="s">
        <v>83</v>
      </c>
      <c r="BS725" t="s">
        <v>182</v>
      </c>
      <c r="BU725">
        <v>40</v>
      </c>
      <c r="BV725" t="s">
        <v>83</v>
      </c>
      <c r="BW725" t="s">
        <v>182</v>
      </c>
      <c r="BY725">
        <v>19</v>
      </c>
      <c r="BZ725" t="s">
        <v>83</v>
      </c>
      <c r="CA725" t="s">
        <v>182</v>
      </c>
      <c r="CC725">
        <v>38</v>
      </c>
      <c r="CD725" t="s">
        <v>83</v>
      </c>
      <c r="CE725" t="s">
        <v>182</v>
      </c>
      <c r="CG725">
        <v>32</v>
      </c>
      <c r="CH725" t="s">
        <v>83</v>
      </c>
      <c r="CI725" t="s">
        <v>182</v>
      </c>
      <c r="CK725">
        <v>23</v>
      </c>
      <c r="CL725" t="s">
        <v>83</v>
      </c>
      <c r="CM725" t="s">
        <v>182</v>
      </c>
    </row>
    <row r="726" spans="1:91" ht="15" customHeight="1" x14ac:dyDescent="0.25">
      <c r="A726">
        <v>18</v>
      </c>
      <c r="B726" t="s">
        <v>83</v>
      </c>
      <c r="C726" t="s">
        <v>55</v>
      </c>
      <c r="E726">
        <v>20</v>
      </c>
      <c r="F726" t="s">
        <v>83</v>
      </c>
      <c r="G726" t="s">
        <v>55</v>
      </c>
      <c r="I726">
        <v>17</v>
      </c>
      <c r="J726" t="s">
        <v>83</v>
      </c>
      <c r="K726" t="s">
        <v>182</v>
      </c>
      <c r="M726">
        <v>29</v>
      </c>
      <c r="N726" t="s">
        <v>83</v>
      </c>
      <c r="O726" t="s">
        <v>182</v>
      </c>
      <c r="Q726">
        <v>20</v>
      </c>
      <c r="R726" t="s">
        <v>83</v>
      </c>
      <c r="S726" t="s">
        <v>182</v>
      </c>
      <c r="U726">
        <v>34</v>
      </c>
      <c r="V726" t="s">
        <v>83</v>
      </c>
      <c r="W726" t="s">
        <v>182</v>
      </c>
      <c r="Y726">
        <v>19</v>
      </c>
      <c r="Z726" t="s">
        <v>83</v>
      </c>
      <c r="AA726" t="s">
        <v>182</v>
      </c>
      <c r="AC726">
        <v>32</v>
      </c>
      <c r="AD726" t="s">
        <v>83</v>
      </c>
      <c r="AE726" t="s">
        <v>182</v>
      </c>
      <c r="AG726">
        <v>21</v>
      </c>
      <c r="AH726" t="s">
        <v>83</v>
      </c>
      <c r="AI726" t="s">
        <v>182</v>
      </c>
      <c r="AK726">
        <v>15</v>
      </c>
      <c r="AL726" t="s">
        <v>83</v>
      </c>
      <c r="AM726" t="s">
        <v>182</v>
      </c>
      <c r="AO726" s="244" t="s">
        <v>306</v>
      </c>
      <c r="AP726" t="s">
        <v>100</v>
      </c>
      <c r="AQ726" t="s">
        <v>51</v>
      </c>
      <c r="AS726" s="244">
        <v>45</v>
      </c>
      <c r="AT726" t="s">
        <v>99</v>
      </c>
      <c r="AU726" s="248" t="s">
        <v>406</v>
      </c>
      <c r="AW726">
        <v>24</v>
      </c>
      <c r="AX726" t="s">
        <v>100</v>
      </c>
      <c r="AY726" t="s">
        <v>182</v>
      </c>
      <c r="BA726">
        <v>38</v>
      </c>
      <c r="BB726" t="s">
        <v>100</v>
      </c>
      <c r="BC726" t="s">
        <v>182</v>
      </c>
      <c r="BE726">
        <v>21</v>
      </c>
      <c r="BF726" t="s">
        <v>100</v>
      </c>
      <c r="BG726" t="s">
        <v>182</v>
      </c>
      <c r="BI726">
        <v>26</v>
      </c>
      <c r="BJ726" t="s">
        <v>83</v>
      </c>
      <c r="BK726" t="s">
        <v>182</v>
      </c>
      <c r="BM726">
        <v>37</v>
      </c>
      <c r="BN726" t="s">
        <v>83</v>
      </c>
      <c r="BO726" t="s">
        <v>182</v>
      </c>
      <c r="BQ726">
        <v>30</v>
      </c>
      <c r="BR726" t="s">
        <v>83</v>
      </c>
      <c r="BS726" t="s">
        <v>182</v>
      </c>
      <c r="BU726">
        <v>26</v>
      </c>
      <c r="BV726" t="s">
        <v>83</v>
      </c>
      <c r="BW726" t="s">
        <v>182</v>
      </c>
      <c r="BY726">
        <v>18</v>
      </c>
      <c r="BZ726" t="s">
        <v>83</v>
      </c>
      <c r="CA726" t="s">
        <v>182</v>
      </c>
      <c r="CC726">
        <v>20</v>
      </c>
      <c r="CD726" t="s">
        <v>83</v>
      </c>
      <c r="CE726" t="s">
        <v>182</v>
      </c>
      <c r="CG726">
        <v>21</v>
      </c>
      <c r="CH726" t="s">
        <v>83</v>
      </c>
      <c r="CI726" t="s">
        <v>182</v>
      </c>
      <c r="CK726">
        <v>24</v>
      </c>
      <c r="CL726" t="s">
        <v>83</v>
      </c>
      <c r="CM726" t="s">
        <v>182</v>
      </c>
    </row>
    <row r="727" spans="1:91" ht="15" customHeight="1" x14ac:dyDescent="0.25">
      <c r="A727">
        <v>20</v>
      </c>
      <c r="B727" t="s">
        <v>83</v>
      </c>
      <c r="C727" t="s">
        <v>55</v>
      </c>
      <c r="E727">
        <v>25</v>
      </c>
      <c r="F727" t="s">
        <v>83</v>
      </c>
      <c r="G727" t="s">
        <v>55</v>
      </c>
      <c r="I727">
        <v>32</v>
      </c>
      <c r="J727" t="s">
        <v>83</v>
      </c>
      <c r="K727" t="s">
        <v>182</v>
      </c>
      <c r="M727">
        <v>28</v>
      </c>
      <c r="N727" t="s">
        <v>83</v>
      </c>
      <c r="O727" t="s">
        <v>182</v>
      </c>
      <c r="Q727">
        <v>27</v>
      </c>
      <c r="R727" t="s">
        <v>83</v>
      </c>
      <c r="S727" t="s">
        <v>182</v>
      </c>
      <c r="U727">
        <v>25</v>
      </c>
      <c r="V727" t="s">
        <v>83</v>
      </c>
      <c r="W727" t="s">
        <v>182</v>
      </c>
      <c r="Y727">
        <v>17</v>
      </c>
      <c r="Z727" t="s">
        <v>83</v>
      </c>
      <c r="AA727" t="s">
        <v>182</v>
      </c>
      <c r="AC727">
        <v>32</v>
      </c>
      <c r="AD727" t="s">
        <v>83</v>
      </c>
      <c r="AE727" t="s">
        <v>182</v>
      </c>
      <c r="AG727">
        <v>30</v>
      </c>
      <c r="AH727" t="s">
        <v>83</v>
      </c>
      <c r="AI727" t="s">
        <v>182</v>
      </c>
      <c r="AK727">
        <v>42</v>
      </c>
      <c r="AL727" t="s">
        <v>83</v>
      </c>
      <c r="AM727" t="s">
        <v>182</v>
      </c>
      <c r="AO727" s="244" t="s">
        <v>185</v>
      </c>
      <c r="AP727" t="s">
        <v>99</v>
      </c>
      <c r="AQ727" t="s">
        <v>51</v>
      </c>
      <c r="AS727" s="244">
        <v>15</v>
      </c>
      <c r="AT727" t="s">
        <v>100</v>
      </c>
      <c r="AU727" s="248" t="s">
        <v>406</v>
      </c>
      <c r="AW727">
        <v>27</v>
      </c>
      <c r="AX727" t="s">
        <v>100</v>
      </c>
      <c r="AY727" t="s">
        <v>182</v>
      </c>
      <c r="BA727">
        <v>39</v>
      </c>
      <c r="BB727" t="s">
        <v>100</v>
      </c>
      <c r="BC727" t="s">
        <v>182</v>
      </c>
      <c r="BE727">
        <v>24</v>
      </c>
      <c r="BF727" t="s">
        <v>100</v>
      </c>
      <c r="BG727" t="s">
        <v>182</v>
      </c>
      <c r="BI727">
        <v>20</v>
      </c>
      <c r="BJ727" t="s">
        <v>83</v>
      </c>
      <c r="BK727" t="s">
        <v>182</v>
      </c>
      <c r="BM727">
        <v>27</v>
      </c>
      <c r="BN727" t="s">
        <v>83</v>
      </c>
      <c r="BO727" t="s">
        <v>182</v>
      </c>
      <c r="BQ727">
        <v>21</v>
      </c>
      <c r="BR727" t="s">
        <v>83</v>
      </c>
      <c r="BS727" t="s">
        <v>182</v>
      </c>
      <c r="BU727">
        <v>44</v>
      </c>
      <c r="BV727" t="s">
        <v>83</v>
      </c>
      <c r="BW727" t="s">
        <v>182</v>
      </c>
      <c r="BY727">
        <v>26</v>
      </c>
      <c r="BZ727" t="s">
        <v>83</v>
      </c>
      <c r="CA727" t="s">
        <v>182</v>
      </c>
      <c r="CC727">
        <v>35</v>
      </c>
      <c r="CD727" t="s">
        <v>83</v>
      </c>
      <c r="CE727" t="s">
        <v>182</v>
      </c>
      <c r="CG727">
        <v>35</v>
      </c>
      <c r="CH727" t="s">
        <v>83</v>
      </c>
      <c r="CI727" t="s">
        <v>182</v>
      </c>
      <c r="CK727">
        <v>25</v>
      </c>
      <c r="CL727" t="s">
        <v>83</v>
      </c>
      <c r="CM727" t="s">
        <v>182</v>
      </c>
    </row>
    <row r="728" spans="1:91" ht="15" customHeight="1" x14ac:dyDescent="0.25">
      <c r="A728">
        <v>24</v>
      </c>
      <c r="B728" t="s">
        <v>83</v>
      </c>
      <c r="C728" t="s">
        <v>55</v>
      </c>
      <c r="E728">
        <v>39</v>
      </c>
      <c r="F728" t="s">
        <v>83</v>
      </c>
      <c r="G728" t="s">
        <v>55</v>
      </c>
      <c r="I728">
        <v>19</v>
      </c>
      <c r="J728" t="s">
        <v>83</v>
      </c>
      <c r="K728" t="s">
        <v>182</v>
      </c>
      <c r="M728">
        <v>25</v>
      </c>
      <c r="N728" t="s">
        <v>83</v>
      </c>
      <c r="O728" t="s">
        <v>182</v>
      </c>
      <c r="Q728">
        <v>21</v>
      </c>
      <c r="R728" t="s">
        <v>83</v>
      </c>
      <c r="S728" t="s">
        <v>182</v>
      </c>
      <c r="U728">
        <v>30</v>
      </c>
      <c r="V728" t="s">
        <v>83</v>
      </c>
      <c r="W728" t="s">
        <v>182</v>
      </c>
      <c r="Y728">
        <v>24</v>
      </c>
      <c r="Z728" t="s">
        <v>83</v>
      </c>
      <c r="AA728" t="s">
        <v>182</v>
      </c>
      <c r="AC728">
        <v>32</v>
      </c>
      <c r="AD728" t="s">
        <v>83</v>
      </c>
      <c r="AE728" t="s">
        <v>182</v>
      </c>
      <c r="AG728">
        <v>34</v>
      </c>
      <c r="AH728" t="s">
        <v>83</v>
      </c>
      <c r="AI728" t="s">
        <v>182</v>
      </c>
      <c r="AK728">
        <v>21</v>
      </c>
      <c r="AL728" t="s">
        <v>83</v>
      </c>
      <c r="AM728" t="s">
        <v>182</v>
      </c>
      <c r="AO728" s="244" t="s">
        <v>389</v>
      </c>
      <c r="AP728" t="s">
        <v>99</v>
      </c>
      <c r="AQ728" t="s">
        <v>51</v>
      </c>
      <c r="AS728" s="244">
        <v>38</v>
      </c>
      <c r="AT728" t="s">
        <v>100</v>
      </c>
      <c r="AU728" s="248" t="s">
        <v>406</v>
      </c>
      <c r="AW728">
        <v>35</v>
      </c>
      <c r="AX728" t="s">
        <v>100</v>
      </c>
      <c r="AY728" t="s">
        <v>182</v>
      </c>
      <c r="BA728">
        <v>36</v>
      </c>
      <c r="BB728" t="s">
        <v>100</v>
      </c>
      <c r="BC728" t="s">
        <v>182</v>
      </c>
      <c r="BE728">
        <v>21</v>
      </c>
      <c r="BF728" t="s">
        <v>100</v>
      </c>
      <c r="BG728" t="s">
        <v>182</v>
      </c>
      <c r="BI728">
        <v>22</v>
      </c>
      <c r="BJ728" t="s">
        <v>83</v>
      </c>
      <c r="BK728" t="s">
        <v>182</v>
      </c>
      <c r="BM728">
        <v>23</v>
      </c>
      <c r="BN728" t="s">
        <v>83</v>
      </c>
      <c r="BO728" t="s">
        <v>182</v>
      </c>
      <c r="BQ728">
        <v>35</v>
      </c>
      <c r="BR728" t="s">
        <v>83</v>
      </c>
      <c r="BS728" t="s">
        <v>182</v>
      </c>
      <c r="BU728">
        <v>29</v>
      </c>
      <c r="BV728" t="s">
        <v>83</v>
      </c>
      <c r="BW728" t="s">
        <v>182</v>
      </c>
      <c r="BY728">
        <v>18</v>
      </c>
      <c r="BZ728" t="s">
        <v>83</v>
      </c>
      <c r="CA728" t="s">
        <v>182</v>
      </c>
      <c r="CC728">
        <v>29</v>
      </c>
      <c r="CD728" t="s">
        <v>83</v>
      </c>
      <c r="CE728" t="s">
        <v>182</v>
      </c>
      <c r="CG728">
        <v>35</v>
      </c>
      <c r="CH728" t="s">
        <v>83</v>
      </c>
      <c r="CI728" t="s">
        <v>182</v>
      </c>
      <c r="CK728">
        <v>25</v>
      </c>
      <c r="CL728" t="s">
        <v>83</v>
      </c>
      <c r="CM728" t="s">
        <v>182</v>
      </c>
    </row>
    <row r="729" spans="1:91" ht="15" customHeight="1" x14ac:dyDescent="0.25">
      <c r="A729">
        <v>37</v>
      </c>
      <c r="B729" t="s">
        <v>83</v>
      </c>
      <c r="C729" t="s">
        <v>55</v>
      </c>
      <c r="E729">
        <v>22</v>
      </c>
      <c r="F729" t="s">
        <v>83</v>
      </c>
      <c r="G729" t="s">
        <v>55</v>
      </c>
      <c r="I729">
        <v>19</v>
      </c>
      <c r="J729" t="s">
        <v>83</v>
      </c>
      <c r="K729" t="s">
        <v>182</v>
      </c>
      <c r="M729">
        <v>18</v>
      </c>
      <c r="N729" t="s">
        <v>83</v>
      </c>
      <c r="O729" t="s">
        <v>182</v>
      </c>
      <c r="Q729">
        <v>34</v>
      </c>
      <c r="R729" t="s">
        <v>83</v>
      </c>
      <c r="S729" t="s">
        <v>182</v>
      </c>
      <c r="U729">
        <v>34</v>
      </c>
      <c r="V729" t="s">
        <v>83</v>
      </c>
      <c r="W729" t="s">
        <v>182</v>
      </c>
      <c r="Y729">
        <v>27</v>
      </c>
      <c r="Z729" t="s">
        <v>83</v>
      </c>
      <c r="AA729" t="s">
        <v>182</v>
      </c>
      <c r="AC729">
        <v>29</v>
      </c>
      <c r="AD729" t="s">
        <v>83</v>
      </c>
      <c r="AE729" t="s">
        <v>182</v>
      </c>
      <c r="AG729">
        <v>26</v>
      </c>
      <c r="AH729" t="s">
        <v>83</v>
      </c>
      <c r="AI729" t="s">
        <v>182</v>
      </c>
      <c r="AK729">
        <v>36</v>
      </c>
      <c r="AL729" t="s">
        <v>83</v>
      </c>
      <c r="AM729" t="s">
        <v>182</v>
      </c>
      <c r="AO729" s="244" t="s">
        <v>395</v>
      </c>
      <c r="AP729" t="s">
        <v>99</v>
      </c>
      <c r="AQ729" t="s">
        <v>51</v>
      </c>
      <c r="AS729" s="244">
        <v>19</v>
      </c>
      <c r="AT729" t="s">
        <v>100</v>
      </c>
      <c r="AU729" s="248" t="s">
        <v>406</v>
      </c>
      <c r="AW729">
        <v>40</v>
      </c>
      <c r="AX729" t="s">
        <v>100</v>
      </c>
      <c r="AY729" t="s">
        <v>182</v>
      </c>
      <c r="BA729">
        <v>32</v>
      </c>
      <c r="BB729" t="s">
        <v>100</v>
      </c>
      <c r="BC729" t="s">
        <v>182</v>
      </c>
      <c r="BE729">
        <v>23</v>
      </c>
      <c r="BF729" t="s">
        <v>100</v>
      </c>
      <c r="BG729" t="s">
        <v>182</v>
      </c>
      <c r="BI729">
        <v>22</v>
      </c>
      <c r="BJ729" t="s">
        <v>83</v>
      </c>
      <c r="BK729" t="s">
        <v>182</v>
      </c>
      <c r="BM729">
        <v>22</v>
      </c>
      <c r="BN729" t="s">
        <v>83</v>
      </c>
      <c r="BO729" t="s">
        <v>182</v>
      </c>
      <c r="BQ729">
        <v>33</v>
      </c>
      <c r="BR729" t="s">
        <v>83</v>
      </c>
      <c r="BS729" t="s">
        <v>182</v>
      </c>
      <c r="BU729">
        <v>40</v>
      </c>
      <c r="BV729" t="s">
        <v>83</v>
      </c>
      <c r="BW729" t="s">
        <v>182</v>
      </c>
      <c r="BY729">
        <v>18</v>
      </c>
      <c r="BZ729" t="s">
        <v>83</v>
      </c>
      <c r="CA729" t="s">
        <v>182</v>
      </c>
      <c r="CC729">
        <v>18</v>
      </c>
      <c r="CD729" t="s">
        <v>83</v>
      </c>
      <c r="CE729" t="s">
        <v>182</v>
      </c>
      <c r="CG729">
        <v>20</v>
      </c>
      <c r="CH729" t="s">
        <v>83</v>
      </c>
      <c r="CI729" t="s">
        <v>182</v>
      </c>
      <c r="CK729">
        <v>25</v>
      </c>
      <c r="CL729" t="s">
        <v>83</v>
      </c>
      <c r="CM729" t="s">
        <v>182</v>
      </c>
    </row>
    <row r="730" spans="1:91" ht="15" customHeight="1" x14ac:dyDescent="0.25">
      <c r="A730">
        <v>21</v>
      </c>
      <c r="B730" t="s">
        <v>83</v>
      </c>
      <c r="C730" t="s">
        <v>55</v>
      </c>
      <c r="E730">
        <v>25</v>
      </c>
      <c r="F730" t="s">
        <v>83</v>
      </c>
      <c r="G730" t="s">
        <v>55</v>
      </c>
      <c r="I730">
        <v>25</v>
      </c>
      <c r="J730" t="s">
        <v>83</v>
      </c>
      <c r="K730" t="s">
        <v>182</v>
      </c>
      <c r="M730">
        <v>22</v>
      </c>
      <c r="N730" t="s">
        <v>83</v>
      </c>
      <c r="O730" t="s">
        <v>182</v>
      </c>
      <c r="Q730">
        <v>27</v>
      </c>
      <c r="R730" t="s">
        <v>83</v>
      </c>
      <c r="S730" t="s">
        <v>182</v>
      </c>
      <c r="U730">
        <v>33</v>
      </c>
      <c r="V730" t="s">
        <v>83</v>
      </c>
      <c r="W730" t="s">
        <v>182</v>
      </c>
      <c r="Y730">
        <v>30</v>
      </c>
      <c r="Z730" t="s">
        <v>83</v>
      </c>
      <c r="AA730" t="s">
        <v>182</v>
      </c>
      <c r="AC730">
        <v>35</v>
      </c>
      <c r="AD730" t="s">
        <v>83</v>
      </c>
      <c r="AE730" t="s">
        <v>182</v>
      </c>
      <c r="AG730">
        <v>24</v>
      </c>
      <c r="AH730" t="s">
        <v>83</v>
      </c>
      <c r="AI730" t="s">
        <v>182</v>
      </c>
      <c r="AK730">
        <v>28</v>
      </c>
      <c r="AL730" t="s">
        <v>83</v>
      </c>
      <c r="AM730" t="s">
        <v>182</v>
      </c>
      <c r="AO730" s="244" t="s">
        <v>400</v>
      </c>
      <c r="AP730" t="s">
        <v>100</v>
      </c>
      <c r="AQ730" t="s">
        <v>51</v>
      </c>
      <c r="AS730" s="244">
        <v>25</v>
      </c>
      <c r="AT730" t="s">
        <v>100</v>
      </c>
      <c r="AU730" s="248" t="s">
        <v>406</v>
      </c>
      <c r="AW730">
        <v>41</v>
      </c>
      <c r="AX730" t="s">
        <v>100</v>
      </c>
      <c r="AY730" t="s">
        <v>182</v>
      </c>
      <c r="BA730">
        <v>21</v>
      </c>
      <c r="BB730" t="s">
        <v>100</v>
      </c>
      <c r="BC730" t="s">
        <v>182</v>
      </c>
      <c r="BE730">
        <v>28</v>
      </c>
      <c r="BF730" t="s">
        <v>100</v>
      </c>
      <c r="BG730" t="s">
        <v>182</v>
      </c>
      <c r="BI730">
        <v>29</v>
      </c>
      <c r="BJ730" t="s">
        <v>83</v>
      </c>
      <c r="BK730" t="s">
        <v>182</v>
      </c>
      <c r="BM730">
        <v>32</v>
      </c>
      <c r="BN730" t="s">
        <v>83</v>
      </c>
      <c r="BO730" t="s">
        <v>182</v>
      </c>
      <c r="BQ730">
        <v>35</v>
      </c>
      <c r="BR730" t="s">
        <v>83</v>
      </c>
      <c r="BS730" t="s">
        <v>182</v>
      </c>
      <c r="BU730">
        <v>22</v>
      </c>
      <c r="BV730" t="s">
        <v>83</v>
      </c>
      <c r="BW730" t="s">
        <v>182</v>
      </c>
      <c r="BY730">
        <v>23</v>
      </c>
      <c r="BZ730" t="s">
        <v>83</v>
      </c>
      <c r="CA730" t="s">
        <v>182</v>
      </c>
      <c r="CC730">
        <v>25</v>
      </c>
      <c r="CD730" t="s">
        <v>83</v>
      </c>
      <c r="CE730" t="s">
        <v>182</v>
      </c>
      <c r="CG730">
        <v>18</v>
      </c>
      <c r="CH730" t="s">
        <v>83</v>
      </c>
      <c r="CI730" t="s">
        <v>182</v>
      </c>
      <c r="CK730">
        <v>24</v>
      </c>
      <c r="CL730" t="s">
        <v>83</v>
      </c>
      <c r="CM730" t="s">
        <v>182</v>
      </c>
    </row>
    <row r="731" spans="1:91" ht="15" customHeight="1" x14ac:dyDescent="0.25">
      <c r="A731">
        <v>19</v>
      </c>
      <c r="B731" t="s">
        <v>83</v>
      </c>
      <c r="C731" t="s">
        <v>55</v>
      </c>
      <c r="E731">
        <v>21</v>
      </c>
      <c r="F731" t="s">
        <v>83</v>
      </c>
      <c r="G731" t="s">
        <v>55</v>
      </c>
      <c r="I731">
        <v>16</v>
      </c>
      <c r="J731" t="s">
        <v>83</v>
      </c>
      <c r="K731" t="s">
        <v>182</v>
      </c>
      <c r="M731">
        <v>25</v>
      </c>
      <c r="N731" t="s">
        <v>83</v>
      </c>
      <c r="O731" t="s">
        <v>182</v>
      </c>
      <c r="Q731">
        <v>32</v>
      </c>
      <c r="R731" t="s">
        <v>83</v>
      </c>
      <c r="S731" t="s">
        <v>182</v>
      </c>
      <c r="U731">
        <v>24</v>
      </c>
      <c r="V731" t="s">
        <v>83</v>
      </c>
      <c r="W731" t="s">
        <v>182</v>
      </c>
      <c r="Y731">
        <v>37</v>
      </c>
      <c r="Z731" t="s">
        <v>83</v>
      </c>
      <c r="AA731" t="s">
        <v>182</v>
      </c>
      <c r="AC731">
        <v>38</v>
      </c>
      <c r="AD731" t="s">
        <v>83</v>
      </c>
      <c r="AE731" t="s">
        <v>182</v>
      </c>
      <c r="AG731">
        <v>31</v>
      </c>
      <c r="AH731" t="s">
        <v>83</v>
      </c>
      <c r="AI731" t="s">
        <v>182</v>
      </c>
      <c r="AK731">
        <v>18</v>
      </c>
      <c r="AL731" t="s">
        <v>83</v>
      </c>
      <c r="AM731" t="s">
        <v>182</v>
      </c>
      <c r="AO731" s="244" t="s">
        <v>387</v>
      </c>
      <c r="AP731" t="s">
        <v>99</v>
      </c>
      <c r="AQ731" t="s">
        <v>51</v>
      </c>
      <c r="AS731" s="244">
        <v>2</v>
      </c>
      <c r="AT731" t="s">
        <v>99</v>
      </c>
      <c r="AU731" s="248" t="s">
        <v>406</v>
      </c>
      <c r="AW731">
        <v>20</v>
      </c>
      <c r="AX731" t="s">
        <v>100</v>
      </c>
      <c r="AY731" t="s">
        <v>182</v>
      </c>
      <c r="BA731">
        <v>33</v>
      </c>
      <c r="BB731" t="s">
        <v>100</v>
      </c>
      <c r="BC731" t="s">
        <v>182</v>
      </c>
      <c r="BE731">
        <v>18</v>
      </c>
      <c r="BF731" t="s">
        <v>100</v>
      </c>
      <c r="BG731" t="s">
        <v>182</v>
      </c>
      <c r="BI731">
        <v>20</v>
      </c>
      <c r="BJ731" t="s">
        <v>83</v>
      </c>
      <c r="BK731" t="s">
        <v>182</v>
      </c>
      <c r="BM731">
        <v>28</v>
      </c>
      <c r="BN731" t="s">
        <v>83</v>
      </c>
      <c r="BO731" t="s">
        <v>182</v>
      </c>
      <c r="BQ731">
        <v>32</v>
      </c>
      <c r="BR731" t="s">
        <v>83</v>
      </c>
      <c r="BS731" t="s">
        <v>182</v>
      </c>
      <c r="BU731">
        <v>30</v>
      </c>
      <c r="BV731" t="s">
        <v>83</v>
      </c>
      <c r="BW731" t="s">
        <v>182</v>
      </c>
      <c r="BY731">
        <v>34</v>
      </c>
      <c r="BZ731" t="s">
        <v>83</v>
      </c>
      <c r="CA731" t="s">
        <v>182</v>
      </c>
      <c r="CC731">
        <v>16</v>
      </c>
      <c r="CD731" t="s">
        <v>83</v>
      </c>
      <c r="CE731" t="s">
        <v>182</v>
      </c>
      <c r="CG731">
        <v>33</v>
      </c>
      <c r="CH731" t="s">
        <v>83</v>
      </c>
      <c r="CI731" t="s">
        <v>182</v>
      </c>
      <c r="CK731">
        <v>26</v>
      </c>
      <c r="CL731" t="s">
        <v>83</v>
      </c>
      <c r="CM731" t="s">
        <v>182</v>
      </c>
    </row>
    <row r="732" spans="1:91" ht="15" customHeight="1" x14ac:dyDescent="0.25">
      <c r="A732">
        <v>15</v>
      </c>
      <c r="B732" t="s">
        <v>83</v>
      </c>
      <c r="C732" t="s">
        <v>55</v>
      </c>
      <c r="E732">
        <v>27</v>
      </c>
      <c r="F732" t="s">
        <v>83</v>
      </c>
      <c r="G732" t="s">
        <v>55</v>
      </c>
      <c r="I732">
        <v>19</v>
      </c>
      <c r="J732" t="s">
        <v>83</v>
      </c>
      <c r="K732" t="s">
        <v>182</v>
      </c>
      <c r="M732">
        <v>38</v>
      </c>
      <c r="N732" t="s">
        <v>83</v>
      </c>
      <c r="O732" t="s">
        <v>182</v>
      </c>
      <c r="Q732">
        <v>31</v>
      </c>
      <c r="R732" t="s">
        <v>83</v>
      </c>
      <c r="S732" t="s">
        <v>182</v>
      </c>
      <c r="U732">
        <v>20</v>
      </c>
      <c r="V732" t="s">
        <v>83</v>
      </c>
      <c r="W732" t="s">
        <v>182</v>
      </c>
      <c r="Y732">
        <v>19</v>
      </c>
      <c r="Z732" t="s">
        <v>83</v>
      </c>
      <c r="AA732" t="s">
        <v>182</v>
      </c>
      <c r="AC732">
        <v>24</v>
      </c>
      <c r="AD732" t="s">
        <v>83</v>
      </c>
      <c r="AE732" t="s">
        <v>182</v>
      </c>
      <c r="AG732">
        <v>20</v>
      </c>
      <c r="AH732" t="s">
        <v>83</v>
      </c>
      <c r="AI732" t="s">
        <v>182</v>
      </c>
      <c r="AK732">
        <v>32</v>
      </c>
      <c r="AL732" t="s">
        <v>83</v>
      </c>
      <c r="AM732" t="s">
        <v>182</v>
      </c>
      <c r="AO732" s="244" t="s">
        <v>185</v>
      </c>
      <c r="AP732" t="s">
        <v>100</v>
      </c>
      <c r="AQ732" t="s">
        <v>51</v>
      </c>
      <c r="AS732" s="244">
        <v>32</v>
      </c>
      <c r="AT732" t="s">
        <v>99</v>
      </c>
      <c r="AU732" s="248" t="s">
        <v>406</v>
      </c>
      <c r="AW732">
        <v>25</v>
      </c>
      <c r="AX732" t="s">
        <v>100</v>
      </c>
      <c r="AY732" t="s">
        <v>182</v>
      </c>
      <c r="BA732">
        <v>18</v>
      </c>
      <c r="BB732" t="s">
        <v>100</v>
      </c>
      <c r="BC732" t="s">
        <v>182</v>
      </c>
      <c r="BE732">
        <v>17</v>
      </c>
      <c r="BF732" t="s">
        <v>100</v>
      </c>
      <c r="BG732" t="s">
        <v>182</v>
      </c>
      <c r="BI732">
        <v>36</v>
      </c>
      <c r="BJ732" t="s">
        <v>83</v>
      </c>
      <c r="BK732" t="s">
        <v>182</v>
      </c>
      <c r="BM732">
        <v>18</v>
      </c>
      <c r="BN732" t="s">
        <v>83</v>
      </c>
      <c r="BO732" t="s">
        <v>182</v>
      </c>
      <c r="BQ732">
        <v>17</v>
      </c>
      <c r="BR732" t="s">
        <v>83</v>
      </c>
      <c r="BS732" t="s">
        <v>182</v>
      </c>
      <c r="BU732">
        <v>25</v>
      </c>
      <c r="BV732" t="s">
        <v>83</v>
      </c>
      <c r="BW732" t="s">
        <v>182</v>
      </c>
      <c r="BY732">
        <v>26</v>
      </c>
      <c r="BZ732" t="s">
        <v>83</v>
      </c>
      <c r="CA732" t="s">
        <v>182</v>
      </c>
      <c r="CC732">
        <v>35</v>
      </c>
      <c r="CD732" t="s">
        <v>83</v>
      </c>
      <c r="CE732" t="s">
        <v>182</v>
      </c>
      <c r="CG732">
        <v>26</v>
      </c>
      <c r="CH732" t="s">
        <v>83</v>
      </c>
      <c r="CI732" t="s">
        <v>182</v>
      </c>
      <c r="CK732">
        <v>20</v>
      </c>
      <c r="CL732" t="s">
        <v>83</v>
      </c>
      <c r="CM732" t="s">
        <v>182</v>
      </c>
    </row>
    <row r="733" spans="1:91" ht="15" customHeight="1" x14ac:dyDescent="0.25">
      <c r="A733">
        <v>28</v>
      </c>
      <c r="B733" t="s">
        <v>83</v>
      </c>
      <c r="C733" t="s">
        <v>55</v>
      </c>
      <c r="E733">
        <v>19</v>
      </c>
      <c r="F733" t="s">
        <v>83</v>
      </c>
      <c r="G733" t="s">
        <v>55</v>
      </c>
      <c r="I733">
        <v>26</v>
      </c>
      <c r="J733" t="s">
        <v>83</v>
      </c>
      <c r="K733" t="s">
        <v>182</v>
      </c>
      <c r="M733">
        <v>21</v>
      </c>
      <c r="N733" t="s">
        <v>83</v>
      </c>
      <c r="O733" t="s">
        <v>182</v>
      </c>
      <c r="Q733">
        <v>19</v>
      </c>
      <c r="R733" t="s">
        <v>83</v>
      </c>
      <c r="S733" t="s">
        <v>182</v>
      </c>
      <c r="U733">
        <v>19</v>
      </c>
      <c r="V733" t="s">
        <v>83</v>
      </c>
      <c r="W733" t="s">
        <v>182</v>
      </c>
      <c r="Y733">
        <v>34</v>
      </c>
      <c r="Z733" t="s">
        <v>83</v>
      </c>
      <c r="AA733" t="s">
        <v>182</v>
      </c>
      <c r="AC733">
        <v>19</v>
      </c>
      <c r="AD733" t="s">
        <v>83</v>
      </c>
      <c r="AE733" t="s">
        <v>182</v>
      </c>
      <c r="AG733">
        <v>25</v>
      </c>
      <c r="AH733" t="s">
        <v>83</v>
      </c>
      <c r="AI733" t="s">
        <v>182</v>
      </c>
      <c r="AK733">
        <v>25</v>
      </c>
      <c r="AL733" t="s">
        <v>83</v>
      </c>
      <c r="AM733" t="s">
        <v>182</v>
      </c>
      <c r="AO733" s="244" t="s">
        <v>185</v>
      </c>
      <c r="AP733" t="s">
        <v>99</v>
      </c>
      <c r="AQ733" t="s">
        <v>51</v>
      </c>
      <c r="AS733" s="244">
        <v>88</v>
      </c>
      <c r="AT733" t="s">
        <v>100</v>
      </c>
      <c r="AU733" s="248" t="s">
        <v>406</v>
      </c>
      <c r="AW733">
        <v>26</v>
      </c>
      <c r="AX733" t="s">
        <v>100</v>
      </c>
      <c r="AY733" t="s">
        <v>182</v>
      </c>
      <c r="BA733">
        <v>36</v>
      </c>
      <c r="BB733" t="s">
        <v>100</v>
      </c>
      <c r="BC733" t="s">
        <v>182</v>
      </c>
      <c r="BE733">
        <v>25</v>
      </c>
      <c r="BF733" t="s">
        <v>100</v>
      </c>
      <c r="BG733" t="s">
        <v>182</v>
      </c>
      <c r="BI733">
        <v>22</v>
      </c>
      <c r="BJ733" t="s">
        <v>83</v>
      </c>
      <c r="BK733" t="s">
        <v>182</v>
      </c>
      <c r="BM733">
        <v>32</v>
      </c>
      <c r="BN733" t="s">
        <v>83</v>
      </c>
      <c r="BO733" t="s">
        <v>182</v>
      </c>
      <c r="BQ733">
        <v>23</v>
      </c>
      <c r="BR733" t="s">
        <v>83</v>
      </c>
      <c r="BS733" t="s">
        <v>182</v>
      </c>
      <c r="BU733">
        <v>37</v>
      </c>
      <c r="BV733" t="s">
        <v>83</v>
      </c>
      <c r="BW733" t="s">
        <v>182</v>
      </c>
      <c r="BY733">
        <v>26</v>
      </c>
      <c r="BZ733" t="s">
        <v>83</v>
      </c>
      <c r="CA733" t="s">
        <v>182</v>
      </c>
      <c r="CC733">
        <v>21</v>
      </c>
      <c r="CD733" t="s">
        <v>83</v>
      </c>
      <c r="CE733" t="s">
        <v>182</v>
      </c>
      <c r="CG733">
        <v>38</v>
      </c>
      <c r="CH733" t="s">
        <v>83</v>
      </c>
      <c r="CI733" t="s">
        <v>182</v>
      </c>
      <c r="CK733">
        <v>33</v>
      </c>
      <c r="CL733" t="s">
        <v>83</v>
      </c>
      <c r="CM733" t="s">
        <v>182</v>
      </c>
    </row>
    <row r="734" spans="1:91" ht="15" customHeight="1" x14ac:dyDescent="0.25">
      <c r="A734">
        <v>27</v>
      </c>
      <c r="B734" t="s">
        <v>83</v>
      </c>
      <c r="C734" t="s">
        <v>55</v>
      </c>
      <c r="E734">
        <v>22</v>
      </c>
      <c r="F734" t="s">
        <v>83</v>
      </c>
      <c r="G734" t="s">
        <v>55</v>
      </c>
      <c r="I734">
        <v>33</v>
      </c>
      <c r="J734" t="s">
        <v>83</v>
      </c>
      <c r="K734" t="s">
        <v>182</v>
      </c>
      <c r="M734">
        <v>16</v>
      </c>
      <c r="N734" t="s">
        <v>83</v>
      </c>
      <c r="O734" t="s">
        <v>180</v>
      </c>
      <c r="Q734">
        <v>26</v>
      </c>
      <c r="R734" t="s">
        <v>83</v>
      </c>
      <c r="S734" t="s">
        <v>182</v>
      </c>
      <c r="U734">
        <v>26</v>
      </c>
      <c r="V734" t="s">
        <v>83</v>
      </c>
      <c r="W734" t="s">
        <v>182</v>
      </c>
      <c r="Y734">
        <v>29</v>
      </c>
      <c r="Z734" t="s">
        <v>83</v>
      </c>
      <c r="AA734" t="s">
        <v>182</v>
      </c>
      <c r="AC734">
        <v>20</v>
      </c>
      <c r="AD734" t="s">
        <v>83</v>
      </c>
      <c r="AE734" t="s">
        <v>182</v>
      </c>
      <c r="AG734">
        <v>17</v>
      </c>
      <c r="AH734" t="s">
        <v>83</v>
      </c>
      <c r="AI734" t="s">
        <v>182</v>
      </c>
      <c r="AK734">
        <v>34</v>
      </c>
      <c r="AL734" t="s">
        <v>83</v>
      </c>
      <c r="AM734" t="s">
        <v>182</v>
      </c>
      <c r="AO734" s="244" t="s">
        <v>389</v>
      </c>
      <c r="AP734" t="s">
        <v>100</v>
      </c>
      <c r="AQ734" t="s">
        <v>51</v>
      </c>
      <c r="AS734" s="244">
        <v>38</v>
      </c>
      <c r="AT734" t="s">
        <v>100</v>
      </c>
      <c r="AU734" s="248" t="s">
        <v>406</v>
      </c>
      <c r="AW734">
        <v>25</v>
      </c>
      <c r="AX734" t="s">
        <v>100</v>
      </c>
      <c r="AY734" t="s">
        <v>182</v>
      </c>
      <c r="BA734">
        <v>24</v>
      </c>
      <c r="BB734" t="s">
        <v>100</v>
      </c>
      <c r="BC734" t="s">
        <v>182</v>
      </c>
      <c r="BE734">
        <v>29</v>
      </c>
      <c r="BF734" t="s">
        <v>100</v>
      </c>
      <c r="BG734" t="s">
        <v>182</v>
      </c>
      <c r="BI734">
        <v>26</v>
      </c>
      <c r="BJ734" t="s">
        <v>83</v>
      </c>
      <c r="BK734" t="s">
        <v>182</v>
      </c>
      <c r="BM734">
        <v>32</v>
      </c>
      <c r="BN734" t="s">
        <v>83</v>
      </c>
      <c r="BO734" t="s">
        <v>182</v>
      </c>
      <c r="BQ734">
        <v>15</v>
      </c>
      <c r="BR734" t="s">
        <v>83</v>
      </c>
      <c r="BS734" t="s">
        <v>182</v>
      </c>
      <c r="BU734">
        <v>19</v>
      </c>
      <c r="BV734" t="s">
        <v>83</v>
      </c>
      <c r="BW734" t="s">
        <v>182</v>
      </c>
      <c r="BY734">
        <v>26</v>
      </c>
      <c r="BZ734" t="s">
        <v>83</v>
      </c>
      <c r="CA734" t="s">
        <v>182</v>
      </c>
      <c r="CC734">
        <v>33</v>
      </c>
      <c r="CD734" t="s">
        <v>83</v>
      </c>
      <c r="CE734" t="s">
        <v>182</v>
      </c>
      <c r="CG734">
        <v>25</v>
      </c>
      <c r="CH734" t="s">
        <v>83</v>
      </c>
      <c r="CI734" t="s">
        <v>182</v>
      </c>
      <c r="CK734">
        <v>35</v>
      </c>
      <c r="CL734" t="s">
        <v>83</v>
      </c>
      <c r="CM734" t="s">
        <v>182</v>
      </c>
    </row>
    <row r="735" spans="1:91" ht="15" customHeight="1" x14ac:dyDescent="0.25">
      <c r="A735">
        <v>39</v>
      </c>
      <c r="B735" t="s">
        <v>83</v>
      </c>
      <c r="C735" t="s">
        <v>55</v>
      </c>
      <c r="E735">
        <v>16</v>
      </c>
      <c r="F735" t="s">
        <v>83</v>
      </c>
      <c r="G735" t="s">
        <v>55</v>
      </c>
      <c r="I735">
        <v>20</v>
      </c>
      <c r="J735" t="s">
        <v>83</v>
      </c>
      <c r="K735" t="s">
        <v>182</v>
      </c>
      <c r="M735">
        <v>42</v>
      </c>
      <c r="N735" t="s">
        <v>83</v>
      </c>
      <c r="O735" t="s">
        <v>182</v>
      </c>
      <c r="Q735">
        <v>29</v>
      </c>
      <c r="R735" t="s">
        <v>83</v>
      </c>
      <c r="S735" t="s">
        <v>182</v>
      </c>
      <c r="U735">
        <v>21</v>
      </c>
      <c r="V735" t="s">
        <v>83</v>
      </c>
      <c r="W735" t="s">
        <v>182</v>
      </c>
      <c r="Y735">
        <v>24</v>
      </c>
      <c r="Z735" t="s">
        <v>83</v>
      </c>
      <c r="AA735" t="s">
        <v>182</v>
      </c>
      <c r="AC735">
        <v>20</v>
      </c>
      <c r="AD735" t="s">
        <v>83</v>
      </c>
      <c r="AE735" t="s">
        <v>182</v>
      </c>
      <c r="AG735">
        <v>16</v>
      </c>
      <c r="AH735" t="s">
        <v>83</v>
      </c>
      <c r="AI735" t="s">
        <v>182</v>
      </c>
      <c r="AK735">
        <v>31</v>
      </c>
      <c r="AL735" t="s">
        <v>83</v>
      </c>
      <c r="AM735" t="s">
        <v>182</v>
      </c>
      <c r="AO735" s="244" t="s">
        <v>392</v>
      </c>
      <c r="AP735" t="s">
        <v>99</v>
      </c>
      <c r="AQ735" t="s">
        <v>51</v>
      </c>
      <c r="AS735" s="244">
        <v>24</v>
      </c>
      <c r="AT735" t="s">
        <v>100</v>
      </c>
      <c r="AU735" s="248" t="s">
        <v>406</v>
      </c>
      <c r="AW735">
        <v>24</v>
      </c>
      <c r="AX735" t="s">
        <v>100</v>
      </c>
      <c r="AY735" t="s">
        <v>182</v>
      </c>
      <c r="BA735">
        <v>29</v>
      </c>
      <c r="BB735" t="s">
        <v>100</v>
      </c>
      <c r="BC735" t="s">
        <v>182</v>
      </c>
      <c r="BE735">
        <v>25</v>
      </c>
      <c r="BF735" t="s">
        <v>100</v>
      </c>
      <c r="BG735" t="s">
        <v>182</v>
      </c>
      <c r="BI735">
        <v>31</v>
      </c>
      <c r="BJ735" t="s">
        <v>83</v>
      </c>
      <c r="BK735" t="s">
        <v>182</v>
      </c>
      <c r="BM735">
        <v>36</v>
      </c>
      <c r="BN735" t="s">
        <v>83</v>
      </c>
      <c r="BO735" t="s">
        <v>182</v>
      </c>
      <c r="BQ735">
        <v>18</v>
      </c>
      <c r="BR735" t="s">
        <v>83</v>
      </c>
      <c r="BS735" t="s">
        <v>182</v>
      </c>
      <c r="BU735">
        <v>27</v>
      </c>
      <c r="BV735" t="s">
        <v>83</v>
      </c>
      <c r="BW735" t="s">
        <v>182</v>
      </c>
      <c r="BY735">
        <v>33</v>
      </c>
      <c r="BZ735" t="s">
        <v>83</v>
      </c>
      <c r="CA735" t="s">
        <v>182</v>
      </c>
      <c r="CC735">
        <v>29</v>
      </c>
      <c r="CD735" t="s">
        <v>83</v>
      </c>
      <c r="CE735" t="s">
        <v>182</v>
      </c>
      <c r="CG735">
        <v>26</v>
      </c>
      <c r="CH735" t="s">
        <v>83</v>
      </c>
      <c r="CI735" t="s">
        <v>182</v>
      </c>
      <c r="CK735">
        <v>32</v>
      </c>
      <c r="CL735" t="s">
        <v>83</v>
      </c>
      <c r="CM735" t="s">
        <v>182</v>
      </c>
    </row>
    <row r="736" spans="1:91" ht="15" customHeight="1" x14ac:dyDescent="0.25">
      <c r="A736">
        <v>20</v>
      </c>
      <c r="B736" t="s">
        <v>83</v>
      </c>
      <c r="C736" t="s">
        <v>55</v>
      </c>
      <c r="E736">
        <v>20</v>
      </c>
      <c r="F736" t="s">
        <v>83</v>
      </c>
      <c r="G736" t="s">
        <v>55</v>
      </c>
      <c r="I736">
        <v>33</v>
      </c>
      <c r="J736" t="s">
        <v>83</v>
      </c>
      <c r="K736" t="s">
        <v>182</v>
      </c>
      <c r="M736">
        <v>20</v>
      </c>
      <c r="N736" t="s">
        <v>83</v>
      </c>
      <c r="O736" t="s">
        <v>182</v>
      </c>
      <c r="Q736">
        <v>20</v>
      </c>
      <c r="R736" t="s">
        <v>83</v>
      </c>
      <c r="S736" t="s">
        <v>182</v>
      </c>
      <c r="U736">
        <v>19</v>
      </c>
      <c r="V736" t="s">
        <v>83</v>
      </c>
      <c r="W736" t="s">
        <v>182</v>
      </c>
      <c r="Y736">
        <v>17</v>
      </c>
      <c r="Z736" t="s">
        <v>83</v>
      </c>
      <c r="AA736" t="s">
        <v>182</v>
      </c>
      <c r="AC736">
        <v>36</v>
      </c>
      <c r="AD736" t="s">
        <v>83</v>
      </c>
      <c r="AE736" t="s">
        <v>182</v>
      </c>
      <c r="AG736">
        <v>31</v>
      </c>
      <c r="AH736" t="s">
        <v>83</v>
      </c>
      <c r="AI736" t="s">
        <v>182</v>
      </c>
      <c r="AK736">
        <v>37</v>
      </c>
      <c r="AL736" t="s">
        <v>83</v>
      </c>
      <c r="AM736" t="s">
        <v>182</v>
      </c>
      <c r="AO736" s="244" t="s">
        <v>310</v>
      </c>
      <c r="AP736" t="s">
        <v>99</v>
      </c>
      <c r="AQ736" t="s">
        <v>51</v>
      </c>
      <c r="AS736" s="244">
        <v>55</v>
      </c>
      <c r="AT736" t="s">
        <v>99</v>
      </c>
      <c r="AU736" s="248" t="s">
        <v>406</v>
      </c>
      <c r="AW736">
        <v>19</v>
      </c>
      <c r="AX736" t="s">
        <v>100</v>
      </c>
      <c r="AY736" t="s">
        <v>182</v>
      </c>
      <c r="BA736">
        <v>32</v>
      </c>
      <c r="BB736" t="s">
        <v>100</v>
      </c>
      <c r="BC736" t="s">
        <v>182</v>
      </c>
      <c r="BE736">
        <v>27</v>
      </c>
      <c r="BF736" t="s">
        <v>100</v>
      </c>
      <c r="BG736" t="s">
        <v>182</v>
      </c>
      <c r="BI736">
        <v>19</v>
      </c>
      <c r="BJ736" t="s">
        <v>83</v>
      </c>
      <c r="BK736" t="s">
        <v>182</v>
      </c>
      <c r="BM736">
        <v>33</v>
      </c>
      <c r="BN736" t="s">
        <v>83</v>
      </c>
      <c r="BO736" t="s">
        <v>182</v>
      </c>
      <c r="BQ736">
        <v>29</v>
      </c>
      <c r="BR736" t="s">
        <v>83</v>
      </c>
      <c r="BS736" t="s">
        <v>182</v>
      </c>
      <c r="BU736">
        <v>20</v>
      </c>
      <c r="BV736" t="s">
        <v>83</v>
      </c>
      <c r="BW736" t="s">
        <v>182</v>
      </c>
      <c r="BY736">
        <v>25</v>
      </c>
      <c r="BZ736" t="s">
        <v>83</v>
      </c>
      <c r="CA736" t="s">
        <v>182</v>
      </c>
      <c r="CC736">
        <v>31</v>
      </c>
      <c r="CD736" t="s">
        <v>83</v>
      </c>
      <c r="CE736" t="s">
        <v>182</v>
      </c>
      <c r="CG736">
        <v>27</v>
      </c>
      <c r="CH736" t="s">
        <v>83</v>
      </c>
      <c r="CI736" t="s">
        <v>182</v>
      </c>
      <c r="CK736">
        <v>27</v>
      </c>
      <c r="CL736" t="s">
        <v>83</v>
      </c>
      <c r="CM736" t="s">
        <v>182</v>
      </c>
    </row>
    <row r="737" spans="1:91" ht="15" customHeight="1" x14ac:dyDescent="0.25">
      <c r="A737">
        <v>27</v>
      </c>
      <c r="B737" t="s">
        <v>83</v>
      </c>
      <c r="C737" t="s">
        <v>55</v>
      </c>
      <c r="E737">
        <v>15</v>
      </c>
      <c r="F737" t="s">
        <v>83</v>
      </c>
      <c r="G737" t="s">
        <v>55</v>
      </c>
      <c r="I737">
        <v>25</v>
      </c>
      <c r="J737" t="s">
        <v>83</v>
      </c>
      <c r="K737" t="s">
        <v>182</v>
      </c>
      <c r="M737">
        <v>40</v>
      </c>
      <c r="N737" t="s">
        <v>83</v>
      </c>
      <c r="O737" t="s">
        <v>182</v>
      </c>
      <c r="Q737">
        <v>34</v>
      </c>
      <c r="R737" t="s">
        <v>83</v>
      </c>
      <c r="S737" t="s">
        <v>182</v>
      </c>
      <c r="U737">
        <v>40</v>
      </c>
      <c r="V737" t="s">
        <v>83</v>
      </c>
      <c r="W737" t="s">
        <v>182</v>
      </c>
      <c r="Y737">
        <v>30</v>
      </c>
      <c r="Z737" t="s">
        <v>83</v>
      </c>
      <c r="AA737" t="s">
        <v>182</v>
      </c>
      <c r="AC737">
        <v>21</v>
      </c>
      <c r="AD737" t="s">
        <v>83</v>
      </c>
      <c r="AE737" t="s">
        <v>182</v>
      </c>
      <c r="AG737">
        <v>37</v>
      </c>
      <c r="AH737" t="s">
        <v>83</v>
      </c>
      <c r="AI737" t="s">
        <v>182</v>
      </c>
      <c r="AK737">
        <v>36</v>
      </c>
      <c r="AL737" t="s">
        <v>83</v>
      </c>
      <c r="AM737" t="s">
        <v>182</v>
      </c>
      <c r="AO737" s="244" t="s">
        <v>401</v>
      </c>
      <c r="AP737" t="s">
        <v>100</v>
      </c>
      <c r="AQ737" t="s">
        <v>51</v>
      </c>
      <c r="AS737" s="244">
        <v>64</v>
      </c>
      <c r="AT737" t="s">
        <v>99</v>
      </c>
      <c r="AU737" s="248" t="s">
        <v>406</v>
      </c>
      <c r="AW737">
        <v>16</v>
      </c>
      <c r="AX737" t="s">
        <v>100</v>
      </c>
      <c r="AY737" t="s">
        <v>182</v>
      </c>
      <c r="BA737">
        <v>21</v>
      </c>
      <c r="BB737" t="s">
        <v>100</v>
      </c>
      <c r="BC737" t="s">
        <v>182</v>
      </c>
      <c r="BE737">
        <v>28</v>
      </c>
      <c r="BF737" t="s">
        <v>100</v>
      </c>
      <c r="BG737" t="s">
        <v>182</v>
      </c>
      <c r="BI737">
        <v>21</v>
      </c>
      <c r="BJ737" t="s">
        <v>83</v>
      </c>
      <c r="BK737" t="s">
        <v>182</v>
      </c>
      <c r="BM737">
        <v>20</v>
      </c>
      <c r="BN737" t="s">
        <v>83</v>
      </c>
      <c r="BO737" t="s">
        <v>182</v>
      </c>
      <c r="BQ737">
        <v>17</v>
      </c>
      <c r="BR737" t="s">
        <v>83</v>
      </c>
      <c r="BS737" t="s">
        <v>182</v>
      </c>
      <c r="BU737">
        <v>31</v>
      </c>
      <c r="BV737" t="s">
        <v>83</v>
      </c>
      <c r="BW737" t="s">
        <v>182</v>
      </c>
      <c r="BY737">
        <v>20</v>
      </c>
      <c r="BZ737" t="s">
        <v>83</v>
      </c>
      <c r="CA737" t="s">
        <v>182</v>
      </c>
      <c r="CC737">
        <v>29</v>
      </c>
      <c r="CD737" t="s">
        <v>83</v>
      </c>
      <c r="CE737" t="s">
        <v>182</v>
      </c>
      <c r="CG737">
        <v>20</v>
      </c>
      <c r="CH737" t="s">
        <v>83</v>
      </c>
      <c r="CI737" t="s">
        <v>182</v>
      </c>
      <c r="CK737">
        <v>32</v>
      </c>
      <c r="CL737" t="s">
        <v>83</v>
      </c>
      <c r="CM737" t="s">
        <v>182</v>
      </c>
    </row>
    <row r="738" spans="1:91" ht="15" customHeight="1" x14ac:dyDescent="0.25">
      <c r="E738">
        <v>23</v>
      </c>
      <c r="F738" t="s">
        <v>83</v>
      </c>
      <c r="G738" t="s">
        <v>55</v>
      </c>
      <c r="I738">
        <v>30</v>
      </c>
      <c r="J738" t="s">
        <v>83</v>
      </c>
      <c r="K738" t="s">
        <v>182</v>
      </c>
      <c r="M738">
        <v>23</v>
      </c>
      <c r="N738" t="s">
        <v>83</v>
      </c>
      <c r="O738" t="s">
        <v>182</v>
      </c>
      <c r="Q738">
        <v>37</v>
      </c>
      <c r="R738" t="s">
        <v>83</v>
      </c>
      <c r="S738" t="s">
        <v>182</v>
      </c>
      <c r="U738">
        <v>32</v>
      </c>
      <c r="V738" t="s">
        <v>83</v>
      </c>
      <c r="W738" t="s">
        <v>182</v>
      </c>
      <c r="Y738">
        <v>27</v>
      </c>
      <c r="Z738" t="s">
        <v>83</v>
      </c>
      <c r="AA738" t="s">
        <v>182</v>
      </c>
      <c r="AC738">
        <v>34</v>
      </c>
      <c r="AD738" t="s">
        <v>83</v>
      </c>
      <c r="AE738" t="s">
        <v>182</v>
      </c>
      <c r="AG738">
        <v>36</v>
      </c>
      <c r="AH738" t="s">
        <v>83</v>
      </c>
      <c r="AI738" t="s">
        <v>182</v>
      </c>
      <c r="AK738">
        <v>26</v>
      </c>
      <c r="AL738" t="s">
        <v>83</v>
      </c>
      <c r="AM738" t="s">
        <v>182</v>
      </c>
      <c r="AO738" s="244" t="s">
        <v>185</v>
      </c>
      <c r="AP738" t="s">
        <v>99</v>
      </c>
      <c r="AQ738" t="s">
        <v>51</v>
      </c>
      <c r="AS738" s="244">
        <v>4</v>
      </c>
      <c r="AT738" t="s">
        <v>99</v>
      </c>
      <c r="AU738" s="248" t="s">
        <v>406</v>
      </c>
      <c r="AW738">
        <v>38</v>
      </c>
      <c r="AX738" t="s">
        <v>100</v>
      </c>
      <c r="AY738" t="s">
        <v>182</v>
      </c>
      <c r="BA738">
        <v>21</v>
      </c>
      <c r="BB738" t="s">
        <v>100</v>
      </c>
      <c r="BC738" t="s">
        <v>182</v>
      </c>
      <c r="BE738">
        <v>19</v>
      </c>
      <c r="BF738" t="s">
        <v>100</v>
      </c>
      <c r="BG738" t="s">
        <v>182</v>
      </c>
      <c r="BI738">
        <v>18</v>
      </c>
      <c r="BJ738" t="s">
        <v>83</v>
      </c>
      <c r="BK738" t="s">
        <v>182</v>
      </c>
      <c r="BM738">
        <v>39</v>
      </c>
      <c r="BN738" t="s">
        <v>83</v>
      </c>
      <c r="BO738" t="s">
        <v>182</v>
      </c>
      <c r="BQ738">
        <v>30</v>
      </c>
      <c r="BR738" t="s">
        <v>83</v>
      </c>
      <c r="BS738" t="s">
        <v>182</v>
      </c>
      <c r="BU738">
        <v>30</v>
      </c>
      <c r="BV738" t="s">
        <v>83</v>
      </c>
      <c r="BW738" t="s">
        <v>182</v>
      </c>
      <c r="BY738">
        <v>28</v>
      </c>
      <c r="BZ738" t="s">
        <v>83</v>
      </c>
      <c r="CA738" t="s">
        <v>182</v>
      </c>
      <c r="CC738">
        <v>15</v>
      </c>
      <c r="CD738" t="s">
        <v>83</v>
      </c>
      <c r="CE738" t="s">
        <v>182</v>
      </c>
      <c r="CG738">
        <v>14</v>
      </c>
      <c r="CH738" t="s">
        <v>83</v>
      </c>
      <c r="CI738" t="s">
        <v>182</v>
      </c>
      <c r="CK738">
        <v>35</v>
      </c>
      <c r="CL738" t="s">
        <v>83</v>
      </c>
      <c r="CM738" t="s">
        <v>182</v>
      </c>
    </row>
    <row r="739" spans="1:91" ht="15" customHeight="1" x14ac:dyDescent="0.25">
      <c r="A739">
        <v>24</v>
      </c>
      <c r="B739" t="s">
        <v>83</v>
      </c>
      <c r="C739" t="s">
        <v>55</v>
      </c>
      <c r="E739">
        <v>42</v>
      </c>
      <c r="F739" t="s">
        <v>83</v>
      </c>
      <c r="G739" t="s">
        <v>55</v>
      </c>
      <c r="I739">
        <v>45</v>
      </c>
      <c r="J739" t="s">
        <v>83</v>
      </c>
      <c r="K739" t="s">
        <v>182</v>
      </c>
      <c r="M739">
        <v>35</v>
      </c>
      <c r="N739" t="s">
        <v>83</v>
      </c>
      <c r="O739" t="s">
        <v>182</v>
      </c>
      <c r="Q739">
        <v>22</v>
      </c>
      <c r="R739" t="s">
        <v>83</v>
      </c>
      <c r="S739" t="s">
        <v>182</v>
      </c>
      <c r="U739">
        <v>18</v>
      </c>
      <c r="V739" t="s">
        <v>83</v>
      </c>
      <c r="W739" t="s">
        <v>182</v>
      </c>
      <c r="Y739">
        <v>38</v>
      </c>
      <c r="Z739" t="s">
        <v>83</v>
      </c>
      <c r="AA739" t="s">
        <v>182</v>
      </c>
      <c r="AC739">
        <v>23</v>
      </c>
      <c r="AD739" t="s">
        <v>83</v>
      </c>
      <c r="AE739" t="s">
        <v>182</v>
      </c>
      <c r="AG739">
        <v>27</v>
      </c>
      <c r="AH739" t="s">
        <v>83</v>
      </c>
      <c r="AI739" t="s">
        <v>182</v>
      </c>
      <c r="AK739">
        <v>38</v>
      </c>
      <c r="AL739" t="s">
        <v>83</v>
      </c>
      <c r="AM739" t="s">
        <v>182</v>
      </c>
      <c r="AO739" s="244" t="s">
        <v>185</v>
      </c>
      <c r="AP739" t="s">
        <v>100</v>
      </c>
      <c r="AQ739" t="s">
        <v>51</v>
      </c>
      <c r="AS739" s="244">
        <v>18</v>
      </c>
      <c r="AT739" t="s">
        <v>100</v>
      </c>
      <c r="AU739" s="248" t="s">
        <v>406</v>
      </c>
      <c r="AW739">
        <v>29</v>
      </c>
      <c r="AX739" t="s">
        <v>100</v>
      </c>
      <c r="AY739" t="s">
        <v>182</v>
      </c>
      <c r="BA739">
        <v>20</v>
      </c>
      <c r="BB739" t="s">
        <v>100</v>
      </c>
      <c r="BC739" t="s">
        <v>182</v>
      </c>
      <c r="BE739">
        <v>17</v>
      </c>
      <c r="BF739" t="s">
        <v>100</v>
      </c>
      <c r="BG739" t="s">
        <v>182</v>
      </c>
      <c r="BI739">
        <v>17</v>
      </c>
      <c r="BJ739" t="s">
        <v>83</v>
      </c>
      <c r="BK739" t="s">
        <v>182</v>
      </c>
      <c r="BM739">
        <v>33</v>
      </c>
      <c r="BN739" t="s">
        <v>83</v>
      </c>
      <c r="BO739" t="s">
        <v>182</v>
      </c>
      <c r="BQ739">
        <v>29</v>
      </c>
      <c r="BR739" t="s">
        <v>83</v>
      </c>
      <c r="BS739" t="s">
        <v>182</v>
      </c>
      <c r="BU739">
        <v>34</v>
      </c>
      <c r="BV739" t="s">
        <v>83</v>
      </c>
      <c r="BW739" t="s">
        <v>182</v>
      </c>
      <c r="BY739">
        <v>34</v>
      </c>
      <c r="BZ739" t="s">
        <v>83</v>
      </c>
      <c r="CA739" t="s">
        <v>182</v>
      </c>
      <c r="CC739">
        <v>16</v>
      </c>
      <c r="CD739" t="s">
        <v>83</v>
      </c>
      <c r="CE739" t="s">
        <v>182</v>
      </c>
      <c r="CG739">
        <v>23</v>
      </c>
      <c r="CH739" t="s">
        <v>83</v>
      </c>
      <c r="CI739" t="s">
        <v>182</v>
      </c>
      <c r="CK739">
        <v>26</v>
      </c>
      <c r="CL739" t="s">
        <v>83</v>
      </c>
      <c r="CM739" t="s">
        <v>182</v>
      </c>
    </row>
    <row r="740" spans="1:91" ht="15" customHeight="1" x14ac:dyDescent="0.25">
      <c r="A740">
        <v>23</v>
      </c>
      <c r="B740" t="s">
        <v>83</v>
      </c>
      <c r="C740" t="s">
        <v>55</v>
      </c>
      <c r="E740">
        <v>22</v>
      </c>
      <c r="F740" t="s">
        <v>83</v>
      </c>
      <c r="G740" t="s">
        <v>55</v>
      </c>
      <c r="I740">
        <v>21</v>
      </c>
      <c r="J740" t="s">
        <v>83</v>
      </c>
      <c r="K740" t="s">
        <v>182</v>
      </c>
      <c r="M740">
        <v>33</v>
      </c>
      <c r="N740" t="s">
        <v>83</v>
      </c>
      <c r="O740" t="s">
        <v>182</v>
      </c>
      <c r="Q740">
        <v>16</v>
      </c>
      <c r="R740" t="s">
        <v>83</v>
      </c>
      <c r="S740" t="s">
        <v>182</v>
      </c>
      <c r="U740">
        <v>23</v>
      </c>
      <c r="V740" t="s">
        <v>83</v>
      </c>
      <c r="W740" t="s">
        <v>182</v>
      </c>
      <c r="Y740">
        <v>19</v>
      </c>
      <c r="Z740" t="s">
        <v>83</v>
      </c>
      <c r="AA740" t="s">
        <v>182</v>
      </c>
      <c r="AC740">
        <v>20</v>
      </c>
      <c r="AD740" t="s">
        <v>83</v>
      </c>
      <c r="AE740" t="s">
        <v>182</v>
      </c>
      <c r="AG740">
        <v>31</v>
      </c>
      <c r="AH740" t="s">
        <v>83</v>
      </c>
      <c r="AI740" t="s">
        <v>182</v>
      </c>
      <c r="AK740">
        <v>26</v>
      </c>
      <c r="AL740" t="s">
        <v>83</v>
      </c>
      <c r="AM740" t="s">
        <v>182</v>
      </c>
      <c r="AO740" s="244" t="s">
        <v>402</v>
      </c>
      <c r="AP740" t="s">
        <v>100</v>
      </c>
      <c r="AQ740" t="s">
        <v>51</v>
      </c>
      <c r="AS740" s="244">
        <v>47</v>
      </c>
      <c r="AT740" t="s">
        <v>99</v>
      </c>
      <c r="AU740" s="248" t="s">
        <v>406</v>
      </c>
      <c r="AW740">
        <v>30</v>
      </c>
      <c r="AX740" t="s">
        <v>100</v>
      </c>
      <c r="AY740" t="s">
        <v>182</v>
      </c>
      <c r="BA740">
        <v>35</v>
      </c>
      <c r="BB740" t="s">
        <v>100</v>
      </c>
      <c r="BC740" t="s">
        <v>182</v>
      </c>
      <c r="BE740">
        <v>26</v>
      </c>
      <c r="BF740" t="s">
        <v>100</v>
      </c>
      <c r="BG740" t="s">
        <v>182</v>
      </c>
      <c r="BI740">
        <v>20</v>
      </c>
      <c r="BJ740" t="s">
        <v>83</v>
      </c>
      <c r="BK740" t="s">
        <v>182</v>
      </c>
      <c r="BM740">
        <v>28</v>
      </c>
      <c r="BN740" t="s">
        <v>83</v>
      </c>
      <c r="BO740" t="s">
        <v>182</v>
      </c>
      <c r="BQ740">
        <v>28</v>
      </c>
      <c r="BR740" t="s">
        <v>83</v>
      </c>
      <c r="BS740" t="s">
        <v>182</v>
      </c>
      <c r="BU740">
        <v>30</v>
      </c>
      <c r="BV740" t="s">
        <v>83</v>
      </c>
      <c r="BW740" t="s">
        <v>182</v>
      </c>
      <c r="BY740">
        <v>21</v>
      </c>
      <c r="BZ740" t="s">
        <v>83</v>
      </c>
      <c r="CA740" t="s">
        <v>182</v>
      </c>
      <c r="CC740">
        <v>26</v>
      </c>
      <c r="CD740" t="s">
        <v>83</v>
      </c>
      <c r="CE740" t="s">
        <v>182</v>
      </c>
      <c r="CG740">
        <v>19</v>
      </c>
      <c r="CH740" t="s">
        <v>83</v>
      </c>
      <c r="CI740" t="s">
        <v>182</v>
      </c>
      <c r="CK740">
        <v>34</v>
      </c>
      <c r="CL740" t="s">
        <v>83</v>
      </c>
      <c r="CM740" t="s">
        <v>182</v>
      </c>
    </row>
    <row r="741" spans="1:91" ht="15" customHeight="1" x14ac:dyDescent="0.25">
      <c r="A741">
        <v>34</v>
      </c>
      <c r="B741" t="s">
        <v>83</v>
      </c>
      <c r="C741" t="s">
        <v>55</v>
      </c>
      <c r="E741">
        <v>26</v>
      </c>
      <c r="F741" t="s">
        <v>83</v>
      </c>
      <c r="G741" t="s">
        <v>55</v>
      </c>
      <c r="I741">
        <v>20</v>
      </c>
      <c r="J741" t="s">
        <v>83</v>
      </c>
      <c r="K741" t="s">
        <v>182</v>
      </c>
      <c r="M741">
        <v>28</v>
      </c>
      <c r="N741" t="s">
        <v>83</v>
      </c>
      <c r="O741" t="s">
        <v>182</v>
      </c>
      <c r="Q741">
        <v>21</v>
      </c>
      <c r="R741" t="s">
        <v>83</v>
      </c>
      <c r="S741" t="s">
        <v>182</v>
      </c>
      <c r="U741">
        <v>36</v>
      </c>
      <c r="V741" t="s">
        <v>83</v>
      </c>
      <c r="W741" t="s">
        <v>182</v>
      </c>
      <c r="Y741">
        <v>31</v>
      </c>
      <c r="Z741" t="s">
        <v>83</v>
      </c>
      <c r="AA741" t="s">
        <v>182</v>
      </c>
      <c r="AC741">
        <v>36</v>
      </c>
      <c r="AD741" t="s">
        <v>83</v>
      </c>
      <c r="AE741" t="s">
        <v>182</v>
      </c>
      <c r="AG741">
        <v>35</v>
      </c>
      <c r="AH741" t="s">
        <v>83</v>
      </c>
      <c r="AI741" t="s">
        <v>182</v>
      </c>
      <c r="AK741">
        <v>25</v>
      </c>
      <c r="AL741" t="s">
        <v>83</v>
      </c>
      <c r="AM741" t="s">
        <v>182</v>
      </c>
      <c r="AO741" s="244" t="s">
        <v>185</v>
      </c>
      <c r="AP741" t="s">
        <v>100</v>
      </c>
      <c r="AQ741" t="s">
        <v>51</v>
      </c>
      <c r="AS741" s="244">
        <v>62</v>
      </c>
      <c r="AT741" t="s">
        <v>100</v>
      </c>
      <c r="AU741" s="248" t="s">
        <v>406</v>
      </c>
      <c r="AW741">
        <v>19</v>
      </c>
      <c r="AX741" t="s">
        <v>100</v>
      </c>
      <c r="AY741" t="s">
        <v>182</v>
      </c>
      <c r="BA741">
        <v>30</v>
      </c>
      <c r="BB741" t="s">
        <v>100</v>
      </c>
      <c r="BC741" t="s">
        <v>182</v>
      </c>
      <c r="BE741">
        <v>35</v>
      </c>
      <c r="BF741" t="s">
        <v>100</v>
      </c>
      <c r="BG741" t="s">
        <v>182</v>
      </c>
      <c r="BI741">
        <v>30</v>
      </c>
      <c r="BJ741" t="s">
        <v>83</v>
      </c>
      <c r="BK741" t="s">
        <v>182</v>
      </c>
      <c r="BM741">
        <v>29</v>
      </c>
      <c r="BN741" t="s">
        <v>83</v>
      </c>
      <c r="BO741" t="s">
        <v>182</v>
      </c>
      <c r="BQ741">
        <v>30</v>
      </c>
      <c r="BR741" t="s">
        <v>83</v>
      </c>
      <c r="BS741" t="s">
        <v>182</v>
      </c>
      <c r="BU741">
        <v>33</v>
      </c>
      <c r="BV741" t="s">
        <v>83</v>
      </c>
      <c r="BW741" t="s">
        <v>182</v>
      </c>
      <c r="BY741">
        <v>24</v>
      </c>
      <c r="BZ741" t="s">
        <v>83</v>
      </c>
      <c r="CA741" t="s">
        <v>182</v>
      </c>
      <c r="CC741">
        <v>26</v>
      </c>
      <c r="CD741" t="s">
        <v>83</v>
      </c>
      <c r="CE741" t="s">
        <v>182</v>
      </c>
      <c r="CG741">
        <v>36</v>
      </c>
      <c r="CH741" t="s">
        <v>83</v>
      </c>
      <c r="CI741" t="s">
        <v>182</v>
      </c>
      <c r="CK741">
        <v>37</v>
      </c>
      <c r="CL741" t="s">
        <v>83</v>
      </c>
      <c r="CM741" t="s">
        <v>182</v>
      </c>
    </row>
    <row r="742" spans="1:91" ht="15" customHeight="1" x14ac:dyDescent="0.25">
      <c r="A742">
        <v>26</v>
      </c>
      <c r="B742" t="s">
        <v>83</v>
      </c>
      <c r="C742" t="s">
        <v>55</v>
      </c>
      <c r="E742">
        <v>21</v>
      </c>
      <c r="F742" t="s">
        <v>83</v>
      </c>
      <c r="G742" t="s">
        <v>55</v>
      </c>
      <c r="I742">
        <v>34</v>
      </c>
      <c r="J742" t="s">
        <v>83</v>
      </c>
      <c r="K742" t="s">
        <v>182</v>
      </c>
      <c r="M742">
        <v>25</v>
      </c>
      <c r="N742" t="s">
        <v>83</v>
      </c>
      <c r="O742" t="s">
        <v>182</v>
      </c>
      <c r="Q742">
        <v>30</v>
      </c>
      <c r="R742" t="s">
        <v>83</v>
      </c>
      <c r="S742" t="s">
        <v>182</v>
      </c>
      <c r="U742">
        <v>27</v>
      </c>
      <c r="V742" t="s">
        <v>83</v>
      </c>
      <c r="W742" t="s">
        <v>182</v>
      </c>
      <c r="Y742">
        <v>19</v>
      </c>
      <c r="Z742" t="s">
        <v>83</v>
      </c>
      <c r="AA742" t="s">
        <v>182</v>
      </c>
      <c r="AC742">
        <v>28</v>
      </c>
      <c r="AD742" t="s">
        <v>83</v>
      </c>
      <c r="AE742" t="s">
        <v>182</v>
      </c>
      <c r="AG742">
        <v>27</v>
      </c>
      <c r="AH742" t="s">
        <v>83</v>
      </c>
      <c r="AI742" t="s">
        <v>182</v>
      </c>
      <c r="AK742">
        <v>21</v>
      </c>
      <c r="AL742" t="s">
        <v>83</v>
      </c>
      <c r="AM742" t="s">
        <v>182</v>
      </c>
      <c r="AO742" s="244" t="s">
        <v>185</v>
      </c>
      <c r="AP742" t="s">
        <v>100</v>
      </c>
      <c r="AQ742" t="s">
        <v>51</v>
      </c>
      <c r="AS742" s="244">
        <v>2</v>
      </c>
      <c r="AT742" t="s">
        <v>99</v>
      </c>
      <c r="AU742" s="248" t="s">
        <v>406</v>
      </c>
      <c r="AW742">
        <v>23</v>
      </c>
      <c r="AX742" t="s">
        <v>100</v>
      </c>
      <c r="AY742" t="s">
        <v>182</v>
      </c>
      <c r="BA742">
        <v>27</v>
      </c>
      <c r="BB742" t="s">
        <v>100</v>
      </c>
      <c r="BC742" t="s">
        <v>182</v>
      </c>
      <c r="BE742">
        <v>22</v>
      </c>
      <c r="BF742" t="s">
        <v>100</v>
      </c>
      <c r="BG742" t="s">
        <v>182</v>
      </c>
      <c r="BI742">
        <v>26</v>
      </c>
      <c r="BJ742" t="s">
        <v>83</v>
      </c>
      <c r="BK742" t="s">
        <v>182</v>
      </c>
      <c r="BM742">
        <v>29</v>
      </c>
      <c r="BN742" t="s">
        <v>83</v>
      </c>
      <c r="BO742" t="s">
        <v>182</v>
      </c>
      <c r="BQ742">
        <v>16</v>
      </c>
      <c r="BR742" t="s">
        <v>83</v>
      </c>
      <c r="BS742" t="s">
        <v>182</v>
      </c>
      <c r="BU742">
        <v>29</v>
      </c>
      <c r="BV742" t="s">
        <v>83</v>
      </c>
      <c r="BW742" t="s">
        <v>182</v>
      </c>
      <c r="BY742">
        <v>30</v>
      </c>
      <c r="BZ742" t="s">
        <v>83</v>
      </c>
      <c r="CA742" t="s">
        <v>182</v>
      </c>
      <c r="CC742">
        <v>17</v>
      </c>
      <c r="CD742" t="s">
        <v>83</v>
      </c>
      <c r="CE742" t="s">
        <v>182</v>
      </c>
      <c r="CG742">
        <v>24</v>
      </c>
      <c r="CH742" t="s">
        <v>83</v>
      </c>
      <c r="CI742" t="s">
        <v>182</v>
      </c>
      <c r="CK742">
        <v>29</v>
      </c>
      <c r="CL742" t="s">
        <v>83</v>
      </c>
      <c r="CM742" t="s">
        <v>182</v>
      </c>
    </row>
    <row r="743" spans="1:91" ht="15" customHeight="1" x14ac:dyDescent="0.25">
      <c r="A743">
        <v>38</v>
      </c>
      <c r="B743" t="s">
        <v>83</v>
      </c>
      <c r="C743" t="s">
        <v>55</v>
      </c>
      <c r="E743">
        <v>29</v>
      </c>
      <c r="F743" t="s">
        <v>83</v>
      </c>
      <c r="G743" t="s">
        <v>55</v>
      </c>
      <c r="I743">
        <v>21</v>
      </c>
      <c r="J743" t="s">
        <v>83</v>
      </c>
      <c r="K743" t="s">
        <v>182</v>
      </c>
      <c r="M743">
        <v>21</v>
      </c>
      <c r="N743" t="s">
        <v>83</v>
      </c>
      <c r="O743" t="s">
        <v>182</v>
      </c>
      <c r="Q743">
        <v>19</v>
      </c>
      <c r="R743" t="s">
        <v>83</v>
      </c>
      <c r="S743" t="s">
        <v>182</v>
      </c>
      <c r="U743">
        <v>16</v>
      </c>
      <c r="V743" t="s">
        <v>83</v>
      </c>
      <c r="W743" t="s">
        <v>182</v>
      </c>
      <c r="Y743">
        <v>30</v>
      </c>
      <c r="Z743" t="s">
        <v>83</v>
      </c>
      <c r="AA743" t="s">
        <v>182</v>
      </c>
      <c r="AC743">
        <v>39</v>
      </c>
      <c r="AD743" t="s">
        <v>83</v>
      </c>
      <c r="AE743" t="s">
        <v>182</v>
      </c>
      <c r="AG743">
        <v>16</v>
      </c>
      <c r="AH743" t="s">
        <v>83</v>
      </c>
      <c r="AI743" t="s">
        <v>182</v>
      </c>
      <c r="AK743">
        <v>30</v>
      </c>
      <c r="AL743" t="s">
        <v>83</v>
      </c>
      <c r="AM743" t="s">
        <v>182</v>
      </c>
      <c r="AO743" s="244" t="s">
        <v>403</v>
      </c>
      <c r="AP743" t="s">
        <v>99</v>
      </c>
      <c r="AQ743" t="s">
        <v>51</v>
      </c>
      <c r="AS743" s="244">
        <v>54</v>
      </c>
      <c r="AT743" t="s">
        <v>99</v>
      </c>
      <c r="AU743" s="248" t="s">
        <v>406</v>
      </c>
      <c r="AW743">
        <v>36</v>
      </c>
      <c r="AX743" t="s">
        <v>100</v>
      </c>
      <c r="AY743" t="s">
        <v>182</v>
      </c>
      <c r="BA743">
        <v>19</v>
      </c>
      <c r="BB743" t="s">
        <v>100</v>
      </c>
      <c r="BC743" t="s">
        <v>182</v>
      </c>
      <c r="BE743">
        <v>19</v>
      </c>
      <c r="BF743" t="s">
        <v>100</v>
      </c>
      <c r="BG743" t="s">
        <v>182</v>
      </c>
      <c r="BI743">
        <v>35</v>
      </c>
      <c r="BJ743" t="s">
        <v>83</v>
      </c>
      <c r="BK743" t="s">
        <v>182</v>
      </c>
      <c r="BM743">
        <v>26</v>
      </c>
      <c r="BN743" t="s">
        <v>83</v>
      </c>
      <c r="BO743" t="s">
        <v>182</v>
      </c>
      <c r="BQ743">
        <v>21</v>
      </c>
      <c r="BR743" t="s">
        <v>83</v>
      </c>
      <c r="BS743" t="s">
        <v>182</v>
      </c>
      <c r="BU743">
        <v>20</v>
      </c>
      <c r="BV743" t="s">
        <v>83</v>
      </c>
      <c r="BW743" t="s">
        <v>182</v>
      </c>
      <c r="BY743">
        <v>17</v>
      </c>
      <c r="BZ743" t="s">
        <v>83</v>
      </c>
      <c r="CA743" t="s">
        <v>182</v>
      </c>
      <c r="CC743">
        <v>23</v>
      </c>
      <c r="CD743" t="s">
        <v>83</v>
      </c>
      <c r="CE743" t="s">
        <v>182</v>
      </c>
      <c r="CG743">
        <v>40</v>
      </c>
      <c r="CH743" t="s">
        <v>83</v>
      </c>
      <c r="CI743" t="s">
        <v>182</v>
      </c>
      <c r="CK743">
        <v>23</v>
      </c>
      <c r="CL743" t="s">
        <v>83</v>
      </c>
      <c r="CM743" t="s">
        <v>182</v>
      </c>
    </row>
    <row r="744" spans="1:91" ht="15" customHeight="1" x14ac:dyDescent="0.25">
      <c r="A744">
        <v>18</v>
      </c>
      <c r="B744" t="s">
        <v>83</v>
      </c>
      <c r="C744" t="s">
        <v>55</v>
      </c>
      <c r="E744">
        <v>25</v>
      </c>
      <c r="F744" t="s">
        <v>83</v>
      </c>
      <c r="G744" t="s">
        <v>55</v>
      </c>
      <c r="I744">
        <v>23</v>
      </c>
      <c r="J744" t="s">
        <v>83</v>
      </c>
      <c r="K744" t="s">
        <v>182</v>
      </c>
      <c r="M744">
        <v>30</v>
      </c>
      <c r="N744" t="s">
        <v>83</v>
      </c>
      <c r="O744" t="s">
        <v>182</v>
      </c>
      <c r="Q744">
        <v>21</v>
      </c>
      <c r="R744" t="s">
        <v>83</v>
      </c>
      <c r="S744" t="s">
        <v>182</v>
      </c>
      <c r="U744">
        <v>25</v>
      </c>
      <c r="V744" t="s">
        <v>83</v>
      </c>
      <c r="W744" t="s">
        <v>182</v>
      </c>
      <c r="Y744">
        <v>36</v>
      </c>
      <c r="Z744" t="s">
        <v>83</v>
      </c>
      <c r="AA744" t="s">
        <v>182</v>
      </c>
      <c r="AC744">
        <v>32</v>
      </c>
      <c r="AD744" t="s">
        <v>83</v>
      </c>
      <c r="AE744" t="s">
        <v>182</v>
      </c>
      <c r="AG744">
        <v>25</v>
      </c>
      <c r="AH744" t="s">
        <v>83</v>
      </c>
      <c r="AI744" t="s">
        <v>182</v>
      </c>
      <c r="AK744">
        <v>30</v>
      </c>
      <c r="AL744" t="s">
        <v>83</v>
      </c>
      <c r="AM744" t="s">
        <v>182</v>
      </c>
      <c r="AO744" s="244" t="s">
        <v>396</v>
      </c>
      <c r="AP744" t="s">
        <v>99</v>
      </c>
      <c r="AQ744" t="s">
        <v>51</v>
      </c>
      <c r="AS744" s="244">
        <v>31</v>
      </c>
      <c r="AT744" t="s">
        <v>99</v>
      </c>
      <c r="AU744" s="248" t="s">
        <v>406</v>
      </c>
      <c r="AW744">
        <v>20</v>
      </c>
      <c r="AX744" t="s">
        <v>100</v>
      </c>
      <c r="AY744" t="s">
        <v>182</v>
      </c>
      <c r="BA744">
        <v>18</v>
      </c>
      <c r="BB744" t="s">
        <v>100</v>
      </c>
      <c r="BC744" t="s">
        <v>182</v>
      </c>
      <c r="BE744">
        <v>31</v>
      </c>
      <c r="BF744" t="s">
        <v>100</v>
      </c>
      <c r="BG744" t="s">
        <v>182</v>
      </c>
      <c r="BI744">
        <v>31</v>
      </c>
      <c r="BJ744" t="s">
        <v>83</v>
      </c>
      <c r="BK744" t="s">
        <v>182</v>
      </c>
      <c r="BM744">
        <v>35</v>
      </c>
      <c r="BN744" t="s">
        <v>83</v>
      </c>
      <c r="BO744" t="s">
        <v>182</v>
      </c>
      <c r="BQ744">
        <v>29</v>
      </c>
      <c r="BR744" t="s">
        <v>83</v>
      </c>
      <c r="BS744" t="s">
        <v>182</v>
      </c>
      <c r="BU744">
        <v>24</v>
      </c>
      <c r="BV744" t="s">
        <v>83</v>
      </c>
      <c r="BW744" t="s">
        <v>182</v>
      </c>
      <c r="BY744">
        <v>17</v>
      </c>
      <c r="BZ744" t="s">
        <v>83</v>
      </c>
      <c r="CA744" t="s">
        <v>182</v>
      </c>
      <c r="CC744">
        <v>31</v>
      </c>
      <c r="CD744" t="s">
        <v>83</v>
      </c>
      <c r="CE744" t="s">
        <v>182</v>
      </c>
      <c r="CG744">
        <v>31</v>
      </c>
      <c r="CH744" t="s">
        <v>83</v>
      </c>
      <c r="CI744" t="s">
        <v>182</v>
      </c>
      <c r="CK744">
        <v>21</v>
      </c>
      <c r="CL744" t="s">
        <v>83</v>
      </c>
      <c r="CM744" t="s">
        <v>182</v>
      </c>
    </row>
    <row r="745" spans="1:91" ht="15" customHeight="1" x14ac:dyDescent="0.25">
      <c r="A745">
        <v>38</v>
      </c>
      <c r="B745" t="s">
        <v>83</v>
      </c>
      <c r="C745" t="s">
        <v>55</v>
      </c>
      <c r="E745">
        <v>30</v>
      </c>
      <c r="F745" t="s">
        <v>83</v>
      </c>
      <c r="G745" t="s">
        <v>55</v>
      </c>
      <c r="I745">
        <v>27</v>
      </c>
      <c r="J745" t="s">
        <v>83</v>
      </c>
      <c r="K745" t="s">
        <v>182</v>
      </c>
      <c r="M745">
        <v>21</v>
      </c>
      <c r="N745" t="s">
        <v>83</v>
      </c>
      <c r="O745" t="s">
        <v>182</v>
      </c>
      <c r="Q745">
        <v>28</v>
      </c>
      <c r="R745" t="s">
        <v>83</v>
      </c>
      <c r="S745" t="s">
        <v>182</v>
      </c>
      <c r="U745">
        <v>38</v>
      </c>
      <c r="V745" t="s">
        <v>83</v>
      </c>
      <c r="W745" t="s">
        <v>182</v>
      </c>
      <c r="Y745">
        <v>31</v>
      </c>
      <c r="Z745" t="s">
        <v>83</v>
      </c>
      <c r="AA745" t="s">
        <v>182</v>
      </c>
      <c r="AC745">
        <v>24</v>
      </c>
      <c r="AD745" t="s">
        <v>83</v>
      </c>
      <c r="AE745" t="s">
        <v>182</v>
      </c>
      <c r="AG745">
        <v>33</v>
      </c>
      <c r="AH745" t="s">
        <v>83</v>
      </c>
      <c r="AI745" t="s">
        <v>182</v>
      </c>
      <c r="AK745">
        <v>32</v>
      </c>
      <c r="AL745" t="s">
        <v>83</v>
      </c>
      <c r="AM745" t="s">
        <v>182</v>
      </c>
      <c r="AO745" s="244" t="s">
        <v>185</v>
      </c>
      <c r="AP745" t="s">
        <v>100</v>
      </c>
      <c r="AQ745" t="s">
        <v>51</v>
      </c>
      <c r="AS745" s="244">
        <v>18</v>
      </c>
      <c r="AT745" t="s">
        <v>100</v>
      </c>
      <c r="AU745" s="248" t="s">
        <v>406</v>
      </c>
      <c r="AW745">
        <v>35</v>
      </c>
      <c r="AX745" t="s">
        <v>100</v>
      </c>
      <c r="AY745" t="s">
        <v>182</v>
      </c>
      <c r="BA745">
        <v>42</v>
      </c>
      <c r="BB745" t="s">
        <v>100</v>
      </c>
      <c r="BC745" t="s">
        <v>182</v>
      </c>
      <c r="BE745">
        <v>28</v>
      </c>
      <c r="BF745" t="s">
        <v>100</v>
      </c>
      <c r="BG745" t="s">
        <v>182</v>
      </c>
      <c r="BI745">
        <v>34</v>
      </c>
      <c r="BJ745" t="s">
        <v>83</v>
      </c>
      <c r="BK745" t="s">
        <v>182</v>
      </c>
      <c r="BM745">
        <v>37</v>
      </c>
      <c r="BN745" t="s">
        <v>83</v>
      </c>
      <c r="BO745" t="s">
        <v>182</v>
      </c>
      <c r="BQ745">
        <v>35</v>
      </c>
      <c r="BR745" t="s">
        <v>83</v>
      </c>
      <c r="BS745" t="s">
        <v>182</v>
      </c>
      <c r="BU745">
        <v>17</v>
      </c>
      <c r="BV745" t="s">
        <v>83</v>
      </c>
      <c r="BW745" t="s">
        <v>182</v>
      </c>
      <c r="BY745">
        <v>26</v>
      </c>
      <c r="BZ745" t="s">
        <v>83</v>
      </c>
      <c r="CA745" t="s">
        <v>182</v>
      </c>
      <c r="CC745">
        <v>25</v>
      </c>
      <c r="CD745" t="s">
        <v>83</v>
      </c>
      <c r="CE745" t="s">
        <v>182</v>
      </c>
      <c r="CG745">
        <v>32</v>
      </c>
      <c r="CH745" t="s">
        <v>83</v>
      </c>
      <c r="CI745" t="s">
        <v>182</v>
      </c>
      <c r="CK745">
        <v>30</v>
      </c>
      <c r="CL745" t="s">
        <v>83</v>
      </c>
      <c r="CM745" t="s">
        <v>182</v>
      </c>
    </row>
    <row r="746" spans="1:91" ht="15" customHeight="1" x14ac:dyDescent="0.25">
      <c r="A746">
        <v>22</v>
      </c>
      <c r="B746" t="s">
        <v>83</v>
      </c>
      <c r="C746" t="s">
        <v>55</v>
      </c>
      <c r="E746">
        <v>32</v>
      </c>
      <c r="F746" t="s">
        <v>83</v>
      </c>
      <c r="G746" t="s">
        <v>55</v>
      </c>
      <c r="I746">
        <v>22</v>
      </c>
      <c r="J746" t="s">
        <v>83</v>
      </c>
      <c r="K746" t="s">
        <v>182</v>
      </c>
      <c r="M746">
        <v>32</v>
      </c>
      <c r="N746" t="s">
        <v>83</v>
      </c>
      <c r="O746" t="s">
        <v>182</v>
      </c>
      <c r="Q746">
        <v>28</v>
      </c>
      <c r="R746" t="s">
        <v>83</v>
      </c>
      <c r="S746" t="s">
        <v>182</v>
      </c>
      <c r="U746">
        <v>33</v>
      </c>
      <c r="V746" t="s">
        <v>83</v>
      </c>
      <c r="W746" t="s">
        <v>182</v>
      </c>
      <c r="Y746">
        <v>29</v>
      </c>
      <c r="Z746" t="s">
        <v>83</v>
      </c>
      <c r="AA746" t="s">
        <v>182</v>
      </c>
      <c r="AC746">
        <v>20</v>
      </c>
      <c r="AD746" t="s">
        <v>83</v>
      </c>
      <c r="AE746" t="s">
        <v>182</v>
      </c>
      <c r="AG746">
        <v>27</v>
      </c>
      <c r="AH746" t="s">
        <v>83</v>
      </c>
      <c r="AI746" t="s">
        <v>182</v>
      </c>
      <c r="AK746">
        <v>38</v>
      </c>
      <c r="AL746" t="s">
        <v>83</v>
      </c>
      <c r="AM746" t="s">
        <v>182</v>
      </c>
      <c r="AO746" s="244">
        <v>47</v>
      </c>
      <c r="AP746" t="s">
        <v>99</v>
      </c>
      <c r="AQ746" t="s">
        <v>406</v>
      </c>
      <c r="AS746" s="244">
        <v>8</v>
      </c>
      <c r="AT746" t="s">
        <v>100</v>
      </c>
      <c r="AU746" s="248" t="s">
        <v>406</v>
      </c>
      <c r="AW746">
        <v>20</v>
      </c>
      <c r="AX746" t="s">
        <v>100</v>
      </c>
      <c r="AY746" t="s">
        <v>182</v>
      </c>
      <c r="BA746">
        <v>30</v>
      </c>
      <c r="BB746" t="s">
        <v>100</v>
      </c>
      <c r="BC746" t="s">
        <v>182</v>
      </c>
      <c r="BE746">
        <v>24</v>
      </c>
      <c r="BF746" t="s">
        <v>100</v>
      </c>
      <c r="BG746" t="s">
        <v>182</v>
      </c>
      <c r="BI746">
        <v>30</v>
      </c>
      <c r="BJ746" t="s">
        <v>83</v>
      </c>
      <c r="BK746" t="s">
        <v>182</v>
      </c>
      <c r="BM746">
        <v>20</v>
      </c>
      <c r="BN746" t="s">
        <v>83</v>
      </c>
      <c r="BO746" t="s">
        <v>182</v>
      </c>
      <c r="BQ746">
        <v>21</v>
      </c>
      <c r="BR746" t="s">
        <v>83</v>
      </c>
      <c r="BS746" t="s">
        <v>182</v>
      </c>
      <c r="BU746">
        <v>33</v>
      </c>
      <c r="BV746" t="s">
        <v>83</v>
      </c>
      <c r="BW746" t="s">
        <v>182</v>
      </c>
      <c r="BY746">
        <v>45</v>
      </c>
      <c r="BZ746" t="s">
        <v>83</v>
      </c>
      <c r="CA746" t="s">
        <v>182</v>
      </c>
      <c r="CC746">
        <v>36</v>
      </c>
      <c r="CD746" t="s">
        <v>83</v>
      </c>
      <c r="CE746" t="s">
        <v>182</v>
      </c>
      <c r="CG746">
        <v>28</v>
      </c>
      <c r="CH746" t="s">
        <v>83</v>
      </c>
      <c r="CI746" t="s">
        <v>182</v>
      </c>
      <c r="CK746">
        <v>27</v>
      </c>
      <c r="CL746" t="s">
        <v>83</v>
      </c>
      <c r="CM746" t="s">
        <v>182</v>
      </c>
    </row>
    <row r="747" spans="1:91" ht="15" customHeight="1" x14ac:dyDescent="0.25">
      <c r="A747">
        <v>26</v>
      </c>
      <c r="B747" t="s">
        <v>83</v>
      </c>
      <c r="C747" t="s">
        <v>55</v>
      </c>
      <c r="E747">
        <v>19</v>
      </c>
      <c r="F747" t="s">
        <v>83</v>
      </c>
      <c r="G747" t="s">
        <v>55</v>
      </c>
      <c r="I747">
        <v>14</v>
      </c>
      <c r="J747" t="s">
        <v>83</v>
      </c>
      <c r="K747" t="s">
        <v>182</v>
      </c>
      <c r="M747">
        <v>29</v>
      </c>
      <c r="N747" t="s">
        <v>83</v>
      </c>
      <c r="O747" t="s">
        <v>182</v>
      </c>
      <c r="Q747">
        <v>24</v>
      </c>
      <c r="R747" t="s">
        <v>83</v>
      </c>
      <c r="S747" t="s">
        <v>182</v>
      </c>
      <c r="U747">
        <v>16</v>
      </c>
      <c r="V747" t="s">
        <v>83</v>
      </c>
      <c r="W747" t="s">
        <v>182</v>
      </c>
      <c r="Y747">
        <v>33</v>
      </c>
      <c r="Z747" t="s">
        <v>83</v>
      </c>
      <c r="AA747" t="s">
        <v>182</v>
      </c>
      <c r="AC747">
        <v>38</v>
      </c>
      <c r="AD747" t="s">
        <v>83</v>
      </c>
      <c r="AE747" t="s">
        <v>182</v>
      </c>
      <c r="AG747">
        <v>21</v>
      </c>
      <c r="AH747" t="s">
        <v>83</v>
      </c>
      <c r="AI747" t="s">
        <v>182</v>
      </c>
      <c r="AK747">
        <v>34</v>
      </c>
      <c r="AL747" t="s">
        <v>83</v>
      </c>
      <c r="AM747" t="s">
        <v>182</v>
      </c>
      <c r="AO747" s="244">
        <v>22</v>
      </c>
      <c r="AP747" t="s">
        <v>100</v>
      </c>
      <c r="AQ747" t="s">
        <v>406</v>
      </c>
      <c r="AS747" s="244">
        <v>37</v>
      </c>
      <c r="AT747" t="s">
        <v>100</v>
      </c>
      <c r="AU747" s="248" t="s">
        <v>406</v>
      </c>
      <c r="AW747">
        <v>27</v>
      </c>
      <c r="AX747" t="s">
        <v>100</v>
      </c>
      <c r="AY747" t="s">
        <v>182</v>
      </c>
      <c r="BA747">
        <v>19</v>
      </c>
      <c r="BB747" t="s">
        <v>100</v>
      </c>
      <c r="BC747" t="s">
        <v>182</v>
      </c>
      <c r="BE747">
        <v>26</v>
      </c>
      <c r="BF747" t="s">
        <v>100</v>
      </c>
      <c r="BG747" t="s">
        <v>182</v>
      </c>
      <c r="BI747">
        <v>38</v>
      </c>
      <c r="BJ747" t="s">
        <v>83</v>
      </c>
      <c r="BK747" t="s">
        <v>182</v>
      </c>
      <c r="BM747">
        <v>32</v>
      </c>
      <c r="BN747" t="s">
        <v>83</v>
      </c>
      <c r="BO747" t="s">
        <v>182</v>
      </c>
      <c r="BQ747">
        <v>37</v>
      </c>
      <c r="BR747" t="s">
        <v>83</v>
      </c>
      <c r="BS747" t="s">
        <v>182</v>
      </c>
      <c r="BU747">
        <v>20</v>
      </c>
      <c r="BV747" t="s">
        <v>83</v>
      </c>
      <c r="BW747" t="s">
        <v>182</v>
      </c>
      <c r="BY747">
        <v>28</v>
      </c>
      <c r="BZ747" t="s">
        <v>83</v>
      </c>
      <c r="CA747" t="s">
        <v>182</v>
      </c>
      <c r="CC747">
        <v>29</v>
      </c>
      <c r="CD747" t="s">
        <v>83</v>
      </c>
      <c r="CE747" t="s">
        <v>182</v>
      </c>
      <c r="CG747">
        <v>22</v>
      </c>
      <c r="CH747" t="s">
        <v>83</v>
      </c>
      <c r="CI747" t="s">
        <v>182</v>
      </c>
      <c r="CK747">
        <v>23</v>
      </c>
      <c r="CL747" t="s">
        <v>83</v>
      </c>
      <c r="CM747" t="s">
        <v>182</v>
      </c>
    </row>
    <row r="748" spans="1:91" ht="15" customHeight="1" x14ac:dyDescent="0.25">
      <c r="A748">
        <v>18</v>
      </c>
      <c r="B748" t="s">
        <v>83</v>
      </c>
      <c r="C748" t="s">
        <v>55</v>
      </c>
      <c r="E748">
        <v>25</v>
      </c>
      <c r="F748" t="s">
        <v>83</v>
      </c>
      <c r="G748" t="s">
        <v>55</v>
      </c>
      <c r="I748">
        <v>25</v>
      </c>
      <c r="J748" t="s">
        <v>83</v>
      </c>
      <c r="K748" t="s">
        <v>182</v>
      </c>
      <c r="M748">
        <v>22</v>
      </c>
      <c r="N748" t="s">
        <v>83</v>
      </c>
      <c r="O748" t="s">
        <v>182</v>
      </c>
      <c r="Q748">
        <v>17</v>
      </c>
      <c r="R748" t="s">
        <v>83</v>
      </c>
      <c r="S748" t="s">
        <v>182</v>
      </c>
      <c r="U748">
        <v>28</v>
      </c>
      <c r="V748" t="s">
        <v>83</v>
      </c>
      <c r="W748" t="s">
        <v>182</v>
      </c>
      <c r="Y748">
        <v>29</v>
      </c>
      <c r="Z748" t="s">
        <v>83</v>
      </c>
      <c r="AA748" t="s">
        <v>182</v>
      </c>
      <c r="AC748">
        <v>40</v>
      </c>
      <c r="AD748" t="s">
        <v>83</v>
      </c>
      <c r="AE748" t="s">
        <v>182</v>
      </c>
      <c r="AG748">
        <v>26</v>
      </c>
      <c r="AH748" t="s">
        <v>83</v>
      </c>
      <c r="AI748" t="s">
        <v>182</v>
      </c>
      <c r="AK748">
        <v>32</v>
      </c>
      <c r="AL748" t="s">
        <v>83</v>
      </c>
      <c r="AM748" t="s">
        <v>182</v>
      </c>
      <c r="AO748" s="244">
        <v>65</v>
      </c>
      <c r="AP748" t="s">
        <v>99</v>
      </c>
      <c r="AQ748" t="s">
        <v>406</v>
      </c>
      <c r="AS748" s="244">
        <v>46</v>
      </c>
      <c r="AT748" t="s">
        <v>99</v>
      </c>
      <c r="AU748" s="248" t="s">
        <v>406</v>
      </c>
      <c r="AW748">
        <v>18</v>
      </c>
      <c r="AX748" t="s">
        <v>100</v>
      </c>
      <c r="AY748" t="s">
        <v>182</v>
      </c>
      <c r="BA748">
        <v>21</v>
      </c>
      <c r="BB748" t="s">
        <v>100</v>
      </c>
      <c r="BC748" t="s">
        <v>182</v>
      </c>
      <c r="BE748">
        <v>32</v>
      </c>
      <c r="BF748" t="s">
        <v>100</v>
      </c>
      <c r="BG748" t="s">
        <v>182</v>
      </c>
      <c r="BI748">
        <v>36</v>
      </c>
      <c r="BJ748" t="s">
        <v>83</v>
      </c>
      <c r="BK748" t="s">
        <v>182</v>
      </c>
      <c r="BM748">
        <v>28</v>
      </c>
      <c r="BN748" t="s">
        <v>83</v>
      </c>
      <c r="BO748" t="s">
        <v>182</v>
      </c>
      <c r="BQ748">
        <v>16</v>
      </c>
      <c r="BR748" t="s">
        <v>83</v>
      </c>
      <c r="BS748" t="s">
        <v>182</v>
      </c>
      <c r="BU748">
        <v>27</v>
      </c>
      <c r="BV748" t="s">
        <v>83</v>
      </c>
      <c r="BW748" t="s">
        <v>182</v>
      </c>
      <c r="BY748">
        <v>17</v>
      </c>
      <c r="BZ748" t="s">
        <v>83</v>
      </c>
      <c r="CA748" t="s">
        <v>182</v>
      </c>
      <c r="CC748">
        <v>35</v>
      </c>
      <c r="CD748" t="s">
        <v>83</v>
      </c>
      <c r="CE748" t="s">
        <v>182</v>
      </c>
      <c r="CG748">
        <v>25</v>
      </c>
      <c r="CH748" t="s">
        <v>83</v>
      </c>
      <c r="CI748" t="s">
        <v>182</v>
      </c>
      <c r="CK748">
        <v>26</v>
      </c>
      <c r="CL748" t="s">
        <v>83</v>
      </c>
      <c r="CM748" t="s">
        <v>182</v>
      </c>
    </row>
    <row r="749" spans="1:91" ht="15" customHeight="1" x14ac:dyDescent="0.25">
      <c r="A749">
        <v>26</v>
      </c>
      <c r="B749" t="s">
        <v>83</v>
      </c>
      <c r="C749" t="s">
        <v>55</v>
      </c>
      <c r="E749">
        <v>25</v>
      </c>
      <c r="F749" t="s">
        <v>83</v>
      </c>
      <c r="G749" t="s">
        <v>55</v>
      </c>
      <c r="I749">
        <v>32</v>
      </c>
      <c r="J749" t="s">
        <v>83</v>
      </c>
      <c r="K749" t="s">
        <v>182</v>
      </c>
      <c r="M749">
        <v>22</v>
      </c>
      <c r="N749" t="s">
        <v>83</v>
      </c>
      <c r="O749" t="s">
        <v>182</v>
      </c>
      <c r="Q749">
        <v>24</v>
      </c>
      <c r="R749" t="s">
        <v>83</v>
      </c>
      <c r="S749" t="s">
        <v>182</v>
      </c>
      <c r="U749">
        <v>37</v>
      </c>
      <c r="V749" t="s">
        <v>83</v>
      </c>
      <c r="W749" t="s">
        <v>182</v>
      </c>
      <c r="Y749">
        <v>29</v>
      </c>
      <c r="Z749" t="s">
        <v>83</v>
      </c>
      <c r="AA749" t="s">
        <v>182</v>
      </c>
      <c r="AC749">
        <v>23</v>
      </c>
      <c r="AD749" t="s">
        <v>83</v>
      </c>
      <c r="AE749" t="s">
        <v>182</v>
      </c>
      <c r="AG749">
        <v>24</v>
      </c>
      <c r="AH749" t="s">
        <v>83</v>
      </c>
      <c r="AI749" t="s">
        <v>182</v>
      </c>
      <c r="AK749">
        <v>34</v>
      </c>
      <c r="AL749" t="s">
        <v>83</v>
      </c>
      <c r="AM749" t="s">
        <v>182</v>
      </c>
      <c r="AO749" s="244">
        <v>7</v>
      </c>
      <c r="AP749" t="s">
        <v>100</v>
      </c>
      <c r="AQ749" t="s">
        <v>406</v>
      </c>
      <c r="AS749" s="244">
        <v>27</v>
      </c>
      <c r="AT749" t="s">
        <v>99</v>
      </c>
      <c r="AU749" s="248" t="s">
        <v>406</v>
      </c>
      <c r="AW749">
        <v>25</v>
      </c>
      <c r="AX749" t="s">
        <v>100</v>
      </c>
      <c r="AY749" t="s">
        <v>182</v>
      </c>
      <c r="BA749">
        <v>17</v>
      </c>
      <c r="BB749" t="s">
        <v>100</v>
      </c>
      <c r="BC749" t="s">
        <v>182</v>
      </c>
      <c r="BE749">
        <v>18</v>
      </c>
      <c r="BF749" t="s">
        <v>100</v>
      </c>
      <c r="BG749" t="s">
        <v>182</v>
      </c>
      <c r="BI749">
        <v>18</v>
      </c>
      <c r="BJ749" t="s">
        <v>83</v>
      </c>
      <c r="BK749" t="s">
        <v>182</v>
      </c>
      <c r="BM749">
        <v>30</v>
      </c>
      <c r="BN749" t="s">
        <v>83</v>
      </c>
      <c r="BO749" t="s">
        <v>182</v>
      </c>
      <c r="BQ749">
        <v>38</v>
      </c>
      <c r="BR749" t="s">
        <v>83</v>
      </c>
      <c r="BS749" t="s">
        <v>182</v>
      </c>
      <c r="BU749">
        <v>17</v>
      </c>
      <c r="BV749" t="s">
        <v>83</v>
      </c>
      <c r="BW749" t="s">
        <v>182</v>
      </c>
      <c r="BY749">
        <v>23</v>
      </c>
      <c r="BZ749" t="s">
        <v>83</v>
      </c>
      <c r="CA749" t="s">
        <v>182</v>
      </c>
      <c r="CC749">
        <v>24</v>
      </c>
      <c r="CD749" t="s">
        <v>83</v>
      </c>
      <c r="CE749" t="s">
        <v>182</v>
      </c>
      <c r="CG749">
        <v>31</v>
      </c>
      <c r="CH749" t="s">
        <v>83</v>
      </c>
      <c r="CI749" t="s">
        <v>182</v>
      </c>
      <c r="CK749">
        <v>34</v>
      </c>
      <c r="CL749" t="s">
        <v>83</v>
      </c>
      <c r="CM749" t="s">
        <v>182</v>
      </c>
    </row>
    <row r="750" spans="1:91" ht="15" customHeight="1" x14ac:dyDescent="0.25">
      <c r="A750">
        <v>28</v>
      </c>
      <c r="B750" t="s">
        <v>83</v>
      </c>
      <c r="C750" t="s">
        <v>55</v>
      </c>
      <c r="E750">
        <v>26</v>
      </c>
      <c r="F750" t="s">
        <v>83</v>
      </c>
      <c r="G750" t="s">
        <v>55</v>
      </c>
      <c r="I750">
        <v>22</v>
      </c>
      <c r="J750" t="s">
        <v>83</v>
      </c>
      <c r="K750" t="s">
        <v>182</v>
      </c>
      <c r="M750">
        <v>32</v>
      </c>
      <c r="N750" t="s">
        <v>83</v>
      </c>
      <c r="O750" t="s">
        <v>182</v>
      </c>
      <c r="Q750">
        <v>27</v>
      </c>
      <c r="R750" t="s">
        <v>83</v>
      </c>
      <c r="S750" t="s">
        <v>182</v>
      </c>
      <c r="U750">
        <v>27</v>
      </c>
      <c r="V750" t="s">
        <v>83</v>
      </c>
      <c r="W750" t="s">
        <v>182</v>
      </c>
      <c r="Y750">
        <v>33</v>
      </c>
      <c r="Z750" t="s">
        <v>83</v>
      </c>
      <c r="AA750" t="s">
        <v>182</v>
      </c>
      <c r="AC750">
        <v>27</v>
      </c>
      <c r="AD750" t="s">
        <v>83</v>
      </c>
      <c r="AE750" t="s">
        <v>182</v>
      </c>
      <c r="AG750">
        <v>20</v>
      </c>
      <c r="AH750" t="s">
        <v>83</v>
      </c>
      <c r="AI750" t="s">
        <v>182</v>
      </c>
      <c r="AK750">
        <v>23</v>
      </c>
      <c r="AL750" t="s">
        <v>83</v>
      </c>
      <c r="AM750" t="s">
        <v>182</v>
      </c>
      <c r="AO750" s="244">
        <v>25</v>
      </c>
      <c r="AP750" t="s">
        <v>100</v>
      </c>
      <c r="AQ750" t="s">
        <v>406</v>
      </c>
      <c r="AS750" s="244">
        <v>50</v>
      </c>
      <c r="AT750" t="s">
        <v>99</v>
      </c>
      <c r="AU750" s="248" t="s">
        <v>406</v>
      </c>
      <c r="AW750">
        <v>34</v>
      </c>
      <c r="AX750" t="s">
        <v>100</v>
      </c>
      <c r="AY750" t="s">
        <v>182</v>
      </c>
      <c r="BA750">
        <v>21</v>
      </c>
      <c r="BB750" t="s">
        <v>100</v>
      </c>
      <c r="BC750" t="s">
        <v>182</v>
      </c>
      <c r="BE750">
        <v>15</v>
      </c>
      <c r="BF750" t="s">
        <v>100</v>
      </c>
      <c r="BG750" t="s">
        <v>182</v>
      </c>
      <c r="BI750">
        <v>29</v>
      </c>
      <c r="BJ750" t="s">
        <v>83</v>
      </c>
      <c r="BK750" t="s">
        <v>182</v>
      </c>
      <c r="BM750">
        <v>21</v>
      </c>
      <c r="BN750" t="s">
        <v>83</v>
      </c>
      <c r="BO750" t="s">
        <v>182</v>
      </c>
      <c r="BQ750">
        <v>26</v>
      </c>
      <c r="BR750" t="s">
        <v>83</v>
      </c>
      <c r="BS750" t="s">
        <v>182</v>
      </c>
      <c r="BU750">
        <v>43</v>
      </c>
      <c r="BV750" t="s">
        <v>83</v>
      </c>
      <c r="BW750" t="s">
        <v>182</v>
      </c>
      <c r="BY750">
        <v>39</v>
      </c>
      <c r="BZ750" t="s">
        <v>83</v>
      </c>
      <c r="CA750" t="s">
        <v>182</v>
      </c>
      <c r="CC750">
        <v>26</v>
      </c>
      <c r="CD750" t="s">
        <v>83</v>
      </c>
      <c r="CE750" t="s">
        <v>182</v>
      </c>
      <c r="CG750">
        <v>30</v>
      </c>
      <c r="CH750" t="s">
        <v>83</v>
      </c>
      <c r="CI750" t="s">
        <v>182</v>
      </c>
      <c r="CK750">
        <v>36</v>
      </c>
      <c r="CL750" t="s">
        <v>83</v>
      </c>
      <c r="CM750" t="s">
        <v>182</v>
      </c>
    </row>
    <row r="751" spans="1:91" ht="15" customHeight="1" x14ac:dyDescent="0.25">
      <c r="A751">
        <v>40</v>
      </c>
      <c r="B751" t="s">
        <v>83</v>
      </c>
      <c r="C751" t="s">
        <v>55</v>
      </c>
      <c r="E751">
        <v>26</v>
      </c>
      <c r="F751" t="s">
        <v>83</v>
      </c>
      <c r="G751" t="s">
        <v>55</v>
      </c>
      <c r="I751">
        <v>22</v>
      </c>
      <c r="J751" t="s">
        <v>83</v>
      </c>
      <c r="K751" t="s">
        <v>182</v>
      </c>
      <c r="M751">
        <v>18</v>
      </c>
      <c r="N751" t="s">
        <v>83</v>
      </c>
      <c r="O751" t="s">
        <v>182</v>
      </c>
      <c r="Q751">
        <v>17</v>
      </c>
      <c r="R751" t="s">
        <v>83</v>
      </c>
      <c r="S751" t="s">
        <v>182</v>
      </c>
      <c r="U751">
        <v>18</v>
      </c>
      <c r="V751" t="s">
        <v>83</v>
      </c>
      <c r="W751" t="s">
        <v>182</v>
      </c>
      <c r="Y751">
        <v>22</v>
      </c>
      <c r="Z751" t="s">
        <v>83</v>
      </c>
      <c r="AA751" t="s">
        <v>182</v>
      </c>
      <c r="AC751">
        <v>26</v>
      </c>
      <c r="AD751" t="s">
        <v>83</v>
      </c>
      <c r="AE751" t="s">
        <v>182</v>
      </c>
      <c r="AG751">
        <v>22</v>
      </c>
      <c r="AH751" t="s">
        <v>83</v>
      </c>
      <c r="AI751" t="s">
        <v>182</v>
      </c>
      <c r="AK751">
        <v>26</v>
      </c>
      <c r="AL751" t="s">
        <v>83</v>
      </c>
      <c r="AM751" t="s">
        <v>182</v>
      </c>
      <c r="AO751" s="244">
        <v>62</v>
      </c>
      <c r="AP751" t="s">
        <v>100</v>
      </c>
      <c r="AQ751" t="s">
        <v>406</v>
      </c>
      <c r="AS751" s="244">
        <v>31</v>
      </c>
      <c r="AT751" t="s">
        <v>99</v>
      </c>
      <c r="AU751" s="248" t="s">
        <v>406</v>
      </c>
      <c r="AW751">
        <v>19</v>
      </c>
      <c r="AX751" t="s">
        <v>100</v>
      </c>
      <c r="AY751" t="s">
        <v>182</v>
      </c>
      <c r="BA751">
        <v>27</v>
      </c>
      <c r="BB751" t="s">
        <v>100</v>
      </c>
      <c r="BC751" t="s">
        <v>182</v>
      </c>
      <c r="BE751">
        <v>28</v>
      </c>
      <c r="BF751" t="s">
        <v>100</v>
      </c>
      <c r="BG751" t="s">
        <v>182</v>
      </c>
      <c r="BI751">
        <v>28</v>
      </c>
      <c r="BJ751" t="s">
        <v>83</v>
      </c>
      <c r="BK751" t="s">
        <v>182</v>
      </c>
      <c r="BM751">
        <v>30</v>
      </c>
      <c r="BN751" t="s">
        <v>83</v>
      </c>
      <c r="BO751" t="s">
        <v>182</v>
      </c>
      <c r="BQ751">
        <v>33</v>
      </c>
      <c r="BR751" t="s">
        <v>83</v>
      </c>
      <c r="BS751" t="s">
        <v>182</v>
      </c>
      <c r="BU751">
        <v>43</v>
      </c>
      <c r="BV751" t="s">
        <v>83</v>
      </c>
      <c r="BW751" t="s">
        <v>182</v>
      </c>
      <c r="BY751">
        <v>28</v>
      </c>
      <c r="BZ751" t="s">
        <v>83</v>
      </c>
      <c r="CA751" t="s">
        <v>182</v>
      </c>
      <c r="CC751">
        <v>33</v>
      </c>
      <c r="CD751" t="s">
        <v>83</v>
      </c>
      <c r="CE751" t="s">
        <v>182</v>
      </c>
      <c r="CG751">
        <v>30</v>
      </c>
      <c r="CH751" t="s">
        <v>83</v>
      </c>
      <c r="CI751" t="s">
        <v>182</v>
      </c>
      <c r="CK751">
        <v>37</v>
      </c>
      <c r="CL751" t="s">
        <v>83</v>
      </c>
      <c r="CM751" t="s">
        <v>182</v>
      </c>
    </row>
    <row r="752" spans="1:91" ht="15" customHeight="1" x14ac:dyDescent="0.25">
      <c r="A752">
        <v>17</v>
      </c>
      <c r="B752" t="s">
        <v>83</v>
      </c>
      <c r="C752" t="s">
        <v>55</v>
      </c>
      <c r="E752">
        <v>34</v>
      </c>
      <c r="F752" t="s">
        <v>83</v>
      </c>
      <c r="G752" t="s">
        <v>55</v>
      </c>
      <c r="I752">
        <v>31</v>
      </c>
      <c r="J752" t="s">
        <v>83</v>
      </c>
      <c r="K752" t="s">
        <v>182</v>
      </c>
      <c r="M752">
        <v>32</v>
      </c>
      <c r="N752" t="s">
        <v>83</v>
      </c>
      <c r="O752" t="s">
        <v>182</v>
      </c>
      <c r="Q752">
        <v>28</v>
      </c>
      <c r="R752" t="s">
        <v>83</v>
      </c>
      <c r="S752" t="s">
        <v>182</v>
      </c>
      <c r="U752">
        <v>15</v>
      </c>
      <c r="V752" t="s">
        <v>83</v>
      </c>
      <c r="W752" t="s">
        <v>182</v>
      </c>
      <c r="Y752">
        <v>30</v>
      </c>
      <c r="Z752" t="s">
        <v>83</v>
      </c>
      <c r="AA752" t="s">
        <v>182</v>
      </c>
      <c r="AC752">
        <v>20</v>
      </c>
      <c r="AD752" t="s">
        <v>83</v>
      </c>
      <c r="AE752" t="s">
        <v>182</v>
      </c>
      <c r="AG752">
        <v>31</v>
      </c>
      <c r="AH752" t="s">
        <v>83</v>
      </c>
      <c r="AI752" t="s">
        <v>182</v>
      </c>
      <c r="AK752">
        <v>31</v>
      </c>
      <c r="AL752" t="s">
        <v>83</v>
      </c>
      <c r="AM752" t="s">
        <v>182</v>
      </c>
      <c r="AO752" s="244">
        <v>78</v>
      </c>
      <c r="AP752" t="s">
        <v>100</v>
      </c>
      <c r="AQ752" t="s">
        <v>406</v>
      </c>
      <c r="AS752" s="244">
        <v>12</v>
      </c>
      <c r="AT752" t="s">
        <v>99</v>
      </c>
      <c r="AU752" s="248" t="s">
        <v>406</v>
      </c>
      <c r="AW752">
        <v>25</v>
      </c>
      <c r="AX752" t="s">
        <v>100</v>
      </c>
      <c r="AY752" t="s">
        <v>182</v>
      </c>
      <c r="BA752">
        <v>15</v>
      </c>
      <c r="BB752" t="s">
        <v>100</v>
      </c>
      <c r="BC752" t="s">
        <v>182</v>
      </c>
      <c r="BE752">
        <v>35</v>
      </c>
      <c r="BF752" t="s">
        <v>100</v>
      </c>
      <c r="BG752" t="s">
        <v>182</v>
      </c>
      <c r="BI752">
        <v>23</v>
      </c>
      <c r="BJ752" t="s">
        <v>83</v>
      </c>
      <c r="BK752" t="s">
        <v>182</v>
      </c>
      <c r="BM752">
        <v>33</v>
      </c>
      <c r="BN752" t="s">
        <v>83</v>
      </c>
      <c r="BO752" t="s">
        <v>182</v>
      </c>
      <c r="BQ752">
        <v>38</v>
      </c>
      <c r="BR752" t="s">
        <v>83</v>
      </c>
      <c r="BS752" t="s">
        <v>182</v>
      </c>
      <c r="BU752">
        <v>18</v>
      </c>
      <c r="BV752" t="s">
        <v>83</v>
      </c>
      <c r="BW752" t="s">
        <v>182</v>
      </c>
      <c r="BY752">
        <v>29</v>
      </c>
      <c r="BZ752" t="s">
        <v>83</v>
      </c>
      <c r="CA752" t="s">
        <v>182</v>
      </c>
      <c r="CC752">
        <v>21</v>
      </c>
      <c r="CD752" t="s">
        <v>83</v>
      </c>
      <c r="CE752" t="s">
        <v>182</v>
      </c>
      <c r="CG752">
        <v>20</v>
      </c>
      <c r="CH752" t="s">
        <v>83</v>
      </c>
      <c r="CI752" t="s">
        <v>182</v>
      </c>
      <c r="CK752">
        <v>20</v>
      </c>
      <c r="CL752" t="s">
        <v>83</v>
      </c>
      <c r="CM752" t="s">
        <v>182</v>
      </c>
    </row>
    <row r="753" spans="1:91" ht="15" customHeight="1" x14ac:dyDescent="0.25">
      <c r="A753">
        <v>20</v>
      </c>
      <c r="B753" t="s">
        <v>83</v>
      </c>
      <c r="C753" t="s">
        <v>55</v>
      </c>
      <c r="E753">
        <v>30</v>
      </c>
      <c r="F753" t="s">
        <v>83</v>
      </c>
      <c r="G753" t="s">
        <v>55</v>
      </c>
      <c r="I753">
        <v>21</v>
      </c>
      <c r="J753" t="s">
        <v>83</v>
      </c>
      <c r="K753" t="s">
        <v>182</v>
      </c>
      <c r="M753">
        <v>31</v>
      </c>
      <c r="N753" t="s">
        <v>83</v>
      </c>
      <c r="O753" t="s">
        <v>182</v>
      </c>
      <c r="Q753">
        <v>32</v>
      </c>
      <c r="R753" t="s">
        <v>83</v>
      </c>
      <c r="S753" t="s">
        <v>182</v>
      </c>
      <c r="U753">
        <v>26</v>
      </c>
      <c r="V753" t="s">
        <v>83</v>
      </c>
      <c r="W753" t="s">
        <v>182</v>
      </c>
      <c r="Y753">
        <v>26</v>
      </c>
      <c r="Z753" t="s">
        <v>83</v>
      </c>
      <c r="AA753" t="s">
        <v>182</v>
      </c>
      <c r="AC753">
        <v>24</v>
      </c>
      <c r="AD753" t="s">
        <v>83</v>
      </c>
      <c r="AE753" t="s">
        <v>182</v>
      </c>
      <c r="AG753">
        <v>18</v>
      </c>
      <c r="AH753" t="s">
        <v>83</v>
      </c>
      <c r="AI753" t="s">
        <v>182</v>
      </c>
      <c r="AK753">
        <v>30</v>
      </c>
      <c r="AL753" t="s">
        <v>83</v>
      </c>
      <c r="AM753" t="s">
        <v>182</v>
      </c>
      <c r="AO753" s="244">
        <v>49</v>
      </c>
      <c r="AP753" t="s">
        <v>99</v>
      </c>
      <c r="AQ753" t="s">
        <v>406</v>
      </c>
      <c r="AS753" s="244">
        <v>43</v>
      </c>
      <c r="AT753" t="s">
        <v>99</v>
      </c>
      <c r="AU753" s="248" t="s">
        <v>406</v>
      </c>
      <c r="AW753">
        <v>20</v>
      </c>
      <c r="AX753" t="s">
        <v>100</v>
      </c>
      <c r="AY753" t="s">
        <v>182</v>
      </c>
      <c r="BA753">
        <v>27</v>
      </c>
      <c r="BB753" t="s">
        <v>100</v>
      </c>
      <c r="BC753" t="s">
        <v>182</v>
      </c>
      <c r="BE753">
        <v>35</v>
      </c>
      <c r="BF753" t="s">
        <v>100</v>
      </c>
      <c r="BG753" t="s">
        <v>182</v>
      </c>
      <c r="BI753">
        <v>38</v>
      </c>
      <c r="BJ753" t="s">
        <v>83</v>
      </c>
      <c r="BK753" t="s">
        <v>182</v>
      </c>
      <c r="BM753">
        <v>26</v>
      </c>
      <c r="BN753" t="s">
        <v>83</v>
      </c>
      <c r="BO753" t="s">
        <v>182</v>
      </c>
      <c r="BQ753">
        <v>47</v>
      </c>
      <c r="BR753" t="s">
        <v>83</v>
      </c>
      <c r="BS753" t="s">
        <v>182</v>
      </c>
      <c r="BU753">
        <v>24</v>
      </c>
      <c r="BV753" t="s">
        <v>83</v>
      </c>
      <c r="BW753" t="s">
        <v>182</v>
      </c>
      <c r="BY753">
        <v>36</v>
      </c>
      <c r="BZ753" t="s">
        <v>83</v>
      </c>
      <c r="CA753" t="s">
        <v>182</v>
      </c>
      <c r="CC753">
        <v>39</v>
      </c>
      <c r="CD753" t="s">
        <v>83</v>
      </c>
      <c r="CE753" t="s">
        <v>182</v>
      </c>
      <c r="CG753">
        <v>30</v>
      </c>
      <c r="CH753" t="s">
        <v>83</v>
      </c>
      <c r="CI753" t="s">
        <v>182</v>
      </c>
      <c r="CK753">
        <v>21</v>
      </c>
      <c r="CL753" t="s">
        <v>83</v>
      </c>
      <c r="CM753" t="s">
        <v>182</v>
      </c>
    </row>
    <row r="754" spans="1:91" ht="15" customHeight="1" x14ac:dyDescent="0.25">
      <c r="A754">
        <v>17</v>
      </c>
      <c r="B754" t="s">
        <v>83</v>
      </c>
      <c r="C754" t="s">
        <v>55</v>
      </c>
      <c r="E754">
        <v>20</v>
      </c>
      <c r="F754" t="s">
        <v>83</v>
      </c>
      <c r="G754" t="s">
        <v>55</v>
      </c>
      <c r="I754">
        <v>26</v>
      </c>
      <c r="J754" t="s">
        <v>83</v>
      </c>
      <c r="K754" t="s">
        <v>182</v>
      </c>
      <c r="M754">
        <v>19</v>
      </c>
      <c r="N754" t="s">
        <v>83</v>
      </c>
      <c r="O754" t="s">
        <v>182</v>
      </c>
      <c r="Q754">
        <v>26</v>
      </c>
      <c r="R754" t="s">
        <v>83</v>
      </c>
      <c r="S754" t="s">
        <v>182</v>
      </c>
      <c r="U754">
        <v>20</v>
      </c>
      <c r="V754" t="s">
        <v>83</v>
      </c>
      <c r="W754" t="s">
        <v>182</v>
      </c>
      <c r="Y754">
        <v>30</v>
      </c>
      <c r="Z754" t="s">
        <v>83</v>
      </c>
      <c r="AA754" t="s">
        <v>182</v>
      </c>
      <c r="AC754">
        <v>15</v>
      </c>
      <c r="AD754" t="s">
        <v>83</v>
      </c>
      <c r="AE754" t="s">
        <v>182</v>
      </c>
      <c r="AG754">
        <v>43</v>
      </c>
      <c r="AH754" t="s">
        <v>83</v>
      </c>
      <c r="AI754" t="s">
        <v>182</v>
      </c>
      <c r="AK754">
        <v>32</v>
      </c>
      <c r="AL754" t="s">
        <v>83</v>
      </c>
      <c r="AM754" t="s">
        <v>182</v>
      </c>
      <c r="AO754" s="244">
        <v>27</v>
      </c>
      <c r="AP754" t="s">
        <v>100</v>
      </c>
      <c r="AQ754" t="s">
        <v>406</v>
      </c>
      <c r="AS754" s="244">
        <v>28</v>
      </c>
      <c r="AT754" t="s">
        <v>99</v>
      </c>
      <c r="AU754" s="248" t="s">
        <v>406</v>
      </c>
      <c r="AW754">
        <v>34</v>
      </c>
      <c r="AX754" t="s">
        <v>100</v>
      </c>
      <c r="AY754" t="s">
        <v>182</v>
      </c>
      <c r="BA754">
        <v>21</v>
      </c>
      <c r="BB754" t="s">
        <v>100</v>
      </c>
      <c r="BC754" t="s">
        <v>182</v>
      </c>
      <c r="BE754">
        <v>15</v>
      </c>
      <c r="BF754" t="s">
        <v>100</v>
      </c>
      <c r="BG754" t="s">
        <v>182</v>
      </c>
      <c r="BI754">
        <v>21</v>
      </c>
      <c r="BJ754" t="s">
        <v>83</v>
      </c>
      <c r="BK754" t="s">
        <v>182</v>
      </c>
      <c r="BM754">
        <v>28</v>
      </c>
      <c r="BN754" t="s">
        <v>83</v>
      </c>
      <c r="BO754" t="s">
        <v>182</v>
      </c>
      <c r="BQ754">
        <v>18</v>
      </c>
      <c r="BR754" t="s">
        <v>83</v>
      </c>
      <c r="BS754" t="s">
        <v>182</v>
      </c>
      <c r="BU754">
        <v>41</v>
      </c>
      <c r="BV754" t="s">
        <v>83</v>
      </c>
      <c r="BW754" t="s">
        <v>182</v>
      </c>
      <c r="BY754">
        <v>27</v>
      </c>
      <c r="BZ754" t="s">
        <v>83</v>
      </c>
      <c r="CA754" t="s">
        <v>182</v>
      </c>
      <c r="CC754">
        <v>17</v>
      </c>
      <c r="CD754" t="s">
        <v>83</v>
      </c>
      <c r="CE754" t="s">
        <v>182</v>
      </c>
      <c r="CG754">
        <v>37</v>
      </c>
      <c r="CH754" t="s">
        <v>83</v>
      </c>
      <c r="CI754" t="s">
        <v>182</v>
      </c>
      <c r="CK754">
        <v>31</v>
      </c>
      <c r="CL754" t="s">
        <v>83</v>
      </c>
      <c r="CM754" t="s">
        <v>182</v>
      </c>
    </row>
    <row r="755" spans="1:91" ht="15" customHeight="1" x14ac:dyDescent="0.25">
      <c r="A755">
        <v>28</v>
      </c>
      <c r="B755" t="s">
        <v>83</v>
      </c>
      <c r="C755" t="s">
        <v>55</v>
      </c>
      <c r="E755">
        <v>26</v>
      </c>
      <c r="F755" t="s">
        <v>83</v>
      </c>
      <c r="G755" t="s">
        <v>55</v>
      </c>
      <c r="I755">
        <v>38</v>
      </c>
      <c r="J755" t="s">
        <v>83</v>
      </c>
      <c r="K755" t="s">
        <v>182</v>
      </c>
      <c r="M755">
        <v>19</v>
      </c>
      <c r="N755" t="s">
        <v>83</v>
      </c>
      <c r="O755" t="s">
        <v>182</v>
      </c>
      <c r="Q755">
        <v>23</v>
      </c>
      <c r="R755" t="s">
        <v>83</v>
      </c>
      <c r="S755" t="s">
        <v>182</v>
      </c>
      <c r="U755">
        <v>32</v>
      </c>
      <c r="V755" t="s">
        <v>83</v>
      </c>
      <c r="W755" t="s">
        <v>182</v>
      </c>
      <c r="Y755">
        <v>18</v>
      </c>
      <c r="Z755" t="s">
        <v>83</v>
      </c>
      <c r="AA755" t="s">
        <v>182</v>
      </c>
      <c r="AC755">
        <v>28</v>
      </c>
      <c r="AD755" t="s">
        <v>83</v>
      </c>
      <c r="AE755" t="s">
        <v>182</v>
      </c>
      <c r="AG755">
        <v>32</v>
      </c>
      <c r="AH755" t="s">
        <v>83</v>
      </c>
      <c r="AI755" t="s">
        <v>182</v>
      </c>
      <c r="AK755">
        <v>38</v>
      </c>
      <c r="AL755" t="s">
        <v>83</v>
      </c>
      <c r="AM755" t="s">
        <v>182</v>
      </c>
      <c r="AO755" s="244">
        <v>39</v>
      </c>
      <c r="AP755" t="s">
        <v>99</v>
      </c>
      <c r="AQ755" t="s">
        <v>406</v>
      </c>
      <c r="AS755" s="244">
        <v>50</v>
      </c>
      <c r="AT755" t="s">
        <v>99</v>
      </c>
      <c r="AU755" s="248" t="s">
        <v>406</v>
      </c>
      <c r="AW755">
        <v>28</v>
      </c>
      <c r="AX755" t="s">
        <v>100</v>
      </c>
      <c r="AY755" t="s">
        <v>182</v>
      </c>
      <c r="BA755">
        <v>27</v>
      </c>
      <c r="BB755" t="s">
        <v>100</v>
      </c>
      <c r="BC755" t="s">
        <v>182</v>
      </c>
      <c r="BE755">
        <v>33</v>
      </c>
      <c r="BF755" t="s">
        <v>100</v>
      </c>
      <c r="BG755" t="s">
        <v>182</v>
      </c>
      <c r="BI755">
        <v>19</v>
      </c>
      <c r="BJ755" t="s">
        <v>83</v>
      </c>
      <c r="BK755" t="s">
        <v>182</v>
      </c>
      <c r="BM755">
        <v>38</v>
      </c>
      <c r="BN755" t="s">
        <v>83</v>
      </c>
      <c r="BO755" t="s">
        <v>182</v>
      </c>
      <c r="BQ755">
        <v>27</v>
      </c>
      <c r="BR755" t="s">
        <v>83</v>
      </c>
      <c r="BS755" t="s">
        <v>182</v>
      </c>
      <c r="BU755">
        <v>17</v>
      </c>
      <c r="BV755" t="s">
        <v>83</v>
      </c>
      <c r="BW755" t="s">
        <v>182</v>
      </c>
      <c r="BY755">
        <v>32</v>
      </c>
      <c r="BZ755" t="s">
        <v>83</v>
      </c>
      <c r="CA755" t="s">
        <v>182</v>
      </c>
      <c r="CC755">
        <v>27</v>
      </c>
      <c r="CD755" t="s">
        <v>83</v>
      </c>
      <c r="CE755" t="s">
        <v>182</v>
      </c>
      <c r="CG755">
        <v>30</v>
      </c>
      <c r="CH755" t="s">
        <v>83</v>
      </c>
      <c r="CI755" t="s">
        <v>182</v>
      </c>
      <c r="CK755">
        <v>27</v>
      </c>
      <c r="CL755" t="s">
        <v>83</v>
      </c>
      <c r="CM755" t="s">
        <v>182</v>
      </c>
    </row>
    <row r="756" spans="1:91" ht="15" customHeight="1" x14ac:dyDescent="0.25">
      <c r="A756">
        <v>33</v>
      </c>
      <c r="B756" t="s">
        <v>83</v>
      </c>
      <c r="C756" t="s">
        <v>55</v>
      </c>
      <c r="E756">
        <v>19</v>
      </c>
      <c r="F756" t="s">
        <v>83</v>
      </c>
      <c r="G756" t="s">
        <v>55</v>
      </c>
      <c r="I756">
        <v>28</v>
      </c>
      <c r="J756" t="s">
        <v>83</v>
      </c>
      <c r="K756" t="s">
        <v>182</v>
      </c>
      <c r="M756">
        <v>32</v>
      </c>
      <c r="N756" t="s">
        <v>83</v>
      </c>
      <c r="O756" t="s">
        <v>182</v>
      </c>
      <c r="Q756">
        <v>21</v>
      </c>
      <c r="R756" t="s">
        <v>83</v>
      </c>
      <c r="S756" t="s">
        <v>182</v>
      </c>
      <c r="U756">
        <v>30</v>
      </c>
      <c r="V756" t="s">
        <v>83</v>
      </c>
      <c r="W756" t="s">
        <v>182</v>
      </c>
      <c r="Y756">
        <v>29</v>
      </c>
      <c r="Z756" t="s">
        <v>83</v>
      </c>
      <c r="AA756" t="s">
        <v>182</v>
      </c>
      <c r="AC756">
        <v>32</v>
      </c>
      <c r="AD756" t="s">
        <v>83</v>
      </c>
      <c r="AE756" t="s">
        <v>182</v>
      </c>
      <c r="AG756">
        <v>32</v>
      </c>
      <c r="AH756" t="s">
        <v>83</v>
      </c>
      <c r="AI756" t="s">
        <v>182</v>
      </c>
      <c r="AK756">
        <v>21</v>
      </c>
      <c r="AL756" t="s">
        <v>83</v>
      </c>
      <c r="AM756" t="s">
        <v>182</v>
      </c>
      <c r="AO756" s="244">
        <v>39</v>
      </c>
      <c r="AP756" t="s">
        <v>99</v>
      </c>
      <c r="AQ756" t="s">
        <v>406</v>
      </c>
      <c r="AS756" s="244">
        <v>47</v>
      </c>
      <c r="AT756" t="s">
        <v>99</v>
      </c>
      <c r="AU756" s="248" t="s">
        <v>406</v>
      </c>
      <c r="AW756">
        <v>27</v>
      </c>
      <c r="AX756" t="s">
        <v>100</v>
      </c>
      <c r="AY756" t="s">
        <v>182</v>
      </c>
      <c r="BA756">
        <v>31</v>
      </c>
      <c r="BB756" t="s">
        <v>100</v>
      </c>
      <c r="BC756" t="s">
        <v>182</v>
      </c>
      <c r="BE756">
        <v>21</v>
      </c>
      <c r="BF756" t="s">
        <v>100</v>
      </c>
      <c r="BG756" t="s">
        <v>182</v>
      </c>
      <c r="BI756">
        <v>19</v>
      </c>
      <c r="BJ756" t="s">
        <v>83</v>
      </c>
      <c r="BK756" t="s">
        <v>182</v>
      </c>
      <c r="BM756">
        <v>20</v>
      </c>
      <c r="BN756" t="s">
        <v>83</v>
      </c>
      <c r="BO756" t="s">
        <v>182</v>
      </c>
      <c r="BQ756">
        <v>28</v>
      </c>
      <c r="BR756" t="s">
        <v>83</v>
      </c>
      <c r="BS756" t="s">
        <v>182</v>
      </c>
      <c r="BU756">
        <v>35</v>
      </c>
      <c r="BV756" t="s">
        <v>83</v>
      </c>
      <c r="BW756" t="s">
        <v>182</v>
      </c>
      <c r="BY756">
        <v>18</v>
      </c>
      <c r="BZ756" t="s">
        <v>83</v>
      </c>
      <c r="CA756" t="s">
        <v>182</v>
      </c>
      <c r="CC756">
        <v>25</v>
      </c>
      <c r="CD756" t="s">
        <v>83</v>
      </c>
      <c r="CE756" t="s">
        <v>182</v>
      </c>
      <c r="CG756">
        <v>21</v>
      </c>
      <c r="CH756" t="s">
        <v>83</v>
      </c>
      <c r="CI756" t="s">
        <v>182</v>
      </c>
      <c r="CK756">
        <v>34</v>
      </c>
      <c r="CL756" t="s">
        <v>83</v>
      </c>
      <c r="CM756" t="s">
        <v>182</v>
      </c>
    </row>
    <row r="757" spans="1:91" ht="15" customHeight="1" x14ac:dyDescent="0.25">
      <c r="A757">
        <v>27</v>
      </c>
      <c r="B757" t="s">
        <v>83</v>
      </c>
      <c r="C757" t="s">
        <v>55</v>
      </c>
      <c r="E757">
        <v>25</v>
      </c>
      <c r="F757" t="s">
        <v>83</v>
      </c>
      <c r="G757" t="s">
        <v>55</v>
      </c>
      <c r="I757">
        <v>19</v>
      </c>
      <c r="J757" t="s">
        <v>83</v>
      </c>
      <c r="K757" t="s">
        <v>182</v>
      </c>
      <c r="M757">
        <v>25</v>
      </c>
      <c r="N757" t="s">
        <v>83</v>
      </c>
      <c r="O757" t="s">
        <v>182</v>
      </c>
      <c r="Q757">
        <v>24</v>
      </c>
      <c r="R757" t="s">
        <v>83</v>
      </c>
      <c r="S757" t="s">
        <v>182</v>
      </c>
      <c r="U757">
        <v>18</v>
      </c>
      <c r="V757" t="s">
        <v>83</v>
      </c>
      <c r="W757" t="s">
        <v>182</v>
      </c>
      <c r="Y757">
        <v>26</v>
      </c>
      <c r="Z757" t="s">
        <v>83</v>
      </c>
      <c r="AA757" t="s">
        <v>182</v>
      </c>
      <c r="AC757">
        <v>28</v>
      </c>
      <c r="AD757" t="s">
        <v>83</v>
      </c>
      <c r="AE757" t="s">
        <v>182</v>
      </c>
      <c r="AG757">
        <v>31</v>
      </c>
      <c r="AH757" t="s">
        <v>83</v>
      </c>
      <c r="AI757" t="s">
        <v>182</v>
      </c>
      <c r="AK757">
        <v>26</v>
      </c>
      <c r="AL757" t="s">
        <v>83</v>
      </c>
      <c r="AM757" t="s">
        <v>182</v>
      </c>
      <c r="AO757" s="244">
        <v>13</v>
      </c>
      <c r="AP757" t="s">
        <v>100</v>
      </c>
      <c r="AQ757" t="s">
        <v>406</v>
      </c>
      <c r="AS757" s="244">
        <v>25</v>
      </c>
      <c r="AT757" t="s">
        <v>99</v>
      </c>
      <c r="AU757" s="248" t="s">
        <v>406</v>
      </c>
      <c r="AW757">
        <v>31</v>
      </c>
      <c r="AX757" t="s">
        <v>100</v>
      </c>
      <c r="AY757" t="s">
        <v>182</v>
      </c>
      <c r="BA757">
        <v>20</v>
      </c>
      <c r="BB757" t="s">
        <v>100</v>
      </c>
      <c r="BC757" t="s">
        <v>182</v>
      </c>
      <c r="BE757">
        <v>18</v>
      </c>
      <c r="BF757" t="s">
        <v>100</v>
      </c>
      <c r="BG757" t="s">
        <v>182</v>
      </c>
      <c r="BI757">
        <v>21</v>
      </c>
      <c r="BJ757" t="s">
        <v>83</v>
      </c>
      <c r="BK757" t="s">
        <v>182</v>
      </c>
      <c r="BM757">
        <v>30</v>
      </c>
      <c r="BN757" t="s">
        <v>83</v>
      </c>
      <c r="BO757" t="s">
        <v>182</v>
      </c>
      <c r="BQ757">
        <v>31</v>
      </c>
      <c r="BR757" t="s">
        <v>83</v>
      </c>
      <c r="BS757" t="s">
        <v>182</v>
      </c>
      <c r="BU757">
        <v>18</v>
      </c>
      <c r="BV757" t="s">
        <v>83</v>
      </c>
      <c r="BW757" t="s">
        <v>182</v>
      </c>
      <c r="BY757">
        <v>35</v>
      </c>
      <c r="BZ757" t="s">
        <v>83</v>
      </c>
      <c r="CA757" t="s">
        <v>182</v>
      </c>
      <c r="CC757">
        <v>35</v>
      </c>
      <c r="CD757" t="s">
        <v>83</v>
      </c>
      <c r="CE757" t="s">
        <v>182</v>
      </c>
      <c r="CG757">
        <v>29</v>
      </c>
      <c r="CH757" t="s">
        <v>83</v>
      </c>
      <c r="CI757" t="s">
        <v>182</v>
      </c>
      <c r="CK757">
        <v>25</v>
      </c>
      <c r="CL757" t="s">
        <v>83</v>
      </c>
      <c r="CM757" t="s">
        <v>182</v>
      </c>
    </row>
    <row r="758" spans="1:91" ht="15" customHeight="1" x14ac:dyDescent="0.25">
      <c r="A758">
        <v>29</v>
      </c>
      <c r="B758" t="s">
        <v>83</v>
      </c>
      <c r="C758" t="s">
        <v>55</v>
      </c>
      <c r="E758">
        <v>34</v>
      </c>
      <c r="F758" t="s">
        <v>83</v>
      </c>
      <c r="G758" t="s">
        <v>55</v>
      </c>
      <c r="I758">
        <v>19</v>
      </c>
      <c r="J758" t="s">
        <v>83</v>
      </c>
      <c r="K758" t="s">
        <v>182</v>
      </c>
      <c r="M758">
        <v>34</v>
      </c>
      <c r="N758" t="s">
        <v>83</v>
      </c>
      <c r="O758" t="s">
        <v>182</v>
      </c>
      <c r="Q758">
        <v>29</v>
      </c>
      <c r="R758" t="s">
        <v>83</v>
      </c>
      <c r="S758" t="s">
        <v>182</v>
      </c>
      <c r="U758">
        <v>23</v>
      </c>
      <c r="V758" t="s">
        <v>83</v>
      </c>
      <c r="W758" t="s">
        <v>182</v>
      </c>
      <c r="Y758">
        <v>29</v>
      </c>
      <c r="Z758" t="s">
        <v>83</v>
      </c>
      <c r="AA758" t="s">
        <v>182</v>
      </c>
      <c r="AC758">
        <v>18</v>
      </c>
      <c r="AD758" t="s">
        <v>83</v>
      </c>
      <c r="AE758" t="s">
        <v>182</v>
      </c>
      <c r="AG758">
        <v>34</v>
      </c>
      <c r="AH758" t="s">
        <v>83</v>
      </c>
      <c r="AI758" t="s">
        <v>182</v>
      </c>
      <c r="AK758">
        <v>21</v>
      </c>
      <c r="AL758" t="s">
        <v>83</v>
      </c>
      <c r="AM758" t="s">
        <v>182</v>
      </c>
      <c r="AO758" s="244">
        <v>2</v>
      </c>
      <c r="AP758" t="s">
        <v>100</v>
      </c>
      <c r="AQ758" t="s">
        <v>406</v>
      </c>
      <c r="AS758" s="244">
        <v>5</v>
      </c>
      <c r="AT758" t="s">
        <v>99</v>
      </c>
      <c r="AU758" s="248" t="s">
        <v>406</v>
      </c>
      <c r="AW758">
        <v>35</v>
      </c>
      <c r="AX758" t="s">
        <v>100</v>
      </c>
      <c r="AY758" t="s">
        <v>182</v>
      </c>
      <c r="BA758">
        <v>21</v>
      </c>
      <c r="BB758" t="s">
        <v>100</v>
      </c>
      <c r="BC758" t="s">
        <v>182</v>
      </c>
      <c r="BE758">
        <v>31</v>
      </c>
      <c r="BF758" t="s">
        <v>100</v>
      </c>
      <c r="BG758" t="s">
        <v>182</v>
      </c>
      <c r="BI758">
        <v>29</v>
      </c>
      <c r="BJ758" t="s">
        <v>83</v>
      </c>
      <c r="BK758" t="s">
        <v>182</v>
      </c>
      <c r="BM758">
        <v>48</v>
      </c>
      <c r="BN758" t="s">
        <v>83</v>
      </c>
      <c r="BO758" t="s">
        <v>182</v>
      </c>
      <c r="BQ758">
        <v>32</v>
      </c>
      <c r="BR758" t="s">
        <v>83</v>
      </c>
      <c r="BS758" t="s">
        <v>182</v>
      </c>
      <c r="BU758">
        <v>28</v>
      </c>
      <c r="BV758" t="s">
        <v>83</v>
      </c>
      <c r="BW758" t="s">
        <v>182</v>
      </c>
      <c r="BY758">
        <v>30</v>
      </c>
      <c r="BZ758" t="s">
        <v>83</v>
      </c>
      <c r="CA758" t="s">
        <v>182</v>
      </c>
      <c r="CC758">
        <v>32</v>
      </c>
      <c r="CD758" t="s">
        <v>83</v>
      </c>
      <c r="CE758" t="s">
        <v>182</v>
      </c>
      <c r="CG758">
        <v>21</v>
      </c>
      <c r="CH758" t="s">
        <v>83</v>
      </c>
      <c r="CI758" t="s">
        <v>182</v>
      </c>
      <c r="CK758">
        <v>37</v>
      </c>
      <c r="CL758" t="s">
        <v>83</v>
      </c>
      <c r="CM758" t="s">
        <v>182</v>
      </c>
    </row>
    <row r="759" spans="1:91" ht="15" customHeight="1" x14ac:dyDescent="0.25">
      <c r="A759">
        <v>17</v>
      </c>
      <c r="B759" t="s">
        <v>83</v>
      </c>
      <c r="C759" t="s">
        <v>55</v>
      </c>
      <c r="E759">
        <v>36</v>
      </c>
      <c r="F759" t="s">
        <v>83</v>
      </c>
      <c r="G759" t="s">
        <v>55</v>
      </c>
      <c r="I759">
        <v>39</v>
      </c>
      <c r="J759" t="s">
        <v>83</v>
      </c>
      <c r="K759" t="s">
        <v>182</v>
      </c>
      <c r="M759">
        <v>16</v>
      </c>
      <c r="N759" t="s">
        <v>83</v>
      </c>
      <c r="O759" t="s">
        <v>181</v>
      </c>
      <c r="Q759">
        <v>30</v>
      </c>
      <c r="R759" t="s">
        <v>83</v>
      </c>
      <c r="S759" t="s">
        <v>182</v>
      </c>
      <c r="U759">
        <v>31</v>
      </c>
      <c r="V759" t="s">
        <v>83</v>
      </c>
      <c r="W759" t="s">
        <v>182</v>
      </c>
      <c r="Y759">
        <v>37</v>
      </c>
      <c r="Z759" t="s">
        <v>83</v>
      </c>
      <c r="AA759" t="s">
        <v>182</v>
      </c>
      <c r="AC759">
        <v>26</v>
      </c>
      <c r="AD759" t="s">
        <v>83</v>
      </c>
      <c r="AE759" t="s">
        <v>182</v>
      </c>
      <c r="AG759">
        <v>36</v>
      </c>
      <c r="AH759" t="s">
        <v>83</v>
      </c>
      <c r="AI759" t="s">
        <v>182</v>
      </c>
      <c r="AK759">
        <v>19</v>
      </c>
      <c r="AL759" t="s">
        <v>83</v>
      </c>
      <c r="AM759" t="s">
        <v>182</v>
      </c>
      <c r="AO759" s="244">
        <v>21</v>
      </c>
      <c r="AP759" t="s">
        <v>99</v>
      </c>
      <c r="AQ759" t="s">
        <v>406</v>
      </c>
      <c r="AS759" s="244">
        <v>33</v>
      </c>
      <c r="AT759" t="s">
        <v>99</v>
      </c>
      <c r="AU759" s="248" t="s">
        <v>406</v>
      </c>
      <c r="AW759">
        <v>33</v>
      </c>
      <c r="AX759" t="s">
        <v>100</v>
      </c>
      <c r="AY759" t="s">
        <v>182</v>
      </c>
      <c r="BA759">
        <v>25</v>
      </c>
      <c r="BB759" t="s">
        <v>100</v>
      </c>
      <c r="BC759" t="s">
        <v>182</v>
      </c>
      <c r="BE759">
        <v>28</v>
      </c>
      <c r="BF759" t="s">
        <v>100</v>
      </c>
      <c r="BG759" t="s">
        <v>182</v>
      </c>
      <c r="BI759">
        <v>27</v>
      </c>
      <c r="BJ759" t="s">
        <v>83</v>
      </c>
      <c r="BK759" t="s">
        <v>182</v>
      </c>
      <c r="BM759">
        <v>20</v>
      </c>
      <c r="BN759" t="s">
        <v>83</v>
      </c>
      <c r="BO759" t="s">
        <v>182</v>
      </c>
      <c r="BQ759">
        <v>15</v>
      </c>
      <c r="BR759" t="s">
        <v>83</v>
      </c>
      <c r="BS759" t="s">
        <v>182</v>
      </c>
      <c r="BU759">
        <v>28</v>
      </c>
      <c r="BV759" t="s">
        <v>83</v>
      </c>
      <c r="BW759" t="s">
        <v>182</v>
      </c>
      <c r="BY759">
        <v>27</v>
      </c>
      <c r="BZ759" t="s">
        <v>83</v>
      </c>
      <c r="CA759" t="s">
        <v>182</v>
      </c>
      <c r="CC759">
        <v>26</v>
      </c>
      <c r="CD759" t="s">
        <v>83</v>
      </c>
      <c r="CE759" t="s">
        <v>182</v>
      </c>
      <c r="CG759">
        <v>22</v>
      </c>
      <c r="CH759" t="s">
        <v>83</v>
      </c>
      <c r="CI759" t="s">
        <v>182</v>
      </c>
      <c r="CK759">
        <v>27</v>
      </c>
      <c r="CL759" t="s">
        <v>83</v>
      </c>
      <c r="CM759" t="s">
        <v>182</v>
      </c>
    </row>
    <row r="760" spans="1:91" ht="15" customHeight="1" x14ac:dyDescent="0.25">
      <c r="Y760">
        <v>30</v>
      </c>
      <c r="Z760" t="s">
        <v>83</v>
      </c>
      <c r="AA760" t="s">
        <v>182</v>
      </c>
      <c r="AC760">
        <v>21</v>
      </c>
      <c r="AD760" t="s">
        <v>83</v>
      </c>
      <c r="AE760" t="s">
        <v>182</v>
      </c>
      <c r="AG760">
        <v>34</v>
      </c>
      <c r="AH760" t="s">
        <v>83</v>
      </c>
      <c r="AI760" t="s">
        <v>182</v>
      </c>
      <c r="AK760">
        <v>22</v>
      </c>
      <c r="AL760" t="s">
        <v>83</v>
      </c>
      <c r="AM760" t="s">
        <v>182</v>
      </c>
      <c r="AO760" s="244">
        <v>71</v>
      </c>
      <c r="AP760" t="s">
        <v>100</v>
      </c>
      <c r="AQ760" t="s">
        <v>406</v>
      </c>
      <c r="AS760" s="244">
        <v>35</v>
      </c>
      <c r="AT760" t="s">
        <v>99</v>
      </c>
      <c r="AU760" s="248" t="s">
        <v>406</v>
      </c>
      <c r="AW760">
        <v>28</v>
      </c>
      <c r="AX760" t="s">
        <v>100</v>
      </c>
      <c r="AY760" t="s">
        <v>182</v>
      </c>
      <c r="BA760">
        <v>25</v>
      </c>
      <c r="BB760" t="s">
        <v>100</v>
      </c>
      <c r="BC760" t="s">
        <v>182</v>
      </c>
      <c r="BE760">
        <v>23</v>
      </c>
      <c r="BF760" t="s">
        <v>100</v>
      </c>
      <c r="BG760" t="s">
        <v>182</v>
      </c>
      <c r="BI760">
        <v>23</v>
      </c>
      <c r="BJ760" t="s">
        <v>83</v>
      </c>
      <c r="BK760" t="s">
        <v>182</v>
      </c>
      <c r="BM760">
        <v>35</v>
      </c>
      <c r="BN760" t="s">
        <v>83</v>
      </c>
      <c r="BO760" t="s">
        <v>182</v>
      </c>
      <c r="BQ760">
        <v>34</v>
      </c>
      <c r="BR760" t="s">
        <v>83</v>
      </c>
      <c r="BS760" t="s">
        <v>182</v>
      </c>
      <c r="BU760">
        <v>31</v>
      </c>
      <c r="BV760" t="s">
        <v>83</v>
      </c>
      <c r="BW760" t="s">
        <v>182</v>
      </c>
      <c r="BY760">
        <v>18</v>
      </c>
      <c r="BZ760" t="s">
        <v>83</v>
      </c>
      <c r="CA760" t="s">
        <v>182</v>
      </c>
      <c r="CC760">
        <v>26</v>
      </c>
      <c r="CD760" t="s">
        <v>83</v>
      </c>
      <c r="CE760" t="s">
        <v>182</v>
      </c>
      <c r="CG760">
        <v>38</v>
      </c>
      <c r="CH760" t="s">
        <v>83</v>
      </c>
      <c r="CI760" t="s">
        <v>182</v>
      </c>
      <c r="CK760">
        <v>32</v>
      </c>
      <c r="CL760" t="s">
        <v>83</v>
      </c>
      <c r="CM760" t="s">
        <v>182</v>
      </c>
    </row>
    <row r="761" spans="1:91" ht="15" customHeight="1" x14ac:dyDescent="0.25">
      <c r="Y761">
        <v>36</v>
      </c>
      <c r="Z761" t="s">
        <v>83</v>
      </c>
      <c r="AA761" t="s">
        <v>182</v>
      </c>
      <c r="AC761">
        <v>43</v>
      </c>
      <c r="AD761" t="s">
        <v>83</v>
      </c>
      <c r="AE761" t="s">
        <v>182</v>
      </c>
      <c r="AG761">
        <v>33</v>
      </c>
      <c r="AH761" t="s">
        <v>83</v>
      </c>
      <c r="AI761" t="s">
        <v>182</v>
      </c>
      <c r="AK761">
        <v>38</v>
      </c>
      <c r="AL761" t="s">
        <v>83</v>
      </c>
      <c r="AM761" t="s">
        <v>182</v>
      </c>
      <c r="AO761" s="244">
        <v>78</v>
      </c>
      <c r="AP761" t="s">
        <v>100</v>
      </c>
      <c r="AQ761" t="s">
        <v>406</v>
      </c>
      <c r="AS761" s="244">
        <v>24</v>
      </c>
      <c r="AT761" t="s">
        <v>100</v>
      </c>
      <c r="AU761" s="248" t="s">
        <v>406</v>
      </c>
      <c r="AW761">
        <v>25</v>
      </c>
      <c r="AX761" t="s">
        <v>100</v>
      </c>
      <c r="AY761" t="s">
        <v>182</v>
      </c>
      <c r="BA761">
        <v>34</v>
      </c>
      <c r="BB761" t="s">
        <v>100</v>
      </c>
      <c r="BC761" t="s">
        <v>182</v>
      </c>
      <c r="BE761">
        <v>30</v>
      </c>
      <c r="BF761" t="s">
        <v>100</v>
      </c>
      <c r="BG761" t="s">
        <v>182</v>
      </c>
      <c r="BI761">
        <v>28</v>
      </c>
      <c r="BJ761" t="s">
        <v>83</v>
      </c>
      <c r="BK761" t="s">
        <v>182</v>
      </c>
      <c r="BM761">
        <v>22</v>
      </c>
      <c r="BN761" t="s">
        <v>83</v>
      </c>
      <c r="BO761" t="s">
        <v>182</v>
      </c>
      <c r="BQ761">
        <v>20</v>
      </c>
      <c r="BR761" t="s">
        <v>83</v>
      </c>
      <c r="BS761" t="s">
        <v>182</v>
      </c>
      <c r="BU761">
        <v>28</v>
      </c>
      <c r="BV761" t="s">
        <v>83</v>
      </c>
      <c r="BW761" t="s">
        <v>182</v>
      </c>
      <c r="BY761">
        <v>27</v>
      </c>
      <c r="BZ761" t="s">
        <v>83</v>
      </c>
      <c r="CA761" t="s">
        <v>182</v>
      </c>
      <c r="CC761">
        <v>33</v>
      </c>
      <c r="CD761" t="s">
        <v>83</v>
      </c>
      <c r="CE761" t="s">
        <v>182</v>
      </c>
      <c r="CG761">
        <v>15</v>
      </c>
      <c r="CH761" t="s">
        <v>83</v>
      </c>
      <c r="CI761" t="s">
        <v>182</v>
      </c>
      <c r="CK761">
        <v>16</v>
      </c>
      <c r="CL761" t="s">
        <v>83</v>
      </c>
      <c r="CM761" t="s">
        <v>182</v>
      </c>
    </row>
    <row r="762" spans="1:91" ht="15" customHeight="1" x14ac:dyDescent="0.25">
      <c r="Y762">
        <v>17</v>
      </c>
      <c r="Z762" t="s">
        <v>83</v>
      </c>
      <c r="AA762" t="s">
        <v>182</v>
      </c>
      <c r="AC762">
        <v>14</v>
      </c>
      <c r="AD762" t="s">
        <v>83</v>
      </c>
      <c r="AE762" t="s">
        <v>182</v>
      </c>
      <c r="AG762">
        <v>30</v>
      </c>
      <c r="AH762" t="s">
        <v>83</v>
      </c>
      <c r="AI762" t="s">
        <v>182</v>
      </c>
      <c r="AK762">
        <v>39</v>
      </c>
      <c r="AL762" t="s">
        <v>83</v>
      </c>
      <c r="AM762" t="s">
        <v>182</v>
      </c>
      <c r="AO762" s="244">
        <v>24</v>
      </c>
      <c r="AP762" t="s">
        <v>100</v>
      </c>
      <c r="AQ762" t="s">
        <v>406</v>
      </c>
      <c r="AS762" s="244">
        <v>14</v>
      </c>
      <c r="AT762" t="s">
        <v>100</v>
      </c>
      <c r="AU762" s="248" t="s">
        <v>406</v>
      </c>
      <c r="AW762">
        <v>31</v>
      </c>
      <c r="AX762" t="s">
        <v>100</v>
      </c>
      <c r="AY762" t="s">
        <v>182</v>
      </c>
      <c r="BA762">
        <v>22</v>
      </c>
      <c r="BB762" t="s">
        <v>100</v>
      </c>
      <c r="BC762" t="s">
        <v>182</v>
      </c>
      <c r="BE762">
        <v>23</v>
      </c>
      <c r="BF762" t="s">
        <v>100</v>
      </c>
      <c r="BG762" t="s">
        <v>182</v>
      </c>
      <c r="BI762">
        <v>33</v>
      </c>
      <c r="BJ762" t="s">
        <v>83</v>
      </c>
      <c r="BK762" t="s">
        <v>182</v>
      </c>
      <c r="BM762">
        <v>27</v>
      </c>
      <c r="BN762" t="s">
        <v>83</v>
      </c>
      <c r="BO762" t="s">
        <v>182</v>
      </c>
      <c r="BQ762">
        <v>34</v>
      </c>
      <c r="BR762" t="s">
        <v>83</v>
      </c>
      <c r="BS762" t="s">
        <v>182</v>
      </c>
      <c r="BU762">
        <v>28</v>
      </c>
      <c r="BV762" t="s">
        <v>83</v>
      </c>
      <c r="BW762" t="s">
        <v>182</v>
      </c>
      <c r="BY762">
        <v>32</v>
      </c>
      <c r="BZ762" t="s">
        <v>83</v>
      </c>
      <c r="CA762" t="s">
        <v>182</v>
      </c>
      <c r="CC762">
        <v>25</v>
      </c>
      <c r="CD762" t="s">
        <v>83</v>
      </c>
      <c r="CE762" t="s">
        <v>182</v>
      </c>
      <c r="CG762">
        <v>19</v>
      </c>
      <c r="CH762" t="s">
        <v>83</v>
      </c>
      <c r="CI762" t="s">
        <v>182</v>
      </c>
      <c r="CK762">
        <v>35</v>
      </c>
      <c r="CL762" t="s">
        <v>83</v>
      </c>
      <c r="CM762" t="s">
        <v>182</v>
      </c>
    </row>
    <row r="763" spans="1:91" ht="15" customHeight="1" x14ac:dyDescent="0.25">
      <c r="A763">
        <v>28</v>
      </c>
      <c r="B763" t="s">
        <v>83</v>
      </c>
      <c r="C763" t="s">
        <v>55</v>
      </c>
      <c r="E763">
        <v>21</v>
      </c>
      <c r="F763" t="s">
        <v>83</v>
      </c>
      <c r="G763" t="s">
        <v>55</v>
      </c>
      <c r="I763">
        <v>25</v>
      </c>
      <c r="J763" t="s">
        <v>83</v>
      </c>
      <c r="K763" t="s">
        <v>182</v>
      </c>
      <c r="M763">
        <v>28</v>
      </c>
      <c r="N763" t="s">
        <v>83</v>
      </c>
      <c r="O763" t="s">
        <v>182</v>
      </c>
      <c r="Q763">
        <v>36</v>
      </c>
      <c r="R763" t="s">
        <v>83</v>
      </c>
      <c r="S763" t="s">
        <v>182</v>
      </c>
      <c r="U763">
        <v>31</v>
      </c>
      <c r="V763" t="s">
        <v>83</v>
      </c>
      <c r="W763" t="s">
        <v>182</v>
      </c>
      <c r="Y763">
        <v>15</v>
      </c>
      <c r="Z763" t="s">
        <v>83</v>
      </c>
      <c r="AA763" t="s">
        <v>182</v>
      </c>
      <c r="AC763">
        <v>34</v>
      </c>
      <c r="AD763" t="s">
        <v>83</v>
      </c>
      <c r="AE763" t="s">
        <v>182</v>
      </c>
      <c r="AG763">
        <v>25</v>
      </c>
      <c r="AH763" t="s">
        <v>83</v>
      </c>
      <c r="AI763" t="s">
        <v>182</v>
      </c>
      <c r="AK763">
        <v>21</v>
      </c>
      <c r="AL763" t="s">
        <v>83</v>
      </c>
      <c r="AM763" t="s">
        <v>182</v>
      </c>
      <c r="AO763" s="244">
        <v>35</v>
      </c>
      <c r="AP763" t="s">
        <v>99</v>
      </c>
      <c r="AQ763" t="s">
        <v>406</v>
      </c>
      <c r="AS763" s="244">
        <v>1</v>
      </c>
      <c r="AT763" t="s">
        <v>99</v>
      </c>
      <c r="AU763" s="248" t="s">
        <v>406</v>
      </c>
      <c r="AW763">
        <v>30</v>
      </c>
      <c r="AX763" t="s">
        <v>100</v>
      </c>
      <c r="AY763" t="s">
        <v>182</v>
      </c>
      <c r="BA763">
        <v>20</v>
      </c>
      <c r="BB763" t="s">
        <v>100</v>
      </c>
      <c r="BC763" t="s">
        <v>182</v>
      </c>
      <c r="BE763">
        <v>19</v>
      </c>
      <c r="BF763" t="s">
        <v>100</v>
      </c>
      <c r="BG763" t="s">
        <v>182</v>
      </c>
      <c r="BI763">
        <v>29</v>
      </c>
      <c r="BJ763" t="s">
        <v>83</v>
      </c>
      <c r="BK763" t="s">
        <v>182</v>
      </c>
      <c r="BM763">
        <v>20</v>
      </c>
      <c r="BN763" t="s">
        <v>83</v>
      </c>
      <c r="BO763" t="s">
        <v>182</v>
      </c>
      <c r="BQ763">
        <v>27</v>
      </c>
      <c r="BR763" t="s">
        <v>83</v>
      </c>
      <c r="BS763" t="s">
        <v>182</v>
      </c>
      <c r="BU763">
        <v>36</v>
      </c>
      <c r="BV763" t="s">
        <v>83</v>
      </c>
      <c r="BW763" t="s">
        <v>182</v>
      </c>
      <c r="BY763">
        <v>21</v>
      </c>
      <c r="BZ763" t="s">
        <v>83</v>
      </c>
      <c r="CA763" t="s">
        <v>182</v>
      </c>
      <c r="CC763">
        <v>29</v>
      </c>
      <c r="CD763" t="s">
        <v>83</v>
      </c>
      <c r="CE763" t="s">
        <v>182</v>
      </c>
      <c r="CG763">
        <v>26</v>
      </c>
      <c r="CH763" t="s">
        <v>83</v>
      </c>
      <c r="CI763" t="s">
        <v>182</v>
      </c>
      <c r="CK763">
        <v>33</v>
      </c>
      <c r="CL763" t="s">
        <v>83</v>
      </c>
      <c r="CM763" t="s">
        <v>182</v>
      </c>
    </row>
    <row r="764" spans="1:91" ht="15" customHeight="1" x14ac:dyDescent="0.25">
      <c r="A764">
        <v>38</v>
      </c>
      <c r="B764" t="s">
        <v>83</v>
      </c>
      <c r="C764" t="s">
        <v>55</v>
      </c>
      <c r="E764">
        <v>38</v>
      </c>
      <c r="F764" t="s">
        <v>83</v>
      </c>
      <c r="G764" t="s">
        <v>55</v>
      </c>
      <c r="I764">
        <v>24</v>
      </c>
      <c r="J764" t="s">
        <v>83</v>
      </c>
      <c r="K764" t="s">
        <v>182</v>
      </c>
      <c r="M764">
        <v>26</v>
      </c>
      <c r="N764" t="s">
        <v>83</v>
      </c>
      <c r="O764" t="s">
        <v>182</v>
      </c>
      <c r="Q764">
        <v>34</v>
      </c>
      <c r="R764" t="s">
        <v>83</v>
      </c>
      <c r="S764" t="s">
        <v>182</v>
      </c>
      <c r="U764">
        <v>39</v>
      </c>
      <c r="V764" t="s">
        <v>83</v>
      </c>
      <c r="W764" t="s">
        <v>182</v>
      </c>
      <c r="Y764">
        <v>15</v>
      </c>
      <c r="Z764" t="s">
        <v>83</v>
      </c>
      <c r="AA764" t="s">
        <v>182</v>
      </c>
      <c r="AC764">
        <v>41</v>
      </c>
      <c r="AD764" t="s">
        <v>83</v>
      </c>
      <c r="AE764" t="s">
        <v>182</v>
      </c>
      <c r="AG764">
        <v>41</v>
      </c>
      <c r="AH764" t="s">
        <v>83</v>
      </c>
      <c r="AI764" t="s">
        <v>182</v>
      </c>
      <c r="AK764">
        <v>26</v>
      </c>
      <c r="AL764" t="s">
        <v>83</v>
      </c>
      <c r="AM764" t="s">
        <v>182</v>
      </c>
      <c r="AO764" s="244">
        <v>54</v>
      </c>
      <c r="AP764" t="s">
        <v>100</v>
      </c>
      <c r="AQ764" t="s">
        <v>406</v>
      </c>
      <c r="AS764" s="244">
        <v>75</v>
      </c>
      <c r="AT764" t="s">
        <v>99</v>
      </c>
      <c r="AU764" s="248" t="s">
        <v>406</v>
      </c>
      <c r="AW764">
        <v>24</v>
      </c>
      <c r="AX764" t="s">
        <v>100</v>
      </c>
      <c r="AY764" t="s">
        <v>182</v>
      </c>
      <c r="BA764">
        <v>21</v>
      </c>
      <c r="BB764" t="s">
        <v>100</v>
      </c>
      <c r="BC764" t="s">
        <v>182</v>
      </c>
      <c r="BE764">
        <v>23</v>
      </c>
      <c r="BF764" t="s">
        <v>100</v>
      </c>
      <c r="BG764" t="s">
        <v>182</v>
      </c>
      <c r="BI764">
        <v>28</v>
      </c>
      <c r="BJ764" t="s">
        <v>83</v>
      </c>
      <c r="BK764" t="s">
        <v>182</v>
      </c>
      <c r="BM764">
        <v>34</v>
      </c>
      <c r="BN764" t="s">
        <v>83</v>
      </c>
      <c r="BO764" t="s">
        <v>182</v>
      </c>
      <c r="BQ764">
        <v>17</v>
      </c>
      <c r="BR764" t="s">
        <v>83</v>
      </c>
      <c r="BS764" t="s">
        <v>182</v>
      </c>
      <c r="BU764">
        <v>27</v>
      </c>
      <c r="BV764" t="s">
        <v>83</v>
      </c>
      <c r="BW764" t="s">
        <v>182</v>
      </c>
      <c r="BY764">
        <v>23</v>
      </c>
      <c r="BZ764" t="s">
        <v>83</v>
      </c>
      <c r="CA764" t="s">
        <v>182</v>
      </c>
      <c r="CC764">
        <v>29</v>
      </c>
      <c r="CD764" t="s">
        <v>83</v>
      </c>
      <c r="CE764" t="s">
        <v>182</v>
      </c>
      <c r="CG764">
        <v>30</v>
      </c>
      <c r="CH764" t="s">
        <v>83</v>
      </c>
      <c r="CI764" t="s">
        <v>182</v>
      </c>
      <c r="CK764">
        <v>33</v>
      </c>
      <c r="CL764" t="s">
        <v>83</v>
      </c>
      <c r="CM764" t="s">
        <v>182</v>
      </c>
    </row>
    <row r="765" spans="1:91" ht="15" customHeight="1" x14ac:dyDescent="0.25">
      <c r="A765">
        <v>35</v>
      </c>
      <c r="B765" t="s">
        <v>83</v>
      </c>
      <c r="C765" t="s">
        <v>55</v>
      </c>
      <c r="E765">
        <v>30</v>
      </c>
      <c r="F765" t="s">
        <v>83</v>
      </c>
      <c r="G765" t="s">
        <v>55</v>
      </c>
      <c r="I765">
        <v>20</v>
      </c>
      <c r="J765" t="s">
        <v>83</v>
      </c>
      <c r="K765" t="s">
        <v>182</v>
      </c>
      <c r="M765">
        <v>16</v>
      </c>
      <c r="N765" t="s">
        <v>83</v>
      </c>
      <c r="O765" t="s">
        <v>181</v>
      </c>
      <c r="Q765">
        <v>24</v>
      </c>
      <c r="R765" t="s">
        <v>83</v>
      </c>
      <c r="S765" t="s">
        <v>182</v>
      </c>
      <c r="U765">
        <v>22</v>
      </c>
      <c r="V765" t="s">
        <v>83</v>
      </c>
      <c r="W765" t="s">
        <v>182</v>
      </c>
      <c r="Y765">
        <v>27</v>
      </c>
      <c r="Z765" t="s">
        <v>83</v>
      </c>
      <c r="AA765" t="s">
        <v>182</v>
      </c>
      <c r="AC765">
        <v>21</v>
      </c>
      <c r="AD765" t="s">
        <v>83</v>
      </c>
      <c r="AE765" t="s">
        <v>182</v>
      </c>
      <c r="AG765">
        <v>24</v>
      </c>
      <c r="AH765" t="s">
        <v>83</v>
      </c>
      <c r="AI765" t="s">
        <v>182</v>
      </c>
      <c r="AK765">
        <v>36</v>
      </c>
      <c r="AL765" t="s">
        <v>83</v>
      </c>
      <c r="AM765" t="s">
        <v>182</v>
      </c>
      <c r="AO765" s="244">
        <v>18</v>
      </c>
      <c r="AP765" t="s">
        <v>100</v>
      </c>
      <c r="AQ765" t="s">
        <v>406</v>
      </c>
      <c r="AS765" s="244">
        <v>52</v>
      </c>
      <c r="AT765" t="s">
        <v>99</v>
      </c>
      <c r="AU765" s="248" t="s">
        <v>406</v>
      </c>
      <c r="AW765">
        <v>27</v>
      </c>
      <c r="AX765" t="s">
        <v>100</v>
      </c>
      <c r="AY765" t="s">
        <v>182</v>
      </c>
      <c r="BA765">
        <v>32</v>
      </c>
      <c r="BB765" t="s">
        <v>100</v>
      </c>
      <c r="BC765" t="s">
        <v>182</v>
      </c>
      <c r="BE765">
        <v>28</v>
      </c>
      <c r="BF765" t="s">
        <v>100</v>
      </c>
      <c r="BG765" t="s">
        <v>182</v>
      </c>
      <c r="BI765">
        <v>21</v>
      </c>
      <c r="BJ765" t="s">
        <v>83</v>
      </c>
      <c r="BK765" t="s">
        <v>182</v>
      </c>
      <c r="BM765">
        <v>21</v>
      </c>
      <c r="BN765" t="s">
        <v>83</v>
      </c>
      <c r="BO765" t="s">
        <v>182</v>
      </c>
      <c r="BQ765">
        <v>23</v>
      </c>
      <c r="BR765" t="s">
        <v>83</v>
      </c>
      <c r="BS765" t="s">
        <v>182</v>
      </c>
      <c r="BU765">
        <v>19</v>
      </c>
      <c r="BV765" t="s">
        <v>83</v>
      </c>
      <c r="BW765" t="s">
        <v>182</v>
      </c>
      <c r="BY765">
        <v>17</v>
      </c>
      <c r="BZ765" t="s">
        <v>83</v>
      </c>
      <c r="CA765" t="s">
        <v>182</v>
      </c>
      <c r="CC765">
        <v>20</v>
      </c>
      <c r="CD765" t="s">
        <v>83</v>
      </c>
      <c r="CE765" t="s">
        <v>182</v>
      </c>
      <c r="CG765">
        <v>29</v>
      </c>
      <c r="CH765" t="s">
        <v>83</v>
      </c>
      <c r="CI765" t="s">
        <v>182</v>
      </c>
      <c r="CK765">
        <v>18</v>
      </c>
      <c r="CL765" t="s">
        <v>83</v>
      </c>
      <c r="CM765" t="s">
        <v>182</v>
      </c>
    </row>
    <row r="766" spans="1:91" ht="15" customHeight="1" x14ac:dyDescent="0.25">
      <c r="A766">
        <v>17</v>
      </c>
      <c r="B766" t="s">
        <v>83</v>
      </c>
      <c r="C766" t="s">
        <v>55</v>
      </c>
      <c r="E766">
        <v>27</v>
      </c>
      <c r="F766" t="s">
        <v>83</v>
      </c>
      <c r="G766" t="s">
        <v>55</v>
      </c>
      <c r="I766">
        <v>23</v>
      </c>
      <c r="J766" t="s">
        <v>83</v>
      </c>
      <c r="K766" t="s">
        <v>182</v>
      </c>
      <c r="M766">
        <v>28</v>
      </c>
      <c r="N766" t="s">
        <v>83</v>
      </c>
      <c r="O766" t="s">
        <v>182</v>
      </c>
      <c r="Q766">
        <v>18</v>
      </c>
      <c r="R766" t="s">
        <v>83</v>
      </c>
      <c r="S766" t="s">
        <v>182</v>
      </c>
      <c r="U766">
        <v>41</v>
      </c>
      <c r="V766" t="s">
        <v>83</v>
      </c>
      <c r="W766" t="s">
        <v>182</v>
      </c>
      <c r="Y766">
        <v>24</v>
      </c>
      <c r="Z766" t="s">
        <v>83</v>
      </c>
      <c r="AA766" t="s">
        <v>182</v>
      </c>
      <c r="AC766">
        <v>17</v>
      </c>
      <c r="AD766" t="s">
        <v>83</v>
      </c>
      <c r="AE766" t="s">
        <v>182</v>
      </c>
      <c r="AG766">
        <v>37</v>
      </c>
      <c r="AH766" t="s">
        <v>83</v>
      </c>
      <c r="AI766" t="s">
        <v>182</v>
      </c>
      <c r="AK766">
        <v>20</v>
      </c>
      <c r="AL766" t="s">
        <v>83</v>
      </c>
      <c r="AM766" t="s">
        <v>182</v>
      </c>
      <c r="AO766" s="244">
        <v>31</v>
      </c>
      <c r="AP766" t="s">
        <v>100</v>
      </c>
      <c r="AQ766" t="s">
        <v>406</v>
      </c>
      <c r="AS766" s="244">
        <v>66</v>
      </c>
      <c r="AT766" t="s">
        <v>99</v>
      </c>
      <c r="AU766" s="248" t="s">
        <v>406</v>
      </c>
      <c r="AW766">
        <v>19</v>
      </c>
      <c r="AX766" t="s">
        <v>100</v>
      </c>
      <c r="AY766" t="s">
        <v>182</v>
      </c>
      <c r="BA766">
        <v>32</v>
      </c>
      <c r="BB766" t="s">
        <v>100</v>
      </c>
      <c r="BC766" t="s">
        <v>182</v>
      </c>
      <c r="BE766">
        <v>38</v>
      </c>
      <c r="BF766" t="s">
        <v>100</v>
      </c>
      <c r="BG766" t="s">
        <v>182</v>
      </c>
      <c r="BI766">
        <v>18</v>
      </c>
      <c r="BJ766" t="s">
        <v>83</v>
      </c>
      <c r="BK766" t="s">
        <v>182</v>
      </c>
      <c r="BM766">
        <v>29</v>
      </c>
      <c r="BN766" t="s">
        <v>83</v>
      </c>
      <c r="BO766" t="s">
        <v>182</v>
      </c>
      <c r="BQ766">
        <v>19</v>
      </c>
      <c r="BR766" t="s">
        <v>83</v>
      </c>
      <c r="BS766" t="s">
        <v>182</v>
      </c>
      <c r="BU766">
        <v>17</v>
      </c>
      <c r="BV766" t="s">
        <v>83</v>
      </c>
      <c r="BW766" t="s">
        <v>182</v>
      </c>
      <c r="BY766">
        <v>18</v>
      </c>
      <c r="BZ766" t="s">
        <v>83</v>
      </c>
      <c r="CA766" t="s">
        <v>182</v>
      </c>
      <c r="CC766">
        <v>19</v>
      </c>
      <c r="CD766" t="s">
        <v>83</v>
      </c>
      <c r="CE766" t="s">
        <v>182</v>
      </c>
      <c r="CG766">
        <v>30</v>
      </c>
      <c r="CH766" t="s">
        <v>83</v>
      </c>
      <c r="CI766" t="s">
        <v>182</v>
      </c>
      <c r="CK766">
        <v>32</v>
      </c>
      <c r="CL766" t="s">
        <v>83</v>
      </c>
      <c r="CM766" t="s">
        <v>182</v>
      </c>
    </row>
    <row r="767" spans="1:91" ht="15" customHeight="1" x14ac:dyDescent="0.25">
      <c r="E767">
        <v>29</v>
      </c>
      <c r="F767" t="s">
        <v>83</v>
      </c>
      <c r="G767" t="s">
        <v>55</v>
      </c>
      <c r="I767">
        <v>19</v>
      </c>
      <c r="J767" t="s">
        <v>83</v>
      </c>
      <c r="K767" t="s">
        <v>182</v>
      </c>
      <c r="M767">
        <v>36</v>
      </c>
      <c r="N767" t="s">
        <v>83</v>
      </c>
      <c r="O767" t="s">
        <v>182</v>
      </c>
      <c r="Q767">
        <v>19</v>
      </c>
      <c r="R767" t="s">
        <v>83</v>
      </c>
      <c r="S767" t="s">
        <v>182</v>
      </c>
      <c r="U767">
        <v>36</v>
      </c>
      <c r="V767" t="s">
        <v>83</v>
      </c>
      <c r="W767" t="s">
        <v>182</v>
      </c>
      <c r="Y767">
        <v>20</v>
      </c>
      <c r="Z767" t="s">
        <v>83</v>
      </c>
      <c r="AA767" t="s">
        <v>182</v>
      </c>
      <c r="AC767">
        <v>23</v>
      </c>
      <c r="AD767" t="s">
        <v>83</v>
      </c>
      <c r="AE767" t="s">
        <v>182</v>
      </c>
      <c r="AG767">
        <v>29</v>
      </c>
      <c r="AH767" t="s">
        <v>83</v>
      </c>
      <c r="AI767" t="s">
        <v>182</v>
      </c>
      <c r="AK767">
        <v>22</v>
      </c>
      <c r="AL767" t="s">
        <v>83</v>
      </c>
      <c r="AM767" t="s">
        <v>182</v>
      </c>
      <c r="AO767" s="244">
        <v>53</v>
      </c>
      <c r="AP767" t="s">
        <v>99</v>
      </c>
      <c r="AQ767" t="s">
        <v>406</v>
      </c>
      <c r="AS767" s="244">
        <v>24</v>
      </c>
      <c r="AT767" t="s">
        <v>99</v>
      </c>
      <c r="AU767" s="248" t="s">
        <v>406</v>
      </c>
      <c r="AW767">
        <v>27</v>
      </c>
      <c r="AX767" t="s">
        <v>100</v>
      </c>
      <c r="AY767" t="s">
        <v>182</v>
      </c>
      <c r="BA767">
        <v>20</v>
      </c>
      <c r="BB767" t="s">
        <v>100</v>
      </c>
      <c r="BC767" t="s">
        <v>182</v>
      </c>
      <c r="BE767">
        <v>23</v>
      </c>
      <c r="BF767" t="s">
        <v>100</v>
      </c>
      <c r="BG767" t="s">
        <v>182</v>
      </c>
      <c r="BI767">
        <v>37</v>
      </c>
      <c r="BJ767" t="s">
        <v>83</v>
      </c>
      <c r="BK767" t="s">
        <v>182</v>
      </c>
      <c r="BM767">
        <v>25</v>
      </c>
      <c r="BN767" t="s">
        <v>83</v>
      </c>
      <c r="BO767" t="s">
        <v>182</v>
      </c>
      <c r="BQ767">
        <v>41</v>
      </c>
      <c r="BR767" t="s">
        <v>83</v>
      </c>
      <c r="BS767" t="s">
        <v>182</v>
      </c>
      <c r="BU767">
        <v>27</v>
      </c>
      <c r="BV767" t="s">
        <v>83</v>
      </c>
      <c r="BW767" t="s">
        <v>182</v>
      </c>
      <c r="BY767">
        <v>24</v>
      </c>
      <c r="BZ767" t="s">
        <v>83</v>
      </c>
      <c r="CA767" t="s">
        <v>182</v>
      </c>
      <c r="CC767">
        <v>18</v>
      </c>
      <c r="CD767" t="s">
        <v>83</v>
      </c>
      <c r="CE767" t="s">
        <v>182</v>
      </c>
      <c r="CG767">
        <v>19</v>
      </c>
      <c r="CH767" t="s">
        <v>83</v>
      </c>
      <c r="CI767" t="s">
        <v>182</v>
      </c>
      <c r="CK767">
        <v>35</v>
      </c>
      <c r="CL767" t="s">
        <v>83</v>
      </c>
      <c r="CM767" t="s">
        <v>182</v>
      </c>
    </row>
    <row r="768" spans="1:91" ht="15" customHeight="1" x14ac:dyDescent="0.25">
      <c r="A768">
        <v>23</v>
      </c>
      <c r="B768" t="s">
        <v>83</v>
      </c>
      <c r="C768" t="s">
        <v>55</v>
      </c>
      <c r="E768">
        <v>15</v>
      </c>
      <c r="F768" t="s">
        <v>83</v>
      </c>
      <c r="G768" t="s">
        <v>55</v>
      </c>
      <c r="I768">
        <v>22</v>
      </c>
      <c r="J768" t="s">
        <v>83</v>
      </c>
      <c r="K768" t="s">
        <v>182</v>
      </c>
      <c r="M768">
        <v>27</v>
      </c>
      <c r="N768" t="s">
        <v>83</v>
      </c>
      <c r="O768" t="s">
        <v>182</v>
      </c>
      <c r="Q768">
        <v>22</v>
      </c>
      <c r="R768" t="s">
        <v>83</v>
      </c>
      <c r="S768" t="s">
        <v>182</v>
      </c>
      <c r="U768">
        <v>27</v>
      </c>
      <c r="V768" t="s">
        <v>83</v>
      </c>
      <c r="W768" t="s">
        <v>182</v>
      </c>
      <c r="Y768">
        <v>26</v>
      </c>
      <c r="Z768" t="s">
        <v>83</v>
      </c>
      <c r="AA768" t="s">
        <v>182</v>
      </c>
      <c r="AC768">
        <v>24</v>
      </c>
      <c r="AD768" t="s">
        <v>83</v>
      </c>
      <c r="AE768" t="s">
        <v>182</v>
      </c>
      <c r="AG768">
        <v>25</v>
      </c>
      <c r="AH768" t="s">
        <v>83</v>
      </c>
      <c r="AI768" t="s">
        <v>182</v>
      </c>
      <c r="AK768">
        <v>16</v>
      </c>
      <c r="AL768" t="s">
        <v>83</v>
      </c>
      <c r="AM768" t="s">
        <v>182</v>
      </c>
      <c r="AO768" s="244">
        <v>52</v>
      </c>
      <c r="AP768" t="s">
        <v>100</v>
      </c>
      <c r="AQ768" t="s">
        <v>406</v>
      </c>
      <c r="AS768" s="244">
        <v>18</v>
      </c>
      <c r="AT768" t="s">
        <v>99</v>
      </c>
      <c r="AU768" s="248" t="s">
        <v>406</v>
      </c>
      <c r="AW768">
        <v>30</v>
      </c>
      <c r="AX768" t="s">
        <v>100</v>
      </c>
      <c r="AY768" t="s">
        <v>182</v>
      </c>
      <c r="BA768">
        <v>19</v>
      </c>
      <c r="BB768" t="s">
        <v>100</v>
      </c>
      <c r="BC768" t="s">
        <v>182</v>
      </c>
      <c r="BE768">
        <v>32</v>
      </c>
      <c r="BF768" t="s">
        <v>100</v>
      </c>
      <c r="BG768" t="s">
        <v>182</v>
      </c>
      <c r="BI768">
        <v>37</v>
      </c>
      <c r="BJ768" t="s">
        <v>83</v>
      </c>
      <c r="BK768" t="s">
        <v>182</v>
      </c>
      <c r="BM768">
        <v>26</v>
      </c>
      <c r="BN768" t="s">
        <v>83</v>
      </c>
      <c r="BO768" t="s">
        <v>182</v>
      </c>
      <c r="BQ768">
        <v>31</v>
      </c>
      <c r="BR768" t="s">
        <v>83</v>
      </c>
      <c r="BS768" t="s">
        <v>182</v>
      </c>
      <c r="BU768">
        <v>19</v>
      </c>
      <c r="BV768" t="s">
        <v>83</v>
      </c>
      <c r="BW768" t="s">
        <v>182</v>
      </c>
      <c r="BY768">
        <v>22</v>
      </c>
      <c r="BZ768" t="s">
        <v>83</v>
      </c>
      <c r="CA768" t="s">
        <v>182</v>
      </c>
      <c r="CC768">
        <v>34</v>
      </c>
      <c r="CD768" t="s">
        <v>83</v>
      </c>
      <c r="CE768" t="s">
        <v>182</v>
      </c>
      <c r="CG768">
        <v>19</v>
      </c>
      <c r="CH768" t="s">
        <v>83</v>
      </c>
      <c r="CI768" t="s">
        <v>182</v>
      </c>
      <c r="CK768">
        <v>30</v>
      </c>
      <c r="CL768" t="s">
        <v>83</v>
      </c>
      <c r="CM768" t="s">
        <v>182</v>
      </c>
    </row>
    <row r="769" spans="1:89" ht="15" customHeight="1" x14ac:dyDescent="0.25">
      <c r="A769">
        <v>26</v>
      </c>
      <c r="B769" t="s">
        <v>83</v>
      </c>
      <c r="C769" t="s">
        <v>55</v>
      </c>
      <c r="E769">
        <v>19</v>
      </c>
      <c r="F769" t="s">
        <v>83</v>
      </c>
      <c r="G769" t="s">
        <v>55</v>
      </c>
      <c r="I769">
        <v>30</v>
      </c>
      <c r="J769" t="s">
        <v>83</v>
      </c>
      <c r="K769" t="s">
        <v>182</v>
      </c>
      <c r="M769">
        <v>29</v>
      </c>
      <c r="N769" t="s">
        <v>83</v>
      </c>
      <c r="O769" t="s">
        <v>182</v>
      </c>
      <c r="Q769">
        <v>32</v>
      </c>
      <c r="R769" t="s">
        <v>83</v>
      </c>
      <c r="S769" t="s">
        <v>182</v>
      </c>
      <c r="U769">
        <v>28</v>
      </c>
      <c r="V769" t="s">
        <v>83</v>
      </c>
      <c r="W769" t="s">
        <v>182</v>
      </c>
      <c r="Y769">
        <v>31</v>
      </c>
      <c r="Z769" t="s">
        <v>83</v>
      </c>
      <c r="AA769" t="s">
        <v>182</v>
      </c>
      <c r="AC769">
        <v>24</v>
      </c>
      <c r="AD769" t="s">
        <v>83</v>
      </c>
      <c r="AE769" t="s">
        <v>182</v>
      </c>
      <c r="AG769">
        <v>31</v>
      </c>
      <c r="AH769" t="s">
        <v>83</v>
      </c>
      <c r="AI769" t="s">
        <v>182</v>
      </c>
      <c r="AK769">
        <v>17</v>
      </c>
      <c r="AL769" t="s">
        <v>83</v>
      </c>
      <c r="AM769" t="s">
        <v>182</v>
      </c>
      <c r="AO769" s="244">
        <v>43</v>
      </c>
      <c r="AP769" t="s">
        <v>99</v>
      </c>
      <c r="AQ769" t="s">
        <v>406</v>
      </c>
      <c r="AS769" s="244">
        <v>50</v>
      </c>
      <c r="AT769" t="s">
        <v>100</v>
      </c>
      <c r="AU769" s="248" t="s">
        <v>406</v>
      </c>
      <c r="AW769">
        <v>19</v>
      </c>
      <c r="AX769" t="s">
        <v>100</v>
      </c>
      <c r="AY769" t="s">
        <v>182</v>
      </c>
      <c r="BA769">
        <v>27</v>
      </c>
      <c r="BB769" t="s">
        <v>100</v>
      </c>
      <c r="BC769" t="s">
        <v>182</v>
      </c>
      <c r="BE769">
        <v>33</v>
      </c>
      <c r="BF769" t="s">
        <v>100</v>
      </c>
      <c r="BG769" t="s">
        <v>182</v>
      </c>
      <c r="BI769">
        <v>41</v>
      </c>
      <c r="BJ769" t="s">
        <v>83</v>
      </c>
      <c r="BK769" t="s">
        <v>182</v>
      </c>
      <c r="BM769">
        <v>16</v>
      </c>
      <c r="BN769" t="s">
        <v>83</v>
      </c>
      <c r="BO769" t="s">
        <v>182</v>
      </c>
      <c r="BQ769">
        <v>22</v>
      </c>
      <c r="BR769" t="s">
        <v>83</v>
      </c>
      <c r="BS769" t="s">
        <v>182</v>
      </c>
      <c r="BU769">
        <v>26</v>
      </c>
      <c r="BV769" t="s">
        <v>83</v>
      </c>
      <c r="BW769" t="s">
        <v>182</v>
      </c>
      <c r="BY769">
        <v>17</v>
      </c>
      <c r="BZ769" t="s">
        <v>83</v>
      </c>
      <c r="CA769" t="s">
        <v>182</v>
      </c>
      <c r="CC769">
        <v>17</v>
      </c>
      <c r="CD769" t="s">
        <v>83</v>
      </c>
      <c r="CE769" t="s">
        <v>182</v>
      </c>
      <c r="CG769">
        <v>29</v>
      </c>
      <c r="CH769" t="s">
        <v>83</v>
      </c>
      <c r="CI769" t="s">
        <v>182</v>
      </c>
      <c r="CK769">
        <v>35</v>
      </c>
    </row>
    <row r="770" spans="1:89" ht="15" customHeight="1" x14ac:dyDescent="0.25">
      <c r="A770">
        <v>18</v>
      </c>
      <c r="B770" t="s">
        <v>83</v>
      </c>
      <c r="C770" t="s">
        <v>55</v>
      </c>
      <c r="E770">
        <v>27</v>
      </c>
      <c r="F770" t="s">
        <v>83</v>
      </c>
      <c r="G770" t="s">
        <v>55</v>
      </c>
      <c r="I770">
        <v>32</v>
      </c>
      <c r="J770" t="s">
        <v>83</v>
      </c>
      <c r="K770" t="s">
        <v>182</v>
      </c>
      <c r="M770">
        <v>37</v>
      </c>
      <c r="N770" t="s">
        <v>83</v>
      </c>
      <c r="O770" t="s">
        <v>182</v>
      </c>
      <c r="Q770">
        <v>32</v>
      </c>
      <c r="R770" t="s">
        <v>83</v>
      </c>
      <c r="S770" t="s">
        <v>182</v>
      </c>
      <c r="U770">
        <v>20</v>
      </c>
      <c r="V770" t="s">
        <v>83</v>
      </c>
      <c r="W770" t="s">
        <v>182</v>
      </c>
      <c r="Y770">
        <v>30</v>
      </c>
      <c r="Z770" t="s">
        <v>83</v>
      </c>
      <c r="AA770" t="s">
        <v>182</v>
      </c>
      <c r="AC770">
        <v>34</v>
      </c>
      <c r="AD770" t="s">
        <v>83</v>
      </c>
      <c r="AE770" t="s">
        <v>182</v>
      </c>
      <c r="AG770">
        <v>20</v>
      </c>
      <c r="AH770" t="s">
        <v>83</v>
      </c>
      <c r="AI770" t="s">
        <v>182</v>
      </c>
      <c r="AK770">
        <v>38</v>
      </c>
      <c r="AL770" t="s">
        <v>83</v>
      </c>
      <c r="AM770" t="s">
        <v>182</v>
      </c>
      <c r="AO770" s="244">
        <v>57</v>
      </c>
      <c r="AP770" t="s">
        <v>99</v>
      </c>
      <c r="AQ770" t="s">
        <v>406</v>
      </c>
      <c r="AS770" s="244">
        <v>27</v>
      </c>
      <c r="AT770" t="s">
        <v>99</v>
      </c>
      <c r="AU770" s="248" t="s">
        <v>406</v>
      </c>
      <c r="AW770">
        <v>32</v>
      </c>
      <c r="AX770" t="s">
        <v>100</v>
      </c>
      <c r="AY770" t="s">
        <v>182</v>
      </c>
      <c r="BA770">
        <v>25</v>
      </c>
      <c r="BB770" t="s">
        <v>100</v>
      </c>
      <c r="BC770" t="s">
        <v>182</v>
      </c>
      <c r="BE770">
        <v>20</v>
      </c>
      <c r="BF770" t="s">
        <v>100</v>
      </c>
      <c r="BG770" t="s">
        <v>182</v>
      </c>
      <c r="BI770">
        <v>19</v>
      </c>
      <c r="BJ770" t="s">
        <v>83</v>
      </c>
      <c r="BK770" t="s">
        <v>182</v>
      </c>
      <c r="BM770">
        <v>20</v>
      </c>
      <c r="BN770" t="s">
        <v>83</v>
      </c>
      <c r="BO770" t="s">
        <v>182</v>
      </c>
      <c r="BQ770">
        <v>21</v>
      </c>
      <c r="BR770" t="s">
        <v>83</v>
      </c>
      <c r="BS770" t="s">
        <v>182</v>
      </c>
      <c r="BU770">
        <v>19</v>
      </c>
      <c r="BV770" t="s">
        <v>83</v>
      </c>
      <c r="BW770" t="s">
        <v>182</v>
      </c>
      <c r="BY770">
        <v>27</v>
      </c>
      <c r="BZ770" t="s">
        <v>83</v>
      </c>
      <c r="CA770" t="s">
        <v>182</v>
      </c>
      <c r="CC770">
        <v>35</v>
      </c>
      <c r="CD770" t="s">
        <v>83</v>
      </c>
      <c r="CE770" t="s">
        <v>182</v>
      </c>
      <c r="CG770">
        <v>27</v>
      </c>
      <c r="CH770" t="s">
        <v>83</v>
      </c>
      <c r="CI770" t="s">
        <v>182</v>
      </c>
      <c r="CK770">
        <v>22</v>
      </c>
    </row>
    <row r="771" spans="1:89" ht="15" customHeight="1" x14ac:dyDescent="0.25">
      <c r="A771">
        <v>33</v>
      </c>
      <c r="B771" t="s">
        <v>83</v>
      </c>
      <c r="C771" t="s">
        <v>55</v>
      </c>
      <c r="E771">
        <v>33</v>
      </c>
      <c r="F771" t="s">
        <v>83</v>
      </c>
      <c r="G771" t="s">
        <v>55</v>
      </c>
      <c r="I771">
        <v>20</v>
      </c>
      <c r="J771" t="s">
        <v>83</v>
      </c>
      <c r="K771" t="s">
        <v>182</v>
      </c>
      <c r="M771">
        <v>34</v>
      </c>
      <c r="N771" t="s">
        <v>83</v>
      </c>
      <c r="O771" t="s">
        <v>182</v>
      </c>
      <c r="Q771">
        <v>36</v>
      </c>
      <c r="R771" t="s">
        <v>83</v>
      </c>
      <c r="S771" t="s">
        <v>182</v>
      </c>
      <c r="U771">
        <v>25</v>
      </c>
      <c r="V771" t="s">
        <v>83</v>
      </c>
      <c r="W771" t="s">
        <v>182</v>
      </c>
      <c r="Y771">
        <v>32</v>
      </c>
      <c r="Z771" t="s">
        <v>83</v>
      </c>
      <c r="AA771" t="s">
        <v>182</v>
      </c>
      <c r="AC771">
        <v>23</v>
      </c>
      <c r="AD771" t="s">
        <v>83</v>
      </c>
      <c r="AE771" t="s">
        <v>182</v>
      </c>
      <c r="AG771">
        <v>31</v>
      </c>
      <c r="AH771" t="s">
        <v>83</v>
      </c>
      <c r="AI771" t="s">
        <v>182</v>
      </c>
      <c r="AK771">
        <v>37</v>
      </c>
      <c r="AL771" t="s">
        <v>83</v>
      </c>
      <c r="AM771" t="s">
        <v>182</v>
      </c>
      <c r="AO771" s="244">
        <v>42</v>
      </c>
      <c r="AP771" t="s">
        <v>99</v>
      </c>
      <c r="AQ771" t="s">
        <v>406</v>
      </c>
      <c r="AS771" s="244">
        <v>43</v>
      </c>
      <c r="AT771" t="s">
        <v>100</v>
      </c>
      <c r="AU771" s="248" t="s">
        <v>406</v>
      </c>
      <c r="AW771">
        <v>26</v>
      </c>
      <c r="AX771" t="s">
        <v>100</v>
      </c>
      <c r="AY771" t="s">
        <v>182</v>
      </c>
      <c r="BA771">
        <v>20</v>
      </c>
      <c r="BB771" t="s">
        <v>100</v>
      </c>
      <c r="BC771" t="s">
        <v>182</v>
      </c>
      <c r="BE771">
        <v>24</v>
      </c>
      <c r="BF771" t="s">
        <v>100</v>
      </c>
      <c r="BG771" t="s">
        <v>182</v>
      </c>
      <c r="BI771">
        <v>24</v>
      </c>
      <c r="BJ771" t="s">
        <v>83</v>
      </c>
      <c r="BK771" t="s">
        <v>182</v>
      </c>
      <c r="BM771">
        <v>25</v>
      </c>
      <c r="BN771" t="s">
        <v>83</v>
      </c>
      <c r="BO771" t="s">
        <v>182</v>
      </c>
      <c r="BQ771">
        <v>18</v>
      </c>
      <c r="BR771" t="s">
        <v>83</v>
      </c>
      <c r="BS771" t="s">
        <v>182</v>
      </c>
      <c r="BU771">
        <v>34</v>
      </c>
      <c r="BV771" t="s">
        <v>83</v>
      </c>
      <c r="BW771" t="s">
        <v>182</v>
      </c>
      <c r="BY771">
        <v>29</v>
      </c>
      <c r="BZ771" t="s">
        <v>83</v>
      </c>
      <c r="CA771" t="s">
        <v>182</v>
      </c>
      <c r="CC771">
        <v>23</v>
      </c>
      <c r="CD771" t="s">
        <v>83</v>
      </c>
      <c r="CE771" t="s">
        <v>182</v>
      </c>
      <c r="CG771">
        <v>30</v>
      </c>
      <c r="CH771" t="s">
        <v>83</v>
      </c>
      <c r="CI771" t="s">
        <v>182</v>
      </c>
      <c r="CK771">
        <v>29</v>
      </c>
    </row>
    <row r="772" spans="1:89" ht="15" customHeight="1" x14ac:dyDescent="0.25">
      <c r="A772">
        <v>28</v>
      </c>
      <c r="B772" t="s">
        <v>83</v>
      </c>
      <c r="C772" t="s">
        <v>55</v>
      </c>
      <c r="E772">
        <v>33</v>
      </c>
      <c r="F772" t="s">
        <v>83</v>
      </c>
      <c r="G772" t="s">
        <v>55</v>
      </c>
      <c r="I772">
        <v>25</v>
      </c>
      <c r="J772" t="s">
        <v>83</v>
      </c>
      <c r="K772" t="s">
        <v>182</v>
      </c>
      <c r="M772">
        <v>25</v>
      </c>
      <c r="N772" t="s">
        <v>83</v>
      </c>
      <c r="O772" t="s">
        <v>182</v>
      </c>
      <c r="Q772">
        <v>26</v>
      </c>
      <c r="R772" t="s">
        <v>83</v>
      </c>
      <c r="S772" t="s">
        <v>182</v>
      </c>
      <c r="U772">
        <v>37</v>
      </c>
      <c r="V772" t="s">
        <v>83</v>
      </c>
      <c r="W772" t="s">
        <v>182</v>
      </c>
      <c r="Y772">
        <v>35</v>
      </c>
      <c r="Z772" t="s">
        <v>83</v>
      </c>
      <c r="AA772" t="s">
        <v>182</v>
      </c>
      <c r="AC772">
        <v>26</v>
      </c>
      <c r="AD772" t="s">
        <v>83</v>
      </c>
      <c r="AE772" t="s">
        <v>182</v>
      </c>
      <c r="AG772">
        <v>24</v>
      </c>
      <c r="AH772" t="s">
        <v>83</v>
      </c>
      <c r="AI772" t="s">
        <v>182</v>
      </c>
      <c r="AK772">
        <v>17</v>
      </c>
      <c r="AL772" t="s">
        <v>83</v>
      </c>
      <c r="AM772" t="s">
        <v>182</v>
      </c>
      <c r="AO772" s="244">
        <v>48</v>
      </c>
      <c r="AP772" t="s">
        <v>99</v>
      </c>
      <c r="AQ772" t="s">
        <v>406</v>
      </c>
      <c r="AS772" s="244">
        <v>43</v>
      </c>
      <c r="AT772" t="s">
        <v>99</v>
      </c>
      <c r="AU772" s="248" t="s">
        <v>406</v>
      </c>
      <c r="AW772">
        <v>42</v>
      </c>
      <c r="AX772" t="s">
        <v>100</v>
      </c>
      <c r="AY772" t="s">
        <v>182</v>
      </c>
      <c r="BA772">
        <v>20</v>
      </c>
      <c r="BB772" t="s">
        <v>100</v>
      </c>
      <c r="BC772" t="s">
        <v>182</v>
      </c>
      <c r="BE772">
        <v>19</v>
      </c>
      <c r="BF772" t="s">
        <v>100</v>
      </c>
      <c r="BG772" t="s">
        <v>182</v>
      </c>
      <c r="BI772">
        <v>24</v>
      </c>
      <c r="BJ772" t="s">
        <v>83</v>
      </c>
      <c r="BK772" t="s">
        <v>182</v>
      </c>
      <c r="BM772">
        <v>31</v>
      </c>
      <c r="BN772" t="s">
        <v>83</v>
      </c>
      <c r="BO772" t="s">
        <v>182</v>
      </c>
      <c r="BQ772">
        <v>37</v>
      </c>
      <c r="BR772" t="s">
        <v>83</v>
      </c>
      <c r="BS772" t="s">
        <v>182</v>
      </c>
      <c r="BU772">
        <v>27</v>
      </c>
      <c r="BV772" t="s">
        <v>83</v>
      </c>
      <c r="BW772" t="s">
        <v>182</v>
      </c>
      <c r="BY772">
        <v>23</v>
      </c>
      <c r="BZ772" t="s">
        <v>83</v>
      </c>
      <c r="CA772" t="s">
        <v>182</v>
      </c>
      <c r="CC772">
        <v>19</v>
      </c>
      <c r="CD772" t="s">
        <v>83</v>
      </c>
      <c r="CE772" t="s">
        <v>182</v>
      </c>
      <c r="CG772">
        <v>25</v>
      </c>
      <c r="CH772" t="s">
        <v>83</v>
      </c>
      <c r="CI772" t="s">
        <v>182</v>
      </c>
      <c r="CK772">
        <v>24</v>
      </c>
    </row>
    <row r="773" spans="1:89" ht="15" customHeight="1" x14ac:dyDescent="0.25">
      <c r="A773">
        <v>23</v>
      </c>
      <c r="B773" t="s">
        <v>83</v>
      </c>
      <c r="C773" t="s">
        <v>55</v>
      </c>
      <c r="E773">
        <v>28</v>
      </c>
      <c r="F773" t="s">
        <v>83</v>
      </c>
      <c r="G773" t="s">
        <v>55</v>
      </c>
      <c r="I773">
        <v>30</v>
      </c>
      <c r="J773" t="s">
        <v>83</v>
      </c>
      <c r="K773" t="s">
        <v>182</v>
      </c>
      <c r="M773">
        <v>36</v>
      </c>
      <c r="N773" t="s">
        <v>83</v>
      </c>
      <c r="O773" t="s">
        <v>182</v>
      </c>
      <c r="Q773">
        <v>23</v>
      </c>
      <c r="R773" t="s">
        <v>83</v>
      </c>
      <c r="S773" t="s">
        <v>182</v>
      </c>
      <c r="U773">
        <v>22</v>
      </c>
      <c r="V773" t="s">
        <v>83</v>
      </c>
      <c r="W773" t="s">
        <v>182</v>
      </c>
      <c r="Y773">
        <v>22</v>
      </c>
      <c r="Z773" t="s">
        <v>83</v>
      </c>
      <c r="AA773" t="s">
        <v>182</v>
      </c>
      <c r="AC773">
        <v>35</v>
      </c>
      <c r="AD773" t="s">
        <v>83</v>
      </c>
      <c r="AE773" t="s">
        <v>182</v>
      </c>
      <c r="AG773">
        <v>14</v>
      </c>
      <c r="AH773" t="s">
        <v>83</v>
      </c>
      <c r="AI773" t="s">
        <v>182</v>
      </c>
      <c r="AK773">
        <v>19</v>
      </c>
      <c r="AL773" t="s">
        <v>83</v>
      </c>
      <c r="AM773" t="s">
        <v>182</v>
      </c>
      <c r="AO773" s="244">
        <v>52</v>
      </c>
      <c r="AP773" t="s">
        <v>99</v>
      </c>
      <c r="AQ773" t="s">
        <v>406</v>
      </c>
      <c r="AS773" s="244">
        <v>28</v>
      </c>
      <c r="AT773" t="s">
        <v>99</v>
      </c>
      <c r="AU773" s="248" t="s">
        <v>406</v>
      </c>
      <c r="AW773">
        <v>21</v>
      </c>
      <c r="AX773" t="s">
        <v>100</v>
      </c>
      <c r="AY773" t="s">
        <v>182</v>
      </c>
      <c r="BA773">
        <v>31</v>
      </c>
      <c r="BB773" t="s">
        <v>100</v>
      </c>
      <c r="BC773" t="s">
        <v>182</v>
      </c>
      <c r="BE773">
        <v>24</v>
      </c>
      <c r="BF773" t="s">
        <v>100</v>
      </c>
      <c r="BG773" t="s">
        <v>182</v>
      </c>
      <c r="BI773">
        <v>42</v>
      </c>
      <c r="BJ773" t="s">
        <v>83</v>
      </c>
      <c r="BK773" t="s">
        <v>182</v>
      </c>
      <c r="BQ773">
        <v>32</v>
      </c>
      <c r="BR773" t="s">
        <v>83</v>
      </c>
      <c r="BS773" t="s">
        <v>182</v>
      </c>
      <c r="BU773">
        <v>23</v>
      </c>
      <c r="BV773" t="s">
        <v>83</v>
      </c>
      <c r="BW773" t="s">
        <v>182</v>
      </c>
      <c r="BY773">
        <v>19</v>
      </c>
      <c r="BZ773" t="s">
        <v>83</v>
      </c>
      <c r="CA773" t="s">
        <v>182</v>
      </c>
      <c r="CC773">
        <v>23</v>
      </c>
      <c r="CD773" t="s">
        <v>83</v>
      </c>
      <c r="CE773" t="s">
        <v>182</v>
      </c>
      <c r="CG773">
        <v>33</v>
      </c>
      <c r="CH773" t="s">
        <v>83</v>
      </c>
      <c r="CI773" t="s">
        <v>182</v>
      </c>
      <c r="CK773">
        <v>38</v>
      </c>
    </row>
    <row r="774" spans="1:89" ht="15" customHeight="1" x14ac:dyDescent="0.25">
      <c r="A774">
        <v>19</v>
      </c>
      <c r="B774" t="s">
        <v>83</v>
      </c>
      <c r="C774" t="s">
        <v>55</v>
      </c>
      <c r="E774">
        <v>21</v>
      </c>
      <c r="F774" t="s">
        <v>83</v>
      </c>
      <c r="G774" t="s">
        <v>55</v>
      </c>
      <c r="I774">
        <v>25</v>
      </c>
      <c r="J774" t="s">
        <v>83</v>
      </c>
      <c r="K774" t="s">
        <v>182</v>
      </c>
      <c r="M774">
        <v>27</v>
      </c>
      <c r="N774" t="s">
        <v>83</v>
      </c>
      <c r="O774" t="s">
        <v>182</v>
      </c>
      <c r="Q774">
        <v>30</v>
      </c>
      <c r="R774" t="s">
        <v>83</v>
      </c>
      <c r="S774" t="s">
        <v>182</v>
      </c>
      <c r="U774">
        <v>32</v>
      </c>
      <c r="V774" t="s">
        <v>83</v>
      </c>
      <c r="W774" t="s">
        <v>182</v>
      </c>
      <c r="Y774">
        <v>22</v>
      </c>
      <c r="Z774" t="s">
        <v>83</v>
      </c>
      <c r="AA774" t="s">
        <v>182</v>
      </c>
      <c r="AC774">
        <v>23</v>
      </c>
      <c r="AD774" t="s">
        <v>83</v>
      </c>
      <c r="AE774" t="s">
        <v>182</v>
      </c>
      <c r="AG774">
        <v>23</v>
      </c>
      <c r="AH774" t="s">
        <v>83</v>
      </c>
      <c r="AI774" t="s">
        <v>182</v>
      </c>
      <c r="AK774">
        <v>36</v>
      </c>
      <c r="AL774" t="s">
        <v>83</v>
      </c>
      <c r="AM774" t="s">
        <v>182</v>
      </c>
      <c r="AO774" s="244">
        <v>79</v>
      </c>
      <c r="AP774" t="s">
        <v>100</v>
      </c>
      <c r="AQ774" t="s">
        <v>406</v>
      </c>
      <c r="AS774" s="244">
        <v>54</v>
      </c>
      <c r="AT774" t="s">
        <v>100</v>
      </c>
      <c r="AU774" s="248" t="s">
        <v>406</v>
      </c>
      <c r="AW774">
        <v>17</v>
      </c>
      <c r="AX774" t="s">
        <v>100</v>
      </c>
      <c r="AY774" t="s">
        <v>182</v>
      </c>
      <c r="BE774">
        <v>34</v>
      </c>
      <c r="BF774" t="s">
        <v>100</v>
      </c>
      <c r="BG774" t="s">
        <v>182</v>
      </c>
      <c r="BI774">
        <v>35</v>
      </c>
      <c r="BJ774" t="s">
        <v>83</v>
      </c>
      <c r="BK774" t="s">
        <v>182</v>
      </c>
      <c r="BQ774">
        <v>23</v>
      </c>
      <c r="BR774" t="s">
        <v>83</v>
      </c>
      <c r="BS774" t="s">
        <v>182</v>
      </c>
      <c r="BU774">
        <v>33</v>
      </c>
      <c r="BV774" t="s">
        <v>83</v>
      </c>
      <c r="BW774" t="s">
        <v>182</v>
      </c>
      <c r="BY774">
        <v>20</v>
      </c>
      <c r="BZ774" t="s">
        <v>83</v>
      </c>
      <c r="CA774" t="s">
        <v>182</v>
      </c>
      <c r="CC774">
        <v>31</v>
      </c>
      <c r="CD774" t="s">
        <v>83</v>
      </c>
      <c r="CE774" t="s">
        <v>182</v>
      </c>
      <c r="CG774">
        <v>26</v>
      </c>
      <c r="CH774" t="s">
        <v>83</v>
      </c>
      <c r="CI774" t="s">
        <v>182</v>
      </c>
      <c r="CK774">
        <v>29</v>
      </c>
    </row>
    <row r="775" spans="1:89" ht="15" customHeight="1" x14ac:dyDescent="0.25">
      <c r="A775">
        <v>17</v>
      </c>
      <c r="B775" t="s">
        <v>83</v>
      </c>
      <c r="C775" t="s">
        <v>55</v>
      </c>
      <c r="E775">
        <v>25</v>
      </c>
      <c r="F775" t="s">
        <v>83</v>
      </c>
      <c r="G775" t="s">
        <v>55</v>
      </c>
      <c r="I775">
        <v>19</v>
      </c>
      <c r="J775" t="s">
        <v>83</v>
      </c>
      <c r="K775" t="s">
        <v>182</v>
      </c>
      <c r="M775">
        <v>21</v>
      </c>
      <c r="N775" t="s">
        <v>83</v>
      </c>
      <c r="O775" t="s">
        <v>182</v>
      </c>
      <c r="Q775">
        <v>41</v>
      </c>
      <c r="R775" t="s">
        <v>83</v>
      </c>
      <c r="S775" t="s">
        <v>182</v>
      </c>
      <c r="U775">
        <v>33</v>
      </c>
      <c r="V775" t="s">
        <v>83</v>
      </c>
      <c r="W775" t="s">
        <v>182</v>
      </c>
      <c r="Y775">
        <v>23</v>
      </c>
      <c r="Z775" t="s">
        <v>83</v>
      </c>
      <c r="AA775" t="s">
        <v>182</v>
      </c>
      <c r="AC775">
        <v>38</v>
      </c>
      <c r="AD775" t="s">
        <v>83</v>
      </c>
      <c r="AE775" t="s">
        <v>182</v>
      </c>
      <c r="AG775">
        <v>27</v>
      </c>
      <c r="AH775" t="s">
        <v>83</v>
      </c>
      <c r="AI775" t="s">
        <v>182</v>
      </c>
      <c r="AK775">
        <v>33</v>
      </c>
      <c r="AL775" t="s">
        <v>83</v>
      </c>
      <c r="AM775" t="s">
        <v>182</v>
      </c>
      <c r="AO775" s="244">
        <v>60</v>
      </c>
      <c r="AP775" t="s">
        <v>100</v>
      </c>
      <c r="AQ775" t="s">
        <v>406</v>
      </c>
      <c r="AS775" s="244">
        <v>1</v>
      </c>
      <c r="AT775" t="s">
        <v>100</v>
      </c>
      <c r="AU775" s="248" t="s">
        <v>406</v>
      </c>
      <c r="AW775">
        <v>28</v>
      </c>
      <c r="AX775" t="s">
        <v>100</v>
      </c>
      <c r="AY775" t="s">
        <v>182</v>
      </c>
      <c r="BE775">
        <v>36</v>
      </c>
      <c r="BF775" t="s">
        <v>100</v>
      </c>
      <c r="BG775" t="s">
        <v>182</v>
      </c>
      <c r="BI775">
        <v>32</v>
      </c>
      <c r="BJ775" t="s">
        <v>83</v>
      </c>
      <c r="BK775" t="s">
        <v>182</v>
      </c>
      <c r="BQ775">
        <v>35</v>
      </c>
      <c r="BR775" t="s">
        <v>83</v>
      </c>
      <c r="BS775" t="s">
        <v>182</v>
      </c>
      <c r="BU775">
        <v>38</v>
      </c>
      <c r="BV775" t="s">
        <v>83</v>
      </c>
      <c r="BW775" t="s">
        <v>182</v>
      </c>
      <c r="BY775">
        <v>38</v>
      </c>
      <c r="BZ775" t="s">
        <v>83</v>
      </c>
      <c r="CA775" t="s">
        <v>182</v>
      </c>
      <c r="CC775">
        <v>30</v>
      </c>
      <c r="CD775" t="s">
        <v>83</v>
      </c>
      <c r="CE775" t="s">
        <v>182</v>
      </c>
      <c r="CG775">
        <v>23</v>
      </c>
      <c r="CH775" t="s">
        <v>83</v>
      </c>
      <c r="CI775" t="s">
        <v>182</v>
      </c>
      <c r="CK775">
        <v>32</v>
      </c>
    </row>
    <row r="776" spans="1:89" ht="15" customHeight="1" x14ac:dyDescent="0.25">
      <c r="A776">
        <v>23</v>
      </c>
      <c r="B776" t="s">
        <v>83</v>
      </c>
      <c r="C776" t="s">
        <v>55</v>
      </c>
      <c r="E776">
        <v>27</v>
      </c>
      <c r="F776" t="s">
        <v>83</v>
      </c>
      <c r="G776" t="s">
        <v>55</v>
      </c>
      <c r="I776">
        <v>32</v>
      </c>
      <c r="J776" t="s">
        <v>83</v>
      </c>
      <c r="K776" t="s">
        <v>182</v>
      </c>
      <c r="M776">
        <v>37</v>
      </c>
      <c r="N776" t="s">
        <v>83</v>
      </c>
      <c r="O776" t="s">
        <v>182</v>
      </c>
      <c r="Q776">
        <v>16</v>
      </c>
      <c r="R776" t="s">
        <v>83</v>
      </c>
      <c r="S776" t="s">
        <v>182</v>
      </c>
      <c r="U776">
        <v>29</v>
      </c>
      <c r="V776" t="s">
        <v>83</v>
      </c>
      <c r="W776" t="s">
        <v>182</v>
      </c>
      <c r="Y776">
        <v>45</v>
      </c>
      <c r="Z776" t="s">
        <v>83</v>
      </c>
      <c r="AA776" t="s">
        <v>182</v>
      </c>
      <c r="AC776">
        <v>17</v>
      </c>
      <c r="AD776" t="s">
        <v>83</v>
      </c>
      <c r="AE776" t="s">
        <v>182</v>
      </c>
      <c r="AG776">
        <v>27</v>
      </c>
      <c r="AH776" t="s">
        <v>83</v>
      </c>
      <c r="AI776" t="s">
        <v>182</v>
      </c>
      <c r="AK776">
        <v>30</v>
      </c>
      <c r="AL776" t="s">
        <v>83</v>
      </c>
      <c r="AM776" t="s">
        <v>182</v>
      </c>
      <c r="AO776" s="244">
        <v>84</v>
      </c>
      <c r="AP776" t="s">
        <v>100</v>
      </c>
      <c r="AQ776" t="s">
        <v>406</v>
      </c>
      <c r="AS776" s="244">
        <v>58</v>
      </c>
      <c r="AT776" t="s">
        <v>99</v>
      </c>
      <c r="AU776" s="248" t="s">
        <v>406</v>
      </c>
      <c r="BE776">
        <v>22</v>
      </c>
      <c r="BF776" t="s">
        <v>100</v>
      </c>
      <c r="BG776" t="s">
        <v>182</v>
      </c>
      <c r="BI776">
        <v>22</v>
      </c>
      <c r="BJ776" t="s">
        <v>83</v>
      </c>
      <c r="BK776" t="s">
        <v>182</v>
      </c>
      <c r="BQ776">
        <v>25</v>
      </c>
      <c r="BR776" t="s">
        <v>83</v>
      </c>
      <c r="BS776" t="s">
        <v>182</v>
      </c>
      <c r="BU776">
        <v>31</v>
      </c>
      <c r="BV776" t="s">
        <v>83</v>
      </c>
      <c r="BW776" t="s">
        <v>182</v>
      </c>
      <c r="BY776">
        <v>36</v>
      </c>
      <c r="BZ776" t="s">
        <v>83</v>
      </c>
      <c r="CA776" t="s">
        <v>182</v>
      </c>
      <c r="CC776">
        <v>28</v>
      </c>
      <c r="CD776" t="s">
        <v>83</v>
      </c>
      <c r="CE776" t="s">
        <v>182</v>
      </c>
      <c r="CG776">
        <v>21</v>
      </c>
      <c r="CH776" t="s">
        <v>83</v>
      </c>
      <c r="CI776" t="s">
        <v>182</v>
      </c>
      <c r="CK776">
        <v>25</v>
      </c>
    </row>
    <row r="777" spans="1:89" ht="15" customHeight="1" x14ac:dyDescent="0.25">
      <c r="A777">
        <v>20</v>
      </c>
      <c r="B777" t="s">
        <v>83</v>
      </c>
      <c r="C777" t="s">
        <v>55</v>
      </c>
      <c r="E777">
        <v>31</v>
      </c>
      <c r="F777" t="s">
        <v>83</v>
      </c>
      <c r="G777" t="s">
        <v>55</v>
      </c>
      <c r="I777">
        <v>25</v>
      </c>
      <c r="J777" t="s">
        <v>83</v>
      </c>
      <c r="K777" t="s">
        <v>182</v>
      </c>
      <c r="M777">
        <v>20</v>
      </c>
      <c r="N777" t="s">
        <v>83</v>
      </c>
      <c r="O777" t="s">
        <v>182</v>
      </c>
      <c r="Q777">
        <v>25</v>
      </c>
      <c r="R777" t="s">
        <v>83</v>
      </c>
      <c r="S777" t="s">
        <v>182</v>
      </c>
      <c r="U777">
        <v>18</v>
      </c>
      <c r="V777" t="s">
        <v>83</v>
      </c>
      <c r="W777" t="s">
        <v>182</v>
      </c>
      <c r="Y777">
        <v>32</v>
      </c>
      <c r="Z777" t="s">
        <v>83</v>
      </c>
      <c r="AA777" t="s">
        <v>182</v>
      </c>
      <c r="AC777">
        <v>20</v>
      </c>
      <c r="AD777" t="s">
        <v>83</v>
      </c>
      <c r="AE777" t="s">
        <v>182</v>
      </c>
      <c r="AG777">
        <v>28</v>
      </c>
      <c r="AH777" t="s">
        <v>83</v>
      </c>
      <c r="AI777" t="s">
        <v>182</v>
      </c>
      <c r="AK777">
        <v>18</v>
      </c>
      <c r="AL777" t="s">
        <v>83</v>
      </c>
      <c r="AM777" t="s">
        <v>182</v>
      </c>
      <c r="AO777" s="244">
        <v>33</v>
      </c>
      <c r="AP777" t="s">
        <v>99</v>
      </c>
      <c r="AQ777" t="s">
        <v>406</v>
      </c>
      <c r="AS777" s="244">
        <v>47</v>
      </c>
      <c r="AT777" t="s">
        <v>99</v>
      </c>
      <c r="AU777" s="248" t="s">
        <v>406</v>
      </c>
      <c r="BE777">
        <v>27</v>
      </c>
      <c r="BF777" t="s">
        <v>100</v>
      </c>
      <c r="BG777" t="s">
        <v>182</v>
      </c>
      <c r="BI777">
        <v>22</v>
      </c>
      <c r="BJ777" t="s">
        <v>83</v>
      </c>
      <c r="BK777" t="s">
        <v>182</v>
      </c>
      <c r="BQ777">
        <v>15</v>
      </c>
      <c r="BR777" t="s">
        <v>83</v>
      </c>
      <c r="BS777" t="s">
        <v>182</v>
      </c>
      <c r="BU777">
        <v>20</v>
      </c>
      <c r="BV777" t="s">
        <v>83</v>
      </c>
      <c r="BW777" t="s">
        <v>182</v>
      </c>
      <c r="BY777">
        <v>23</v>
      </c>
      <c r="BZ777" t="s">
        <v>83</v>
      </c>
      <c r="CA777" t="s">
        <v>182</v>
      </c>
      <c r="CC777">
        <v>28</v>
      </c>
      <c r="CD777" t="s">
        <v>83</v>
      </c>
      <c r="CE777" t="s">
        <v>182</v>
      </c>
      <c r="CG777">
        <v>37</v>
      </c>
      <c r="CH777" t="s">
        <v>83</v>
      </c>
      <c r="CI777" t="s">
        <v>182</v>
      </c>
      <c r="CK777">
        <v>31</v>
      </c>
    </row>
    <row r="778" spans="1:89" ht="15" customHeight="1" x14ac:dyDescent="0.25">
      <c r="A778">
        <v>24</v>
      </c>
      <c r="B778" t="s">
        <v>83</v>
      </c>
      <c r="C778" t="s">
        <v>55</v>
      </c>
      <c r="E778">
        <v>32</v>
      </c>
      <c r="F778" t="s">
        <v>83</v>
      </c>
      <c r="G778" t="s">
        <v>55</v>
      </c>
      <c r="I778">
        <v>35</v>
      </c>
      <c r="J778" t="s">
        <v>83</v>
      </c>
      <c r="K778" t="s">
        <v>182</v>
      </c>
      <c r="M778">
        <v>37</v>
      </c>
      <c r="N778" t="s">
        <v>83</v>
      </c>
      <c r="O778" t="s">
        <v>182</v>
      </c>
      <c r="Q778">
        <v>18</v>
      </c>
      <c r="R778" t="s">
        <v>83</v>
      </c>
      <c r="S778" t="s">
        <v>182</v>
      </c>
      <c r="Y778">
        <v>34</v>
      </c>
      <c r="Z778" t="s">
        <v>83</v>
      </c>
      <c r="AA778" t="s">
        <v>182</v>
      </c>
      <c r="AC778">
        <v>19</v>
      </c>
      <c r="AD778" t="s">
        <v>83</v>
      </c>
      <c r="AE778" t="s">
        <v>182</v>
      </c>
      <c r="AG778">
        <v>26</v>
      </c>
      <c r="AH778" t="s">
        <v>83</v>
      </c>
      <c r="AI778" t="s">
        <v>182</v>
      </c>
      <c r="AK778">
        <v>32</v>
      </c>
      <c r="AL778" t="s">
        <v>83</v>
      </c>
      <c r="AM778" t="s">
        <v>182</v>
      </c>
      <c r="AO778" s="244">
        <v>19</v>
      </c>
      <c r="AP778" t="s">
        <v>100</v>
      </c>
      <c r="AQ778" t="s">
        <v>406</v>
      </c>
      <c r="AS778" s="244">
        <v>57</v>
      </c>
      <c r="AT778" t="s">
        <v>100</v>
      </c>
      <c r="AU778" s="248" t="s">
        <v>406</v>
      </c>
      <c r="BE778">
        <v>26</v>
      </c>
      <c r="BF778" t="s">
        <v>100</v>
      </c>
      <c r="BG778" t="s">
        <v>182</v>
      </c>
      <c r="BI778">
        <v>34</v>
      </c>
      <c r="BJ778" t="s">
        <v>83</v>
      </c>
      <c r="BK778" t="s">
        <v>182</v>
      </c>
      <c r="BQ778">
        <v>22</v>
      </c>
      <c r="BR778" t="s">
        <v>83</v>
      </c>
      <c r="BS778" t="s">
        <v>182</v>
      </c>
      <c r="BU778">
        <v>28</v>
      </c>
      <c r="BV778" t="s">
        <v>83</v>
      </c>
      <c r="BW778" t="s">
        <v>182</v>
      </c>
      <c r="BY778">
        <v>28</v>
      </c>
      <c r="BZ778" t="s">
        <v>83</v>
      </c>
      <c r="CA778" t="s">
        <v>182</v>
      </c>
      <c r="CC778">
        <v>20</v>
      </c>
      <c r="CD778" t="s">
        <v>83</v>
      </c>
      <c r="CE778" t="s">
        <v>182</v>
      </c>
      <c r="CG778">
        <v>28</v>
      </c>
      <c r="CH778" t="s">
        <v>83</v>
      </c>
      <c r="CI778" t="s">
        <v>182</v>
      </c>
      <c r="CK778">
        <v>37</v>
      </c>
    </row>
    <row r="779" spans="1:89" ht="15" customHeight="1" x14ac:dyDescent="0.25">
      <c r="A779">
        <v>24</v>
      </c>
      <c r="B779" t="s">
        <v>83</v>
      </c>
      <c r="C779" t="s">
        <v>55</v>
      </c>
      <c r="E779">
        <v>30</v>
      </c>
      <c r="F779" t="s">
        <v>83</v>
      </c>
      <c r="G779" t="s">
        <v>55</v>
      </c>
      <c r="I779">
        <v>28</v>
      </c>
      <c r="J779" t="s">
        <v>83</v>
      </c>
      <c r="K779" t="s">
        <v>182</v>
      </c>
      <c r="M779">
        <v>31</v>
      </c>
      <c r="N779" t="s">
        <v>83</v>
      </c>
      <c r="O779" t="s">
        <v>182</v>
      </c>
      <c r="Q779">
        <v>19</v>
      </c>
      <c r="R779" t="s">
        <v>83</v>
      </c>
      <c r="S779" t="s">
        <v>182</v>
      </c>
      <c r="Y779">
        <v>32</v>
      </c>
      <c r="Z779" t="s">
        <v>83</v>
      </c>
      <c r="AA779" t="s">
        <v>182</v>
      </c>
      <c r="AC779">
        <v>31</v>
      </c>
      <c r="AD779" t="s">
        <v>83</v>
      </c>
      <c r="AE779" t="s">
        <v>182</v>
      </c>
      <c r="AG779">
        <v>29</v>
      </c>
      <c r="AH779" t="s">
        <v>83</v>
      </c>
      <c r="AI779" t="s">
        <v>182</v>
      </c>
      <c r="AK779">
        <v>36</v>
      </c>
      <c r="AL779" t="s">
        <v>83</v>
      </c>
      <c r="AM779" t="s">
        <v>182</v>
      </c>
      <c r="AO779" s="244">
        <v>40</v>
      </c>
      <c r="AP779" t="s">
        <v>100</v>
      </c>
      <c r="AQ779" t="s">
        <v>406</v>
      </c>
      <c r="AS779" s="244">
        <v>69</v>
      </c>
      <c r="AT779" t="s">
        <v>99</v>
      </c>
      <c r="AU779" s="248" t="s">
        <v>406</v>
      </c>
      <c r="BE779">
        <v>32</v>
      </c>
      <c r="BF779" t="s">
        <v>100</v>
      </c>
      <c r="BG779" t="s">
        <v>182</v>
      </c>
      <c r="BQ779">
        <v>28</v>
      </c>
      <c r="BR779" t="s">
        <v>83</v>
      </c>
      <c r="BS779" t="s">
        <v>182</v>
      </c>
      <c r="BU779">
        <v>19</v>
      </c>
      <c r="BV779" t="s">
        <v>83</v>
      </c>
      <c r="BW779" t="s">
        <v>182</v>
      </c>
      <c r="BY779">
        <v>31</v>
      </c>
      <c r="BZ779" t="s">
        <v>83</v>
      </c>
      <c r="CA779" t="s">
        <v>182</v>
      </c>
      <c r="CC779">
        <v>17</v>
      </c>
      <c r="CD779" t="s">
        <v>83</v>
      </c>
      <c r="CE779" t="s">
        <v>182</v>
      </c>
      <c r="CG779">
        <v>23</v>
      </c>
      <c r="CH779" t="s">
        <v>83</v>
      </c>
      <c r="CI779" t="s">
        <v>182</v>
      </c>
      <c r="CK779">
        <v>28</v>
      </c>
    </row>
    <row r="780" spans="1:89" ht="15" customHeight="1" x14ac:dyDescent="0.25">
      <c r="A780">
        <v>22</v>
      </c>
      <c r="B780" t="s">
        <v>83</v>
      </c>
      <c r="C780" t="s">
        <v>55</v>
      </c>
      <c r="E780">
        <v>18</v>
      </c>
      <c r="F780" t="s">
        <v>83</v>
      </c>
      <c r="G780" t="s">
        <v>55</v>
      </c>
      <c r="I780">
        <v>34</v>
      </c>
      <c r="J780" t="s">
        <v>83</v>
      </c>
      <c r="K780" t="s">
        <v>182</v>
      </c>
      <c r="M780">
        <v>22</v>
      </c>
      <c r="N780" t="s">
        <v>83</v>
      </c>
      <c r="O780" t="s">
        <v>182</v>
      </c>
      <c r="Q780">
        <v>22</v>
      </c>
      <c r="R780" t="s">
        <v>83</v>
      </c>
      <c r="S780" t="s">
        <v>182</v>
      </c>
      <c r="Y780">
        <v>40</v>
      </c>
      <c r="Z780" t="s">
        <v>83</v>
      </c>
      <c r="AA780" t="s">
        <v>182</v>
      </c>
      <c r="AC780">
        <v>19</v>
      </c>
      <c r="AD780" t="s">
        <v>83</v>
      </c>
      <c r="AE780" t="s">
        <v>182</v>
      </c>
      <c r="AK780">
        <v>17</v>
      </c>
      <c r="AL780" t="s">
        <v>83</v>
      </c>
      <c r="AM780" t="s">
        <v>182</v>
      </c>
      <c r="AO780" s="244">
        <v>52</v>
      </c>
      <c r="AP780" t="s">
        <v>99</v>
      </c>
      <c r="AQ780" t="s">
        <v>406</v>
      </c>
      <c r="AS780" s="244">
        <v>40</v>
      </c>
      <c r="AT780" t="s">
        <v>99</v>
      </c>
      <c r="AU780" s="248" t="s">
        <v>406</v>
      </c>
      <c r="BE780">
        <v>17</v>
      </c>
      <c r="BF780" t="s">
        <v>100</v>
      </c>
      <c r="BG780" t="s">
        <v>182</v>
      </c>
      <c r="BQ780">
        <v>20</v>
      </c>
      <c r="BR780" t="s">
        <v>83</v>
      </c>
      <c r="BS780" t="s">
        <v>182</v>
      </c>
      <c r="BU780">
        <v>28</v>
      </c>
      <c r="BV780" t="s">
        <v>83</v>
      </c>
      <c r="BW780" t="s">
        <v>182</v>
      </c>
      <c r="CC780">
        <v>31</v>
      </c>
      <c r="CD780" t="s">
        <v>83</v>
      </c>
      <c r="CE780" t="s">
        <v>182</v>
      </c>
      <c r="CG780">
        <v>34</v>
      </c>
      <c r="CH780" t="s">
        <v>83</v>
      </c>
      <c r="CI780" t="s">
        <v>182</v>
      </c>
      <c r="CK780">
        <v>35</v>
      </c>
    </row>
    <row r="781" spans="1:89" ht="15" customHeight="1" x14ac:dyDescent="0.25">
      <c r="A781">
        <v>29</v>
      </c>
      <c r="B781" t="s">
        <v>83</v>
      </c>
      <c r="C781" t="s">
        <v>55</v>
      </c>
      <c r="E781">
        <v>32</v>
      </c>
      <c r="F781" t="s">
        <v>83</v>
      </c>
      <c r="G781" t="s">
        <v>55</v>
      </c>
      <c r="I781">
        <v>28</v>
      </c>
      <c r="J781" t="s">
        <v>83</v>
      </c>
      <c r="K781" t="s">
        <v>182</v>
      </c>
      <c r="M781">
        <v>16</v>
      </c>
      <c r="N781" t="s">
        <v>83</v>
      </c>
      <c r="O781" t="s">
        <v>181</v>
      </c>
      <c r="Q781">
        <v>26</v>
      </c>
      <c r="R781" t="s">
        <v>83</v>
      </c>
      <c r="S781" t="s">
        <v>182</v>
      </c>
      <c r="Y781">
        <v>20</v>
      </c>
      <c r="Z781" t="s">
        <v>83</v>
      </c>
      <c r="AA781" t="s">
        <v>182</v>
      </c>
      <c r="AC781">
        <v>20</v>
      </c>
      <c r="AD781" t="s">
        <v>83</v>
      </c>
      <c r="AE781" t="s">
        <v>182</v>
      </c>
      <c r="AK781">
        <v>20</v>
      </c>
      <c r="AL781" t="s">
        <v>83</v>
      </c>
      <c r="AM781" t="s">
        <v>182</v>
      </c>
      <c r="AO781" s="244">
        <v>16</v>
      </c>
      <c r="AP781" t="s">
        <v>100</v>
      </c>
      <c r="AQ781" t="s">
        <v>406</v>
      </c>
      <c r="AS781" s="244">
        <v>31</v>
      </c>
      <c r="AT781" t="s">
        <v>99</v>
      </c>
      <c r="AU781" s="248" t="s">
        <v>406</v>
      </c>
      <c r="BE781">
        <v>20</v>
      </c>
      <c r="BF781" t="s">
        <v>100</v>
      </c>
      <c r="BG781" t="s">
        <v>182</v>
      </c>
      <c r="BQ781">
        <v>20</v>
      </c>
      <c r="BR781" t="s">
        <v>83</v>
      </c>
      <c r="BS781" t="s">
        <v>182</v>
      </c>
      <c r="BU781">
        <v>30</v>
      </c>
      <c r="BV781" t="s">
        <v>83</v>
      </c>
      <c r="BW781" t="s">
        <v>182</v>
      </c>
      <c r="CC781">
        <v>20</v>
      </c>
      <c r="CD781" t="s">
        <v>83</v>
      </c>
      <c r="CE781" t="s">
        <v>182</v>
      </c>
      <c r="CG781">
        <v>27</v>
      </c>
      <c r="CH781" t="s">
        <v>83</v>
      </c>
      <c r="CI781" t="s">
        <v>182</v>
      </c>
      <c r="CK781">
        <v>26</v>
      </c>
    </row>
    <row r="782" spans="1:89" ht="15" customHeight="1" x14ac:dyDescent="0.25">
      <c r="A782">
        <v>23</v>
      </c>
      <c r="B782" t="s">
        <v>83</v>
      </c>
      <c r="C782" t="s">
        <v>55</v>
      </c>
      <c r="E782">
        <v>25</v>
      </c>
      <c r="F782" t="s">
        <v>83</v>
      </c>
      <c r="G782" t="s">
        <v>55</v>
      </c>
      <c r="I782">
        <v>27</v>
      </c>
      <c r="J782" t="s">
        <v>83</v>
      </c>
      <c r="K782" t="s">
        <v>182</v>
      </c>
      <c r="M782">
        <v>30</v>
      </c>
      <c r="N782" t="s">
        <v>83</v>
      </c>
      <c r="O782" t="s">
        <v>182</v>
      </c>
      <c r="Q782">
        <v>26</v>
      </c>
      <c r="R782" t="s">
        <v>83</v>
      </c>
      <c r="S782" t="s">
        <v>182</v>
      </c>
      <c r="Y782">
        <v>39</v>
      </c>
      <c r="Z782" t="s">
        <v>83</v>
      </c>
      <c r="AA782" t="s">
        <v>182</v>
      </c>
      <c r="AC782">
        <v>29</v>
      </c>
      <c r="AD782" t="s">
        <v>83</v>
      </c>
      <c r="AE782" t="s">
        <v>182</v>
      </c>
      <c r="AK782">
        <v>19</v>
      </c>
      <c r="AL782" t="s">
        <v>83</v>
      </c>
      <c r="AM782" t="s">
        <v>182</v>
      </c>
      <c r="AO782" s="244">
        <v>38</v>
      </c>
      <c r="AP782" t="s">
        <v>99</v>
      </c>
      <c r="AQ782" t="s">
        <v>406</v>
      </c>
      <c r="AS782" s="244">
        <v>31</v>
      </c>
      <c r="AT782" t="s">
        <v>99</v>
      </c>
      <c r="AU782" s="248" t="s">
        <v>406</v>
      </c>
      <c r="BE782">
        <v>30</v>
      </c>
      <c r="BF782" t="s">
        <v>100</v>
      </c>
      <c r="BG782" t="s">
        <v>182</v>
      </c>
      <c r="BQ782">
        <v>31</v>
      </c>
      <c r="BR782" t="s">
        <v>83</v>
      </c>
      <c r="BS782" t="s">
        <v>182</v>
      </c>
      <c r="BU782">
        <v>20</v>
      </c>
      <c r="BV782" t="s">
        <v>83</v>
      </c>
      <c r="BW782" t="s">
        <v>182</v>
      </c>
      <c r="CC782">
        <v>19</v>
      </c>
      <c r="CD782" t="s">
        <v>83</v>
      </c>
      <c r="CE782" t="s">
        <v>182</v>
      </c>
      <c r="CG782">
        <v>20</v>
      </c>
      <c r="CH782" t="s">
        <v>83</v>
      </c>
      <c r="CI782" t="s">
        <v>182</v>
      </c>
      <c r="CK782">
        <v>28</v>
      </c>
    </row>
    <row r="783" spans="1:89" ht="15" customHeight="1" x14ac:dyDescent="0.25">
      <c r="A783">
        <v>38</v>
      </c>
      <c r="B783" t="s">
        <v>83</v>
      </c>
      <c r="C783" t="s">
        <v>55</v>
      </c>
      <c r="E783">
        <v>25</v>
      </c>
      <c r="F783" t="s">
        <v>83</v>
      </c>
      <c r="G783" t="s">
        <v>55</v>
      </c>
      <c r="I783">
        <v>27</v>
      </c>
      <c r="J783" t="s">
        <v>83</v>
      </c>
      <c r="K783" t="s">
        <v>182</v>
      </c>
      <c r="M783">
        <v>25</v>
      </c>
      <c r="N783" t="s">
        <v>83</v>
      </c>
      <c r="O783" t="s">
        <v>182</v>
      </c>
      <c r="Q783">
        <v>29</v>
      </c>
      <c r="R783" t="s">
        <v>83</v>
      </c>
      <c r="S783" t="s">
        <v>182</v>
      </c>
      <c r="Y783">
        <v>19</v>
      </c>
      <c r="Z783" t="s">
        <v>83</v>
      </c>
      <c r="AA783" t="s">
        <v>182</v>
      </c>
      <c r="AC783">
        <v>17</v>
      </c>
      <c r="AD783" t="s">
        <v>83</v>
      </c>
      <c r="AE783" t="s">
        <v>182</v>
      </c>
      <c r="AK783">
        <v>29</v>
      </c>
      <c r="AL783" t="s">
        <v>83</v>
      </c>
      <c r="AM783" t="s">
        <v>182</v>
      </c>
      <c r="AO783" s="244">
        <v>64</v>
      </c>
      <c r="AP783" t="s">
        <v>100</v>
      </c>
      <c r="AQ783" t="s">
        <v>406</v>
      </c>
      <c r="AS783" s="244">
        <v>17</v>
      </c>
      <c r="AT783" t="s">
        <v>100</v>
      </c>
      <c r="AU783" s="248" t="s">
        <v>406</v>
      </c>
      <c r="BE783">
        <v>30</v>
      </c>
      <c r="BF783" t="s">
        <v>100</v>
      </c>
      <c r="BG783" t="s">
        <v>182</v>
      </c>
      <c r="BQ783">
        <v>15</v>
      </c>
      <c r="BR783" t="s">
        <v>83</v>
      </c>
      <c r="BS783" t="s">
        <v>182</v>
      </c>
      <c r="BU783">
        <v>14</v>
      </c>
      <c r="BV783" t="s">
        <v>83</v>
      </c>
      <c r="BW783" t="s">
        <v>182</v>
      </c>
      <c r="CC783">
        <v>35</v>
      </c>
      <c r="CD783" t="s">
        <v>83</v>
      </c>
      <c r="CE783" t="s">
        <v>182</v>
      </c>
      <c r="CG783">
        <v>36</v>
      </c>
      <c r="CH783" t="s">
        <v>83</v>
      </c>
      <c r="CI783" t="s">
        <v>182</v>
      </c>
      <c r="CK783">
        <v>18</v>
      </c>
    </row>
    <row r="784" spans="1:89" ht="15" customHeight="1" x14ac:dyDescent="0.25">
      <c r="A784">
        <v>17</v>
      </c>
      <c r="B784" t="s">
        <v>83</v>
      </c>
      <c r="C784" t="s">
        <v>55</v>
      </c>
      <c r="E784">
        <v>23</v>
      </c>
      <c r="F784" t="s">
        <v>83</v>
      </c>
      <c r="G784" t="s">
        <v>55</v>
      </c>
      <c r="I784">
        <v>33</v>
      </c>
      <c r="J784" t="s">
        <v>83</v>
      </c>
      <c r="K784" t="s">
        <v>182</v>
      </c>
      <c r="M784">
        <v>34</v>
      </c>
      <c r="N784" t="s">
        <v>83</v>
      </c>
      <c r="O784" t="s">
        <v>182</v>
      </c>
      <c r="Q784">
        <v>18</v>
      </c>
      <c r="R784" t="s">
        <v>83</v>
      </c>
      <c r="S784" t="s">
        <v>182</v>
      </c>
      <c r="Y784">
        <v>18</v>
      </c>
      <c r="Z784" t="s">
        <v>83</v>
      </c>
      <c r="AA784" t="s">
        <v>182</v>
      </c>
      <c r="AC784">
        <v>16</v>
      </c>
      <c r="AD784" t="s">
        <v>83</v>
      </c>
      <c r="AE784" t="s">
        <v>182</v>
      </c>
      <c r="AK784">
        <v>41</v>
      </c>
      <c r="AL784" t="s">
        <v>83</v>
      </c>
      <c r="AM784" t="s">
        <v>182</v>
      </c>
      <c r="AO784" s="244">
        <v>15</v>
      </c>
      <c r="AP784" t="s">
        <v>99</v>
      </c>
      <c r="AQ784" t="s">
        <v>406</v>
      </c>
      <c r="AS784" s="244">
        <v>76</v>
      </c>
      <c r="AT784" t="s">
        <v>99</v>
      </c>
      <c r="AU784" s="248" t="s">
        <v>406</v>
      </c>
      <c r="BE784">
        <v>22</v>
      </c>
      <c r="BF784" t="s">
        <v>100</v>
      </c>
      <c r="BG784" t="s">
        <v>182</v>
      </c>
      <c r="BQ784">
        <v>39</v>
      </c>
      <c r="BR784" t="s">
        <v>83</v>
      </c>
      <c r="BS784" t="s">
        <v>182</v>
      </c>
      <c r="CC784">
        <v>24</v>
      </c>
      <c r="CD784" t="s">
        <v>83</v>
      </c>
      <c r="CE784" t="s">
        <v>182</v>
      </c>
      <c r="CK784">
        <v>24</v>
      </c>
    </row>
    <row r="785" spans="1:89" ht="15" customHeight="1" x14ac:dyDescent="0.25">
      <c r="A785">
        <v>34</v>
      </c>
      <c r="B785" t="s">
        <v>83</v>
      </c>
      <c r="C785" t="s">
        <v>55</v>
      </c>
      <c r="E785">
        <v>33</v>
      </c>
      <c r="F785" t="s">
        <v>83</v>
      </c>
      <c r="G785" t="s">
        <v>55</v>
      </c>
      <c r="I785">
        <v>17</v>
      </c>
      <c r="J785" t="s">
        <v>83</v>
      </c>
      <c r="K785" t="s">
        <v>182</v>
      </c>
      <c r="M785">
        <v>16</v>
      </c>
      <c r="N785" t="s">
        <v>83</v>
      </c>
      <c r="O785" t="s">
        <v>182</v>
      </c>
      <c r="Q785">
        <v>35</v>
      </c>
      <c r="R785" t="s">
        <v>83</v>
      </c>
      <c r="S785" t="s">
        <v>182</v>
      </c>
      <c r="Y785">
        <v>38</v>
      </c>
      <c r="Z785" t="s">
        <v>83</v>
      </c>
      <c r="AA785" t="s">
        <v>182</v>
      </c>
      <c r="AC785">
        <v>26</v>
      </c>
      <c r="AD785" t="s">
        <v>83</v>
      </c>
      <c r="AE785" t="s">
        <v>182</v>
      </c>
      <c r="AK785">
        <v>33</v>
      </c>
      <c r="AL785" t="s">
        <v>83</v>
      </c>
      <c r="AM785" t="s">
        <v>182</v>
      </c>
      <c r="AO785" s="244">
        <v>1</v>
      </c>
      <c r="AP785" t="s">
        <v>99</v>
      </c>
      <c r="AQ785" t="s">
        <v>406</v>
      </c>
      <c r="AS785" s="244">
        <v>26</v>
      </c>
      <c r="AT785" t="s">
        <v>99</v>
      </c>
      <c r="AU785" s="248" t="s">
        <v>406</v>
      </c>
      <c r="BE785">
        <v>29</v>
      </c>
      <c r="BF785" t="s">
        <v>100</v>
      </c>
      <c r="BG785" t="s">
        <v>182</v>
      </c>
      <c r="BQ785">
        <v>33</v>
      </c>
      <c r="BR785" t="s">
        <v>83</v>
      </c>
      <c r="BS785" t="s">
        <v>182</v>
      </c>
      <c r="CC785">
        <v>27</v>
      </c>
      <c r="CD785" t="s">
        <v>83</v>
      </c>
      <c r="CE785" t="s">
        <v>182</v>
      </c>
      <c r="CK785">
        <v>17</v>
      </c>
    </row>
    <row r="786" spans="1:89" ht="15" customHeight="1" x14ac:dyDescent="0.25">
      <c r="A786">
        <v>19</v>
      </c>
      <c r="B786" t="s">
        <v>83</v>
      </c>
      <c r="C786" t="s">
        <v>55</v>
      </c>
      <c r="E786">
        <v>30</v>
      </c>
      <c r="F786" t="s">
        <v>83</v>
      </c>
      <c r="G786" t="s">
        <v>55</v>
      </c>
      <c r="I786">
        <v>34</v>
      </c>
      <c r="J786" t="s">
        <v>83</v>
      </c>
      <c r="K786" t="s">
        <v>182</v>
      </c>
      <c r="M786">
        <v>29</v>
      </c>
      <c r="N786" t="s">
        <v>83</v>
      </c>
      <c r="O786" t="s">
        <v>182</v>
      </c>
      <c r="Q786">
        <v>38</v>
      </c>
      <c r="R786" t="s">
        <v>83</v>
      </c>
      <c r="S786" t="s">
        <v>182</v>
      </c>
      <c r="Y786">
        <v>20</v>
      </c>
      <c r="Z786" t="s">
        <v>83</v>
      </c>
      <c r="AA786" t="s">
        <v>182</v>
      </c>
      <c r="AC786">
        <v>25</v>
      </c>
      <c r="AD786" t="s">
        <v>83</v>
      </c>
      <c r="AE786" t="s">
        <v>182</v>
      </c>
      <c r="AK786">
        <v>25</v>
      </c>
      <c r="AL786" t="s">
        <v>83</v>
      </c>
      <c r="AM786" t="s">
        <v>182</v>
      </c>
      <c r="AO786" s="244">
        <v>5</v>
      </c>
      <c r="AP786" t="s">
        <v>100</v>
      </c>
      <c r="AQ786" t="s">
        <v>406</v>
      </c>
      <c r="AS786" s="244">
        <v>49</v>
      </c>
      <c r="AT786" t="s">
        <v>99</v>
      </c>
      <c r="AU786" s="248" t="s">
        <v>406</v>
      </c>
      <c r="BE786">
        <v>28</v>
      </c>
      <c r="BF786" t="s">
        <v>100</v>
      </c>
      <c r="BG786" t="s">
        <v>182</v>
      </c>
      <c r="BQ786">
        <v>32</v>
      </c>
      <c r="BR786" t="s">
        <v>83</v>
      </c>
      <c r="BS786" t="s">
        <v>182</v>
      </c>
      <c r="CC786">
        <v>17</v>
      </c>
      <c r="CD786" t="s">
        <v>83</v>
      </c>
      <c r="CE786" t="s">
        <v>182</v>
      </c>
      <c r="CK786">
        <v>21</v>
      </c>
    </row>
    <row r="787" spans="1:89" ht="15" customHeight="1" x14ac:dyDescent="0.25">
      <c r="A787">
        <v>27</v>
      </c>
      <c r="B787" t="s">
        <v>83</v>
      </c>
      <c r="C787" t="s">
        <v>55</v>
      </c>
      <c r="E787">
        <v>26</v>
      </c>
      <c r="F787" t="s">
        <v>83</v>
      </c>
      <c r="G787" t="s">
        <v>55</v>
      </c>
      <c r="I787">
        <v>24</v>
      </c>
      <c r="J787" t="s">
        <v>83</v>
      </c>
      <c r="K787" t="s">
        <v>182</v>
      </c>
      <c r="M787">
        <v>20</v>
      </c>
      <c r="N787" t="s">
        <v>83</v>
      </c>
      <c r="O787" t="s">
        <v>182</v>
      </c>
      <c r="Q787">
        <v>26</v>
      </c>
      <c r="R787" t="s">
        <v>83</v>
      </c>
      <c r="S787" t="s">
        <v>182</v>
      </c>
      <c r="Y787">
        <v>27</v>
      </c>
      <c r="Z787" t="s">
        <v>83</v>
      </c>
      <c r="AA787" t="s">
        <v>182</v>
      </c>
      <c r="AC787">
        <v>19</v>
      </c>
      <c r="AD787" t="s">
        <v>83</v>
      </c>
      <c r="AE787" t="s">
        <v>182</v>
      </c>
      <c r="AO787" s="244" t="s">
        <v>405</v>
      </c>
      <c r="AP787" t="s">
        <v>99</v>
      </c>
      <c r="AQ787" t="s">
        <v>406</v>
      </c>
      <c r="AS787" s="244">
        <v>69</v>
      </c>
      <c r="AT787" t="s">
        <v>100</v>
      </c>
      <c r="AU787" s="248" t="s">
        <v>406</v>
      </c>
      <c r="BE787">
        <v>21</v>
      </c>
      <c r="BF787" t="s">
        <v>100</v>
      </c>
      <c r="BG787" t="s">
        <v>182</v>
      </c>
      <c r="BQ787">
        <v>23</v>
      </c>
      <c r="BR787" t="s">
        <v>83</v>
      </c>
      <c r="BS787" t="s">
        <v>182</v>
      </c>
      <c r="CC787">
        <v>15</v>
      </c>
      <c r="CD787" t="s">
        <v>83</v>
      </c>
      <c r="CE787" t="s">
        <v>182</v>
      </c>
      <c r="CK787">
        <v>36</v>
      </c>
    </row>
    <row r="788" spans="1:89" ht="15" customHeight="1" x14ac:dyDescent="0.25">
      <c r="A788">
        <v>30</v>
      </c>
      <c r="B788" t="s">
        <v>83</v>
      </c>
      <c r="C788" t="s">
        <v>55</v>
      </c>
      <c r="E788">
        <v>24</v>
      </c>
      <c r="F788" t="s">
        <v>83</v>
      </c>
      <c r="G788" t="s">
        <v>55</v>
      </c>
      <c r="I788">
        <v>18</v>
      </c>
      <c r="J788" t="s">
        <v>83</v>
      </c>
      <c r="K788" t="s">
        <v>182</v>
      </c>
      <c r="M788">
        <v>37</v>
      </c>
      <c r="N788" t="s">
        <v>83</v>
      </c>
      <c r="O788" t="s">
        <v>182</v>
      </c>
      <c r="Q788">
        <v>28</v>
      </c>
      <c r="R788" t="s">
        <v>83</v>
      </c>
      <c r="S788" t="s">
        <v>182</v>
      </c>
      <c r="Y788">
        <v>41</v>
      </c>
      <c r="Z788" t="s">
        <v>83</v>
      </c>
      <c r="AA788" t="s">
        <v>182</v>
      </c>
      <c r="AC788">
        <v>21</v>
      </c>
      <c r="AD788" t="s">
        <v>83</v>
      </c>
      <c r="AE788" t="s">
        <v>182</v>
      </c>
      <c r="AO788" s="244">
        <v>61</v>
      </c>
      <c r="AP788" t="s">
        <v>99</v>
      </c>
      <c r="AQ788" t="s">
        <v>406</v>
      </c>
      <c r="AS788" s="244">
        <v>33</v>
      </c>
      <c r="AT788" t="s">
        <v>99</v>
      </c>
      <c r="AU788" s="248" t="s">
        <v>406</v>
      </c>
      <c r="BE788">
        <v>26</v>
      </c>
      <c r="BF788" t="s">
        <v>100</v>
      </c>
      <c r="BG788" t="s">
        <v>182</v>
      </c>
      <c r="BQ788">
        <v>18</v>
      </c>
      <c r="BR788" t="s">
        <v>83</v>
      </c>
      <c r="BS788" t="s">
        <v>182</v>
      </c>
      <c r="CC788">
        <v>32</v>
      </c>
      <c r="CD788" t="s">
        <v>83</v>
      </c>
      <c r="CE788" t="s">
        <v>182</v>
      </c>
      <c r="CK788">
        <v>22</v>
      </c>
    </row>
    <row r="789" spans="1:89" ht="15" customHeight="1" x14ac:dyDescent="0.25">
      <c r="A789">
        <v>29</v>
      </c>
      <c r="B789" t="s">
        <v>83</v>
      </c>
      <c r="C789" t="s">
        <v>55</v>
      </c>
      <c r="E789">
        <v>24</v>
      </c>
      <c r="F789" t="s">
        <v>83</v>
      </c>
      <c r="G789" t="s">
        <v>55</v>
      </c>
      <c r="I789">
        <v>24</v>
      </c>
      <c r="J789" t="s">
        <v>83</v>
      </c>
      <c r="K789" t="s">
        <v>182</v>
      </c>
      <c r="M789">
        <v>33</v>
      </c>
      <c r="N789" t="s">
        <v>83</v>
      </c>
      <c r="O789" t="s">
        <v>182</v>
      </c>
      <c r="Q789">
        <v>23</v>
      </c>
      <c r="R789" t="s">
        <v>83</v>
      </c>
      <c r="S789" t="s">
        <v>182</v>
      </c>
      <c r="Y789">
        <v>20</v>
      </c>
      <c r="Z789" t="s">
        <v>83</v>
      </c>
      <c r="AA789" t="s">
        <v>182</v>
      </c>
      <c r="AC789">
        <v>21</v>
      </c>
      <c r="AD789" t="s">
        <v>83</v>
      </c>
      <c r="AE789" t="s">
        <v>182</v>
      </c>
      <c r="AO789" s="244">
        <v>16</v>
      </c>
      <c r="AP789" t="s">
        <v>100</v>
      </c>
      <c r="AQ789" t="s">
        <v>406</v>
      </c>
      <c r="AS789" s="244">
        <v>62</v>
      </c>
      <c r="AT789" t="s">
        <v>99</v>
      </c>
      <c r="AU789" s="248" t="s">
        <v>406</v>
      </c>
      <c r="BE789">
        <v>38</v>
      </c>
      <c r="BF789" t="s">
        <v>100</v>
      </c>
      <c r="BG789" t="s">
        <v>182</v>
      </c>
      <c r="BQ789">
        <v>20</v>
      </c>
      <c r="BR789" t="s">
        <v>83</v>
      </c>
      <c r="BS789" t="s">
        <v>182</v>
      </c>
      <c r="CC789">
        <v>17</v>
      </c>
      <c r="CD789" t="s">
        <v>83</v>
      </c>
      <c r="CE789" t="s">
        <v>182</v>
      </c>
      <c r="CK789">
        <v>27</v>
      </c>
    </row>
    <row r="790" spans="1:89" ht="15" customHeight="1" x14ac:dyDescent="0.25">
      <c r="I790">
        <v>21</v>
      </c>
      <c r="J790" t="s">
        <v>83</v>
      </c>
      <c r="K790" t="s">
        <v>182</v>
      </c>
      <c r="M790">
        <v>31</v>
      </c>
      <c r="N790" t="s">
        <v>83</v>
      </c>
      <c r="O790" t="s">
        <v>182</v>
      </c>
      <c r="Q790">
        <v>25</v>
      </c>
      <c r="R790" t="s">
        <v>83</v>
      </c>
      <c r="S790" t="s">
        <v>182</v>
      </c>
      <c r="Y790">
        <v>22</v>
      </c>
      <c r="Z790" t="s">
        <v>83</v>
      </c>
      <c r="AA790" t="s">
        <v>182</v>
      </c>
      <c r="AC790">
        <v>34</v>
      </c>
      <c r="AD790" t="s">
        <v>83</v>
      </c>
      <c r="AE790" t="s">
        <v>182</v>
      </c>
      <c r="AO790" s="244">
        <v>54</v>
      </c>
      <c r="AP790" t="s">
        <v>99</v>
      </c>
      <c r="AQ790" t="s">
        <v>406</v>
      </c>
      <c r="AS790" s="244">
        <v>30</v>
      </c>
      <c r="AT790" t="s">
        <v>100</v>
      </c>
      <c r="AU790" s="248" t="s">
        <v>406</v>
      </c>
      <c r="BE790">
        <v>17</v>
      </c>
      <c r="BF790" t="s">
        <v>100</v>
      </c>
      <c r="BG790" t="s">
        <v>182</v>
      </c>
      <c r="BQ790">
        <v>26</v>
      </c>
      <c r="BR790" t="s">
        <v>83</v>
      </c>
      <c r="BS790" t="s">
        <v>182</v>
      </c>
      <c r="CC790">
        <v>31</v>
      </c>
      <c r="CD790" t="s">
        <v>83</v>
      </c>
      <c r="CE790" t="s">
        <v>182</v>
      </c>
    </row>
    <row r="791" spans="1:89" ht="15" customHeight="1" x14ac:dyDescent="0.25">
      <c r="A791">
        <v>21</v>
      </c>
      <c r="B791" t="s">
        <v>83</v>
      </c>
      <c r="C791" t="s">
        <v>55</v>
      </c>
      <c r="E791">
        <v>26</v>
      </c>
      <c r="F791" t="s">
        <v>83</v>
      </c>
      <c r="G791" t="s">
        <v>55</v>
      </c>
      <c r="I791">
        <v>25</v>
      </c>
      <c r="J791" t="s">
        <v>83</v>
      </c>
      <c r="K791" t="s">
        <v>182</v>
      </c>
      <c r="M791">
        <v>28</v>
      </c>
      <c r="N791" t="s">
        <v>83</v>
      </c>
      <c r="O791" t="s">
        <v>182</v>
      </c>
      <c r="Q791">
        <v>24</v>
      </c>
      <c r="R791" t="s">
        <v>83</v>
      </c>
      <c r="S791" t="s">
        <v>182</v>
      </c>
      <c r="Y791">
        <v>19</v>
      </c>
      <c r="Z791" t="s">
        <v>83</v>
      </c>
      <c r="AA791" t="s">
        <v>182</v>
      </c>
      <c r="AC791">
        <v>32</v>
      </c>
      <c r="AD791" t="s">
        <v>83</v>
      </c>
      <c r="AE791" t="s">
        <v>182</v>
      </c>
      <c r="AO791" s="244">
        <v>40</v>
      </c>
      <c r="AP791" t="s">
        <v>99</v>
      </c>
      <c r="AQ791" t="s">
        <v>406</v>
      </c>
      <c r="AS791" s="244">
        <v>47</v>
      </c>
      <c r="AT791" t="s">
        <v>99</v>
      </c>
      <c r="AU791" s="248" t="s">
        <v>406</v>
      </c>
      <c r="BE791">
        <v>34</v>
      </c>
      <c r="BF791" t="s">
        <v>100</v>
      </c>
      <c r="BG791" t="s">
        <v>182</v>
      </c>
      <c r="BQ791">
        <v>29</v>
      </c>
      <c r="BR791" t="s">
        <v>83</v>
      </c>
      <c r="BS791" t="s">
        <v>182</v>
      </c>
      <c r="CC791">
        <v>33</v>
      </c>
      <c r="CD791" t="s">
        <v>83</v>
      </c>
      <c r="CE791" t="s">
        <v>182</v>
      </c>
    </row>
    <row r="792" spans="1:89" ht="15" customHeight="1" x14ac:dyDescent="0.25">
      <c r="A792">
        <v>27</v>
      </c>
      <c r="B792" t="s">
        <v>83</v>
      </c>
      <c r="C792" t="s">
        <v>55</v>
      </c>
      <c r="E792">
        <v>34</v>
      </c>
      <c r="F792" t="s">
        <v>83</v>
      </c>
      <c r="G792" t="s">
        <v>55</v>
      </c>
      <c r="I792">
        <v>20</v>
      </c>
      <c r="J792" t="s">
        <v>83</v>
      </c>
      <c r="K792" t="s">
        <v>182</v>
      </c>
      <c r="M792">
        <v>23</v>
      </c>
      <c r="N792" t="s">
        <v>83</v>
      </c>
      <c r="O792" t="s">
        <v>182</v>
      </c>
      <c r="Q792">
        <v>38</v>
      </c>
      <c r="R792" t="s">
        <v>83</v>
      </c>
      <c r="S792" t="s">
        <v>182</v>
      </c>
      <c r="Y792">
        <v>18</v>
      </c>
      <c r="Z792" t="s">
        <v>83</v>
      </c>
      <c r="AA792" t="s">
        <v>182</v>
      </c>
      <c r="AO792" s="244">
        <v>70</v>
      </c>
      <c r="AP792" t="s">
        <v>99</v>
      </c>
      <c r="AQ792" t="s">
        <v>406</v>
      </c>
      <c r="AS792" s="244">
        <v>69</v>
      </c>
      <c r="AT792" t="s">
        <v>100</v>
      </c>
      <c r="AU792" s="248" t="s">
        <v>406</v>
      </c>
      <c r="BE792">
        <v>17</v>
      </c>
      <c r="BF792" t="s">
        <v>100</v>
      </c>
      <c r="BG792" t="s">
        <v>182</v>
      </c>
      <c r="BQ792">
        <v>25</v>
      </c>
      <c r="BR792" t="s">
        <v>83</v>
      </c>
      <c r="BS792" t="s">
        <v>182</v>
      </c>
      <c r="CC792">
        <v>33</v>
      </c>
      <c r="CD792" t="s">
        <v>83</v>
      </c>
      <c r="CE792" t="s">
        <v>182</v>
      </c>
    </row>
    <row r="793" spans="1:89" ht="15" customHeight="1" x14ac:dyDescent="0.25">
      <c r="M793">
        <v>19</v>
      </c>
      <c r="N793" t="s">
        <v>83</v>
      </c>
      <c r="O793" t="s">
        <v>182</v>
      </c>
      <c r="Q793">
        <v>24</v>
      </c>
      <c r="R793" t="s">
        <v>83</v>
      </c>
      <c r="S793" t="s">
        <v>182</v>
      </c>
      <c r="Y793">
        <v>23</v>
      </c>
      <c r="Z793" t="s">
        <v>83</v>
      </c>
      <c r="AA793" t="s">
        <v>182</v>
      </c>
      <c r="AO793" s="244">
        <v>37</v>
      </c>
      <c r="AP793" t="s">
        <v>100</v>
      </c>
      <c r="AQ793" t="s">
        <v>406</v>
      </c>
      <c r="AS793" s="244">
        <v>18</v>
      </c>
      <c r="AT793" t="s">
        <v>99</v>
      </c>
      <c r="AU793" s="248" t="s">
        <v>406</v>
      </c>
      <c r="BE793">
        <v>33</v>
      </c>
      <c r="BF793" t="s">
        <v>100</v>
      </c>
      <c r="BG793" t="s">
        <v>182</v>
      </c>
      <c r="BQ793">
        <v>19</v>
      </c>
      <c r="BR793" t="s">
        <v>83</v>
      </c>
      <c r="BS793" t="s">
        <v>182</v>
      </c>
      <c r="CC793">
        <v>39</v>
      </c>
      <c r="CD793" t="s">
        <v>83</v>
      </c>
      <c r="CE793" t="s">
        <v>182</v>
      </c>
    </row>
    <row r="794" spans="1:89" ht="15" customHeight="1" x14ac:dyDescent="0.25">
      <c r="Q794">
        <v>38</v>
      </c>
      <c r="R794" t="s">
        <v>83</v>
      </c>
      <c r="S794" t="s">
        <v>182</v>
      </c>
      <c r="Y794">
        <v>16</v>
      </c>
      <c r="Z794" t="s">
        <v>83</v>
      </c>
      <c r="AA794" t="s">
        <v>182</v>
      </c>
      <c r="AO794" s="244">
        <v>5</v>
      </c>
      <c r="AP794" t="s">
        <v>99</v>
      </c>
      <c r="AQ794" t="s">
        <v>406</v>
      </c>
      <c r="AS794" s="244">
        <v>76</v>
      </c>
      <c r="AT794" t="s">
        <v>99</v>
      </c>
      <c r="AU794" s="248" t="s">
        <v>406</v>
      </c>
      <c r="BE794">
        <v>21</v>
      </c>
      <c r="BF794" t="s">
        <v>100</v>
      </c>
      <c r="BG794" t="s">
        <v>182</v>
      </c>
      <c r="BQ794">
        <v>39</v>
      </c>
      <c r="BR794" t="s">
        <v>83</v>
      </c>
      <c r="BS794" t="s">
        <v>182</v>
      </c>
      <c r="CC794">
        <v>41</v>
      </c>
      <c r="CD794" t="s">
        <v>83</v>
      </c>
      <c r="CE794" t="s">
        <v>182</v>
      </c>
    </row>
    <row r="795" spans="1:89" ht="15" customHeight="1" x14ac:dyDescent="0.25">
      <c r="Q795">
        <v>15</v>
      </c>
      <c r="R795" t="s">
        <v>83</v>
      </c>
      <c r="S795" t="s">
        <v>182</v>
      </c>
      <c r="Y795">
        <v>40</v>
      </c>
      <c r="Z795" t="s">
        <v>83</v>
      </c>
      <c r="AA795" t="s">
        <v>182</v>
      </c>
      <c r="AO795" s="244">
        <v>83</v>
      </c>
      <c r="AP795" t="s">
        <v>100</v>
      </c>
      <c r="AQ795" t="s">
        <v>406</v>
      </c>
      <c r="AS795" s="244">
        <v>65</v>
      </c>
      <c r="AT795" t="s">
        <v>99</v>
      </c>
      <c r="AU795" s="248" t="s">
        <v>406</v>
      </c>
      <c r="BE795">
        <v>21</v>
      </c>
      <c r="BF795" t="s">
        <v>100</v>
      </c>
      <c r="BG795" t="s">
        <v>182</v>
      </c>
      <c r="BQ795">
        <v>19</v>
      </c>
      <c r="BR795" t="s">
        <v>83</v>
      </c>
      <c r="BS795" t="s">
        <v>182</v>
      </c>
    </row>
    <row r="796" spans="1:89" ht="15" customHeight="1" x14ac:dyDescent="0.25">
      <c r="Q796">
        <v>33</v>
      </c>
      <c r="R796" t="s">
        <v>83</v>
      </c>
      <c r="S796" t="s">
        <v>182</v>
      </c>
      <c r="Y796">
        <v>28</v>
      </c>
      <c r="Z796" t="s">
        <v>83</v>
      </c>
      <c r="AA796" t="s">
        <v>182</v>
      </c>
      <c r="AO796" s="244">
        <v>16</v>
      </c>
      <c r="AP796" t="s">
        <v>100</v>
      </c>
      <c r="AQ796" t="s">
        <v>406</v>
      </c>
      <c r="AS796" s="244">
        <v>16</v>
      </c>
      <c r="AT796" t="s">
        <v>99</v>
      </c>
      <c r="AU796" s="248" t="s">
        <v>406</v>
      </c>
      <c r="BE796">
        <v>39</v>
      </c>
      <c r="BF796" t="s">
        <v>100</v>
      </c>
      <c r="BG796" t="s">
        <v>182</v>
      </c>
      <c r="BQ796">
        <v>21</v>
      </c>
      <c r="BR796" t="s">
        <v>83</v>
      </c>
      <c r="BS796" t="s">
        <v>182</v>
      </c>
    </row>
    <row r="797" spans="1:89" ht="15" customHeight="1" x14ac:dyDescent="0.25">
      <c r="Q797">
        <v>32</v>
      </c>
      <c r="R797" t="s">
        <v>83</v>
      </c>
      <c r="S797" t="s">
        <v>182</v>
      </c>
      <c r="Y797">
        <v>25</v>
      </c>
      <c r="Z797" t="s">
        <v>83</v>
      </c>
      <c r="AA797" t="s">
        <v>182</v>
      </c>
      <c r="AO797" s="244">
        <v>25</v>
      </c>
      <c r="AP797" t="s">
        <v>99</v>
      </c>
      <c r="AQ797" t="s">
        <v>406</v>
      </c>
      <c r="AS797" s="244">
        <v>42</v>
      </c>
      <c r="AT797" t="s">
        <v>99</v>
      </c>
      <c r="AU797" s="248" t="s">
        <v>406</v>
      </c>
      <c r="BE797">
        <v>36</v>
      </c>
      <c r="BF797" t="s">
        <v>100</v>
      </c>
      <c r="BG797" t="s">
        <v>182</v>
      </c>
      <c r="BQ797">
        <v>21</v>
      </c>
      <c r="BR797" t="s">
        <v>83</v>
      </c>
      <c r="BS797" t="s">
        <v>182</v>
      </c>
    </row>
    <row r="798" spans="1:89" ht="15" customHeight="1" x14ac:dyDescent="0.25">
      <c r="Q798">
        <v>40</v>
      </c>
      <c r="R798" t="s">
        <v>83</v>
      </c>
      <c r="S798" t="s">
        <v>182</v>
      </c>
      <c r="AO798" s="244">
        <v>19</v>
      </c>
      <c r="AP798" t="s">
        <v>100</v>
      </c>
      <c r="AQ798" t="s">
        <v>406</v>
      </c>
      <c r="AS798" s="244">
        <v>1</v>
      </c>
      <c r="AT798" t="s">
        <v>100</v>
      </c>
      <c r="AU798" s="248" t="s">
        <v>406</v>
      </c>
      <c r="BE798">
        <v>36</v>
      </c>
      <c r="BF798" t="s">
        <v>100</v>
      </c>
      <c r="BG798" t="s">
        <v>182</v>
      </c>
      <c r="BQ798">
        <v>31</v>
      </c>
      <c r="BR798" t="s">
        <v>83</v>
      </c>
      <c r="BS798" t="s">
        <v>182</v>
      </c>
    </row>
    <row r="799" spans="1:89" ht="15" customHeight="1" x14ac:dyDescent="0.25">
      <c r="Q799">
        <v>30</v>
      </c>
      <c r="R799" t="s">
        <v>83</v>
      </c>
      <c r="S799" t="s">
        <v>182</v>
      </c>
      <c r="AO799" s="244">
        <v>65</v>
      </c>
      <c r="AP799" t="s">
        <v>99</v>
      </c>
      <c r="AQ799" t="s">
        <v>406</v>
      </c>
      <c r="AS799" s="244">
        <v>85</v>
      </c>
      <c r="AT799" t="s">
        <v>100</v>
      </c>
      <c r="AU799" s="248" t="s">
        <v>406</v>
      </c>
      <c r="BE799">
        <v>37</v>
      </c>
      <c r="BF799" t="s">
        <v>100</v>
      </c>
      <c r="BG799" t="s">
        <v>182</v>
      </c>
      <c r="BQ799">
        <v>17</v>
      </c>
      <c r="BR799" t="s">
        <v>83</v>
      </c>
      <c r="BS799" t="s">
        <v>182</v>
      </c>
    </row>
    <row r="800" spans="1:89" ht="15" customHeight="1" x14ac:dyDescent="0.25">
      <c r="Q800">
        <v>38</v>
      </c>
      <c r="R800" t="s">
        <v>83</v>
      </c>
      <c r="S800" t="s">
        <v>182</v>
      </c>
      <c r="AO800" s="244">
        <v>82</v>
      </c>
      <c r="AP800" t="s">
        <v>100</v>
      </c>
      <c r="AQ800" t="s">
        <v>406</v>
      </c>
      <c r="AS800" s="244">
        <v>36</v>
      </c>
      <c r="AT800" t="s">
        <v>99</v>
      </c>
      <c r="AU800" s="248" t="s">
        <v>406</v>
      </c>
    </row>
    <row r="801" spans="17:47" ht="15" customHeight="1" x14ac:dyDescent="0.25">
      <c r="Q801">
        <v>35</v>
      </c>
      <c r="R801" t="s">
        <v>83</v>
      </c>
      <c r="S801" t="s">
        <v>182</v>
      </c>
      <c r="AO801" s="244">
        <v>19</v>
      </c>
      <c r="AP801" t="s">
        <v>99</v>
      </c>
      <c r="AQ801" t="s">
        <v>406</v>
      </c>
      <c r="AS801" s="244">
        <v>85</v>
      </c>
      <c r="AT801" t="s">
        <v>100</v>
      </c>
      <c r="AU801" s="248" t="s">
        <v>406</v>
      </c>
    </row>
    <row r="802" spans="17:47" ht="15" customHeight="1" x14ac:dyDescent="0.25">
      <c r="Q802">
        <v>15</v>
      </c>
      <c r="R802" t="s">
        <v>83</v>
      </c>
      <c r="S802" t="s">
        <v>182</v>
      </c>
      <c r="AO802" s="244">
        <v>31</v>
      </c>
      <c r="AP802" t="s">
        <v>99</v>
      </c>
      <c r="AQ802" t="s">
        <v>406</v>
      </c>
      <c r="AS802" s="244">
        <v>17</v>
      </c>
      <c r="AT802" t="s">
        <v>99</v>
      </c>
      <c r="AU802" s="248" t="s">
        <v>406</v>
      </c>
    </row>
    <row r="803" spans="17:47" ht="15" customHeight="1" x14ac:dyDescent="0.25">
      <c r="Q803">
        <v>27</v>
      </c>
      <c r="R803" t="s">
        <v>83</v>
      </c>
      <c r="S803" t="s">
        <v>182</v>
      </c>
      <c r="AO803" s="244">
        <v>35</v>
      </c>
      <c r="AP803" t="s">
        <v>99</v>
      </c>
      <c r="AQ803" t="s">
        <v>406</v>
      </c>
      <c r="AS803" s="244">
        <v>42</v>
      </c>
      <c r="AT803" t="s">
        <v>99</v>
      </c>
      <c r="AU803" s="248" t="s">
        <v>406</v>
      </c>
    </row>
    <row r="804" spans="17:47" ht="15" customHeight="1" x14ac:dyDescent="0.25">
      <c r="Q804">
        <v>22</v>
      </c>
      <c r="R804" t="s">
        <v>83</v>
      </c>
      <c r="S804" t="s">
        <v>182</v>
      </c>
      <c r="AO804" s="244">
        <v>53</v>
      </c>
      <c r="AP804" t="s">
        <v>99</v>
      </c>
      <c r="AQ804" t="s">
        <v>406</v>
      </c>
      <c r="AS804" s="244">
        <v>26</v>
      </c>
      <c r="AT804" t="s">
        <v>99</v>
      </c>
      <c r="AU804" s="248" t="s">
        <v>406</v>
      </c>
    </row>
    <row r="805" spans="17:47" ht="15" customHeight="1" x14ac:dyDescent="0.25">
      <c r="Q805">
        <v>27</v>
      </c>
      <c r="R805" t="s">
        <v>83</v>
      </c>
      <c r="S805" t="s">
        <v>182</v>
      </c>
      <c r="AO805" s="244">
        <v>31</v>
      </c>
      <c r="AP805" t="s">
        <v>99</v>
      </c>
      <c r="AQ805" t="s">
        <v>406</v>
      </c>
      <c r="AS805" s="244">
        <v>17</v>
      </c>
      <c r="AT805" t="s">
        <v>100</v>
      </c>
      <c r="AU805" s="248" t="s">
        <v>406</v>
      </c>
    </row>
    <row r="806" spans="17:47" ht="15" customHeight="1" x14ac:dyDescent="0.25">
      <c r="Q806">
        <v>24</v>
      </c>
      <c r="R806" t="s">
        <v>83</v>
      </c>
      <c r="S806" t="s">
        <v>182</v>
      </c>
      <c r="AO806" s="244">
        <v>21</v>
      </c>
      <c r="AP806" t="s">
        <v>100</v>
      </c>
      <c r="AQ806" t="s">
        <v>406</v>
      </c>
      <c r="AS806" s="244">
        <v>35</v>
      </c>
      <c r="AT806" t="s">
        <v>99</v>
      </c>
      <c r="AU806" s="248" t="s">
        <v>406</v>
      </c>
    </row>
    <row r="807" spans="17:47" ht="15" customHeight="1" x14ac:dyDescent="0.25">
      <c r="Q807">
        <v>17</v>
      </c>
      <c r="R807" t="s">
        <v>83</v>
      </c>
      <c r="S807" t="s">
        <v>182</v>
      </c>
      <c r="AO807" s="244">
        <v>35</v>
      </c>
      <c r="AP807" t="s">
        <v>99</v>
      </c>
      <c r="AQ807" t="s">
        <v>406</v>
      </c>
      <c r="AS807" s="244">
        <v>28</v>
      </c>
      <c r="AT807" t="s">
        <v>99</v>
      </c>
      <c r="AU807" s="248" t="s">
        <v>406</v>
      </c>
    </row>
    <row r="808" spans="17:47" ht="15" customHeight="1" x14ac:dyDescent="0.25">
      <c r="Q808">
        <v>34</v>
      </c>
      <c r="R808" t="s">
        <v>83</v>
      </c>
      <c r="S808" t="s">
        <v>182</v>
      </c>
      <c r="AO808" s="244">
        <v>38</v>
      </c>
      <c r="AP808" t="s">
        <v>100</v>
      </c>
      <c r="AQ808" t="s">
        <v>406</v>
      </c>
      <c r="AS808" s="244">
        <v>15</v>
      </c>
      <c r="AT808" t="s">
        <v>99</v>
      </c>
      <c r="AU808" s="248" t="s">
        <v>406</v>
      </c>
    </row>
    <row r="809" spans="17:47" ht="15" customHeight="1" x14ac:dyDescent="0.25">
      <c r="Q809">
        <v>39</v>
      </c>
      <c r="R809" t="s">
        <v>83</v>
      </c>
      <c r="S809" t="s">
        <v>182</v>
      </c>
      <c r="AO809" s="244">
        <v>30</v>
      </c>
      <c r="AP809" t="s">
        <v>100</v>
      </c>
      <c r="AQ809" t="s">
        <v>406</v>
      </c>
      <c r="AS809" s="244">
        <v>40</v>
      </c>
      <c r="AT809" t="s">
        <v>99</v>
      </c>
      <c r="AU809" s="248" t="s">
        <v>406</v>
      </c>
    </row>
    <row r="810" spans="17:47" ht="15" customHeight="1" x14ac:dyDescent="0.25">
      <c r="Q810">
        <v>29</v>
      </c>
      <c r="R810" t="s">
        <v>83</v>
      </c>
      <c r="S810" t="s">
        <v>182</v>
      </c>
      <c r="AO810" s="244">
        <v>56</v>
      </c>
      <c r="AP810" t="s">
        <v>99</v>
      </c>
      <c r="AQ810" t="s">
        <v>406</v>
      </c>
      <c r="AS810" s="244">
        <v>26</v>
      </c>
      <c r="AT810" t="s">
        <v>100</v>
      </c>
      <c r="AU810" s="248" t="s">
        <v>406</v>
      </c>
    </row>
    <row r="811" spans="17:47" ht="15" customHeight="1" x14ac:dyDescent="0.25">
      <c r="Q811">
        <v>26</v>
      </c>
      <c r="R811" t="s">
        <v>83</v>
      </c>
      <c r="S811" t="s">
        <v>182</v>
      </c>
      <c r="AO811" s="244">
        <v>47</v>
      </c>
      <c r="AP811" t="s">
        <v>100</v>
      </c>
      <c r="AQ811" t="s">
        <v>406</v>
      </c>
      <c r="AS811" s="244">
        <v>56</v>
      </c>
      <c r="AT811" t="s">
        <v>99</v>
      </c>
      <c r="AU811" s="248" t="s">
        <v>406</v>
      </c>
    </row>
    <row r="812" spans="17:47" ht="15" customHeight="1" x14ac:dyDescent="0.25">
      <c r="Q812">
        <v>41</v>
      </c>
      <c r="R812" t="s">
        <v>83</v>
      </c>
      <c r="S812" t="s">
        <v>182</v>
      </c>
      <c r="AO812" s="244">
        <v>42</v>
      </c>
      <c r="AP812" t="s">
        <v>99</v>
      </c>
      <c r="AQ812" t="s">
        <v>406</v>
      </c>
      <c r="AS812" s="244">
        <v>66</v>
      </c>
      <c r="AT812" t="s">
        <v>99</v>
      </c>
      <c r="AU812" s="248" t="s">
        <v>406</v>
      </c>
    </row>
    <row r="813" spans="17:47" ht="15" customHeight="1" x14ac:dyDescent="0.25">
      <c r="Q813">
        <v>21</v>
      </c>
      <c r="R813" t="s">
        <v>83</v>
      </c>
      <c r="S813" t="s">
        <v>182</v>
      </c>
      <c r="AO813" s="244">
        <v>67</v>
      </c>
      <c r="AP813" t="s">
        <v>99</v>
      </c>
      <c r="AQ813" t="s">
        <v>406</v>
      </c>
      <c r="AS813" s="244" t="s">
        <v>460</v>
      </c>
      <c r="AT813" t="s">
        <v>100</v>
      </c>
      <c r="AU813" s="248" t="s">
        <v>51</v>
      </c>
    </row>
    <row r="814" spans="17:47" ht="15" customHeight="1" x14ac:dyDescent="0.25">
      <c r="Q814">
        <v>30</v>
      </c>
      <c r="R814" t="s">
        <v>83</v>
      </c>
      <c r="S814" t="s">
        <v>182</v>
      </c>
      <c r="AO814" s="244">
        <v>10</v>
      </c>
      <c r="AP814" t="s">
        <v>99</v>
      </c>
      <c r="AQ814" t="s">
        <v>406</v>
      </c>
      <c r="AS814" s="244">
        <v>24</v>
      </c>
      <c r="AT814" t="s">
        <v>100</v>
      </c>
      <c r="AU814" s="248" t="s">
        <v>55</v>
      </c>
    </row>
    <row r="815" spans="17:47" ht="15" customHeight="1" x14ac:dyDescent="0.25">
      <c r="Q815">
        <v>25</v>
      </c>
      <c r="R815" t="s">
        <v>83</v>
      </c>
      <c r="S815" t="s">
        <v>182</v>
      </c>
      <c r="AO815" s="244">
        <v>39</v>
      </c>
      <c r="AP815" t="s">
        <v>99</v>
      </c>
      <c r="AQ815" t="s">
        <v>406</v>
      </c>
      <c r="AS815" s="244">
        <v>29</v>
      </c>
      <c r="AT815" t="s">
        <v>100</v>
      </c>
      <c r="AU815" s="248" t="s">
        <v>55</v>
      </c>
    </row>
    <row r="816" spans="17:47" ht="15" customHeight="1" x14ac:dyDescent="0.25">
      <c r="Q816">
        <v>17</v>
      </c>
      <c r="R816" t="s">
        <v>83</v>
      </c>
      <c r="S816" t="s">
        <v>182</v>
      </c>
      <c r="AO816" s="244">
        <v>42</v>
      </c>
      <c r="AP816" t="s">
        <v>100</v>
      </c>
      <c r="AQ816" t="s">
        <v>406</v>
      </c>
      <c r="AS816" s="244">
        <v>43</v>
      </c>
      <c r="AT816" t="s">
        <v>100</v>
      </c>
      <c r="AU816" s="248" t="s">
        <v>55</v>
      </c>
    </row>
    <row r="817" spans="1:47" ht="15" customHeight="1" x14ac:dyDescent="0.25">
      <c r="Q817">
        <v>19</v>
      </c>
      <c r="R817" t="s">
        <v>83</v>
      </c>
      <c r="S817" t="s">
        <v>182</v>
      </c>
      <c r="AO817" s="244">
        <v>54</v>
      </c>
      <c r="AP817" t="s">
        <v>99</v>
      </c>
      <c r="AQ817" t="s">
        <v>406</v>
      </c>
      <c r="AS817" s="244">
        <v>27</v>
      </c>
      <c r="AT817" t="s">
        <v>100</v>
      </c>
      <c r="AU817" s="248" t="s">
        <v>55</v>
      </c>
    </row>
    <row r="818" spans="1:47" ht="15" customHeight="1" x14ac:dyDescent="0.25">
      <c r="Q818">
        <v>24</v>
      </c>
      <c r="R818" t="s">
        <v>83</v>
      </c>
      <c r="S818" t="s">
        <v>182</v>
      </c>
      <c r="AO818" s="244">
        <v>16</v>
      </c>
      <c r="AP818" t="s">
        <v>100</v>
      </c>
      <c r="AQ818" t="s">
        <v>406</v>
      </c>
      <c r="AS818" s="244">
        <v>18</v>
      </c>
      <c r="AT818" t="s">
        <v>100</v>
      </c>
      <c r="AU818" s="248" t="s">
        <v>55</v>
      </c>
    </row>
    <row r="819" spans="1:47" ht="15" customHeight="1" x14ac:dyDescent="0.25">
      <c r="Q819">
        <v>39</v>
      </c>
      <c r="R819" t="s">
        <v>83</v>
      </c>
      <c r="S819" t="s">
        <v>182</v>
      </c>
      <c r="AO819" s="244">
        <v>32</v>
      </c>
      <c r="AP819" t="s">
        <v>100</v>
      </c>
      <c r="AQ819" t="s">
        <v>406</v>
      </c>
      <c r="AS819" s="244">
        <v>20</v>
      </c>
      <c r="AT819" t="s">
        <v>100</v>
      </c>
      <c r="AU819" s="248" t="s">
        <v>56</v>
      </c>
    </row>
    <row r="820" spans="1:47" ht="15" customHeight="1" x14ac:dyDescent="0.25">
      <c r="Q820">
        <v>32</v>
      </c>
      <c r="R820" t="s">
        <v>83</v>
      </c>
      <c r="S820" t="s">
        <v>182</v>
      </c>
      <c r="AO820" s="244">
        <v>26</v>
      </c>
      <c r="AP820" t="s">
        <v>99</v>
      </c>
      <c r="AQ820" t="s">
        <v>406</v>
      </c>
      <c r="AS820" s="244">
        <v>22</v>
      </c>
      <c r="AT820" t="s">
        <v>100</v>
      </c>
      <c r="AU820" s="248" t="s">
        <v>56</v>
      </c>
    </row>
    <row r="821" spans="1:47" ht="15" customHeight="1" x14ac:dyDescent="0.25">
      <c r="Q821">
        <v>28</v>
      </c>
      <c r="R821" t="s">
        <v>83</v>
      </c>
      <c r="S821" t="s">
        <v>182</v>
      </c>
      <c r="AO821" s="244">
        <v>83</v>
      </c>
      <c r="AP821" t="s">
        <v>100</v>
      </c>
      <c r="AQ821" t="s">
        <v>406</v>
      </c>
      <c r="AS821" s="244">
        <v>19</v>
      </c>
      <c r="AT821" t="s">
        <v>100</v>
      </c>
      <c r="AU821" s="248" t="s">
        <v>56</v>
      </c>
    </row>
    <row r="822" spans="1:47" ht="15" customHeight="1" x14ac:dyDescent="0.25">
      <c r="A822">
        <v>32</v>
      </c>
      <c r="B822" t="s">
        <v>83</v>
      </c>
      <c r="C822" t="s">
        <v>55</v>
      </c>
      <c r="E822">
        <v>34</v>
      </c>
      <c r="F822" t="s">
        <v>83</v>
      </c>
      <c r="G822" t="s">
        <v>55</v>
      </c>
      <c r="Q822">
        <v>30</v>
      </c>
      <c r="R822" t="s">
        <v>83</v>
      </c>
      <c r="S822" t="s">
        <v>182</v>
      </c>
      <c r="AO822" s="244">
        <v>22</v>
      </c>
      <c r="AP822" t="s">
        <v>100</v>
      </c>
      <c r="AQ822" t="s">
        <v>406</v>
      </c>
      <c r="AS822" s="244">
        <v>27</v>
      </c>
      <c r="AT822" t="s">
        <v>100</v>
      </c>
      <c r="AU822" s="248" t="s">
        <v>56</v>
      </c>
    </row>
    <row r="823" spans="1:47" ht="15" customHeight="1" x14ac:dyDescent="0.25">
      <c r="A823">
        <v>30</v>
      </c>
      <c r="B823" t="s">
        <v>83</v>
      </c>
      <c r="C823" t="s">
        <v>55</v>
      </c>
      <c r="E823">
        <v>37</v>
      </c>
      <c r="F823" t="s">
        <v>83</v>
      </c>
      <c r="G823" t="s">
        <v>55</v>
      </c>
      <c r="Q823">
        <v>29</v>
      </c>
      <c r="R823" t="s">
        <v>83</v>
      </c>
      <c r="S823" t="s">
        <v>182</v>
      </c>
      <c r="AO823" s="244">
        <v>48</v>
      </c>
      <c r="AP823" t="s">
        <v>100</v>
      </c>
      <c r="AQ823" t="s">
        <v>406</v>
      </c>
      <c r="AS823" s="244">
        <v>20</v>
      </c>
      <c r="AT823" t="s">
        <v>100</v>
      </c>
      <c r="AU823" s="248" t="s">
        <v>56</v>
      </c>
    </row>
    <row r="824" spans="1:47" ht="15" customHeight="1" x14ac:dyDescent="0.25">
      <c r="A824">
        <v>29</v>
      </c>
      <c r="B824" t="s">
        <v>83</v>
      </c>
      <c r="C824" t="s">
        <v>55</v>
      </c>
      <c r="E824">
        <v>17</v>
      </c>
      <c r="F824" t="s">
        <v>83</v>
      </c>
      <c r="G824" t="s">
        <v>55</v>
      </c>
      <c r="Q824">
        <v>22</v>
      </c>
      <c r="R824" t="s">
        <v>83</v>
      </c>
      <c r="S824" t="s">
        <v>182</v>
      </c>
      <c r="AO824" s="244">
        <v>35</v>
      </c>
      <c r="AP824" t="s">
        <v>99</v>
      </c>
      <c r="AQ824" t="s">
        <v>406</v>
      </c>
      <c r="AS824" s="244">
        <v>30</v>
      </c>
      <c r="AT824" t="s">
        <v>100</v>
      </c>
      <c r="AU824" s="248" t="s">
        <v>56</v>
      </c>
    </row>
    <row r="825" spans="1:47" ht="15" customHeight="1" x14ac:dyDescent="0.25">
      <c r="A825">
        <v>27</v>
      </c>
      <c r="B825" t="s">
        <v>83</v>
      </c>
      <c r="C825" t="s">
        <v>55</v>
      </c>
      <c r="Q825">
        <v>20</v>
      </c>
      <c r="R825" t="s">
        <v>83</v>
      </c>
      <c r="S825" t="s">
        <v>182</v>
      </c>
      <c r="AO825" s="244">
        <v>15</v>
      </c>
      <c r="AP825" t="s">
        <v>100</v>
      </c>
      <c r="AQ825" t="s">
        <v>406</v>
      </c>
      <c r="AS825" s="244">
        <v>18</v>
      </c>
      <c r="AT825" t="s">
        <v>100</v>
      </c>
      <c r="AU825" s="248" t="s">
        <v>56</v>
      </c>
    </row>
    <row r="826" spans="1:47" ht="15" customHeight="1" x14ac:dyDescent="0.25">
      <c r="A826">
        <v>17</v>
      </c>
      <c r="B826" t="s">
        <v>83</v>
      </c>
      <c r="C826" t="s">
        <v>55</v>
      </c>
      <c r="Q826">
        <v>29</v>
      </c>
      <c r="R826" t="s">
        <v>83</v>
      </c>
      <c r="S826" t="s">
        <v>182</v>
      </c>
      <c r="AO826" s="244">
        <v>37</v>
      </c>
      <c r="AP826" t="s">
        <v>99</v>
      </c>
      <c r="AQ826" t="s">
        <v>406</v>
      </c>
      <c r="AS826" s="244">
        <v>18</v>
      </c>
      <c r="AT826" t="s">
        <v>100</v>
      </c>
      <c r="AU826" s="248" t="s">
        <v>56</v>
      </c>
    </row>
    <row r="827" spans="1:47" ht="15" customHeight="1" x14ac:dyDescent="0.25">
      <c r="A827">
        <v>20</v>
      </c>
      <c r="B827" t="s">
        <v>83</v>
      </c>
      <c r="C827" t="s">
        <v>55</v>
      </c>
      <c r="Q827">
        <v>41</v>
      </c>
      <c r="R827" t="s">
        <v>83</v>
      </c>
      <c r="S827" t="s">
        <v>182</v>
      </c>
      <c r="AO827" s="244">
        <v>70</v>
      </c>
      <c r="AP827" t="s">
        <v>100</v>
      </c>
      <c r="AQ827" t="s">
        <v>406</v>
      </c>
      <c r="AS827" s="244">
        <v>18</v>
      </c>
      <c r="AT827" t="s">
        <v>100</v>
      </c>
      <c r="AU827" s="248" t="s">
        <v>56</v>
      </c>
    </row>
    <row r="828" spans="1:47" ht="15" customHeight="1" x14ac:dyDescent="0.25">
      <c r="A828">
        <v>33</v>
      </c>
      <c r="B828" t="s">
        <v>83</v>
      </c>
      <c r="C828" t="s">
        <v>55</v>
      </c>
      <c r="Q828">
        <v>27</v>
      </c>
      <c r="R828" t="s">
        <v>83</v>
      </c>
      <c r="S828" t="s">
        <v>182</v>
      </c>
      <c r="AO828" s="244">
        <v>23</v>
      </c>
      <c r="AP828" t="s">
        <v>99</v>
      </c>
      <c r="AQ828" t="s">
        <v>406</v>
      </c>
      <c r="AS828" s="244">
        <v>31</v>
      </c>
      <c r="AT828" t="s">
        <v>100</v>
      </c>
      <c r="AU828" s="248" t="s">
        <v>56</v>
      </c>
    </row>
    <row r="829" spans="1:47" ht="15" customHeight="1" x14ac:dyDescent="0.25">
      <c r="Q829">
        <v>36</v>
      </c>
      <c r="R829" t="s">
        <v>83</v>
      </c>
      <c r="S829" t="s">
        <v>182</v>
      </c>
      <c r="AO829" s="244">
        <v>73</v>
      </c>
      <c r="AP829" t="s">
        <v>100</v>
      </c>
      <c r="AQ829" t="s">
        <v>406</v>
      </c>
      <c r="AS829" s="244">
        <v>22</v>
      </c>
      <c r="AT829" t="s">
        <v>100</v>
      </c>
      <c r="AU829" s="248" t="s">
        <v>56</v>
      </c>
    </row>
    <row r="830" spans="1:47" ht="15" customHeight="1" x14ac:dyDescent="0.25">
      <c r="AO830" s="244">
        <v>34</v>
      </c>
      <c r="AP830" t="s">
        <v>100</v>
      </c>
      <c r="AQ830" t="s">
        <v>406</v>
      </c>
      <c r="AS830" s="244">
        <v>31</v>
      </c>
      <c r="AT830" t="s">
        <v>100</v>
      </c>
      <c r="AU830" s="248" t="s">
        <v>56</v>
      </c>
    </row>
    <row r="831" spans="1:47" ht="15" customHeight="1" x14ac:dyDescent="0.25">
      <c r="AO831" s="244">
        <v>38</v>
      </c>
      <c r="AP831" t="s">
        <v>99</v>
      </c>
      <c r="AQ831" t="s">
        <v>406</v>
      </c>
      <c r="AS831" s="244">
        <v>27</v>
      </c>
      <c r="AT831" t="s">
        <v>100</v>
      </c>
      <c r="AU831" s="248" t="s">
        <v>56</v>
      </c>
    </row>
    <row r="832" spans="1:47" ht="15" customHeight="1" x14ac:dyDescent="0.25">
      <c r="AO832" s="244">
        <v>2</v>
      </c>
      <c r="AP832" t="s">
        <v>100</v>
      </c>
      <c r="AQ832" t="s">
        <v>406</v>
      </c>
      <c r="AS832" s="244">
        <v>29</v>
      </c>
      <c r="AT832" t="s">
        <v>100</v>
      </c>
      <c r="AU832" s="248" t="s">
        <v>38</v>
      </c>
    </row>
    <row r="833" spans="1:91" ht="15" customHeight="1" x14ac:dyDescent="0.25">
      <c r="AO833" s="244">
        <v>2</v>
      </c>
      <c r="AP833" t="s">
        <v>100</v>
      </c>
      <c r="AQ833" t="s">
        <v>406</v>
      </c>
      <c r="AS833" s="244">
        <v>31</v>
      </c>
      <c r="AT833" t="s">
        <v>100</v>
      </c>
      <c r="AU833" s="248" t="s">
        <v>38</v>
      </c>
    </row>
    <row r="834" spans="1:91" ht="15" customHeight="1" x14ac:dyDescent="0.25">
      <c r="AO834" s="244">
        <v>49</v>
      </c>
      <c r="AP834" t="s">
        <v>99</v>
      </c>
      <c r="AQ834" t="s">
        <v>406</v>
      </c>
      <c r="AS834" s="244">
        <v>32</v>
      </c>
      <c r="AT834" t="s">
        <v>100</v>
      </c>
      <c r="AU834" s="248" t="s">
        <v>38</v>
      </c>
    </row>
    <row r="835" spans="1:91" ht="15" customHeight="1" x14ac:dyDescent="0.25">
      <c r="AO835" s="244">
        <v>40</v>
      </c>
      <c r="AP835" t="s">
        <v>100</v>
      </c>
      <c r="AQ835" t="s">
        <v>406</v>
      </c>
      <c r="AS835" s="244">
        <v>4</v>
      </c>
      <c r="AT835" t="s">
        <v>99</v>
      </c>
      <c r="AU835" s="248" t="s">
        <v>188</v>
      </c>
    </row>
    <row r="836" spans="1:91" ht="15" customHeight="1" x14ac:dyDescent="0.25">
      <c r="AO836" s="244">
        <v>45</v>
      </c>
      <c r="AP836" t="s">
        <v>99</v>
      </c>
      <c r="AQ836" t="s">
        <v>406</v>
      </c>
      <c r="AS836" s="244">
        <v>5</v>
      </c>
      <c r="AT836" t="s">
        <v>100</v>
      </c>
      <c r="AU836" s="248" t="s">
        <v>188</v>
      </c>
      <c r="CG836" t="s">
        <v>145</v>
      </c>
      <c r="CH836" t="s">
        <v>83</v>
      </c>
      <c r="CI836" t="s">
        <v>51</v>
      </c>
    </row>
    <row r="837" spans="1:91" ht="15" customHeight="1" x14ac:dyDescent="0.25">
      <c r="A837" t="s">
        <v>135</v>
      </c>
      <c r="B837" t="s">
        <v>84</v>
      </c>
      <c r="C837" t="s">
        <v>51</v>
      </c>
      <c r="E837" t="s">
        <v>164</v>
      </c>
      <c r="F837" t="s">
        <v>84</v>
      </c>
      <c r="G837" t="s">
        <v>51</v>
      </c>
      <c r="I837" t="s">
        <v>174</v>
      </c>
      <c r="J837" t="s">
        <v>83</v>
      </c>
      <c r="K837" t="s">
        <v>51</v>
      </c>
      <c r="M837" t="s">
        <v>203</v>
      </c>
      <c r="N837" t="s">
        <v>84</v>
      </c>
      <c r="O837" t="s">
        <v>51</v>
      </c>
      <c r="Q837" t="s">
        <v>145</v>
      </c>
      <c r="R837" t="s">
        <v>84</v>
      </c>
      <c r="S837" t="s">
        <v>51</v>
      </c>
      <c r="U837" t="s">
        <v>174</v>
      </c>
      <c r="V837" t="s">
        <v>84</v>
      </c>
      <c r="W837" t="s">
        <v>51</v>
      </c>
      <c r="Y837" t="s">
        <v>144</v>
      </c>
      <c r="Z837" t="s">
        <v>84</v>
      </c>
      <c r="AA837" t="s">
        <v>51</v>
      </c>
      <c r="AC837" t="s">
        <v>144</v>
      </c>
      <c r="AD837" t="s">
        <v>84</v>
      </c>
      <c r="AE837" t="s">
        <v>51</v>
      </c>
      <c r="AG837" t="s">
        <v>144</v>
      </c>
      <c r="AH837" t="s">
        <v>83</v>
      </c>
      <c r="AI837" t="s">
        <v>51</v>
      </c>
      <c r="AK837" t="s">
        <v>144</v>
      </c>
      <c r="AL837" t="s">
        <v>84</v>
      </c>
      <c r="AM837" t="s">
        <v>51</v>
      </c>
      <c r="AO837" s="244">
        <v>40</v>
      </c>
      <c r="AP837" t="s">
        <v>100</v>
      </c>
      <c r="AQ837" t="s">
        <v>406</v>
      </c>
      <c r="AS837" s="244">
        <v>6</v>
      </c>
      <c r="AT837" t="s">
        <v>100</v>
      </c>
      <c r="AU837" s="248" t="s">
        <v>188</v>
      </c>
      <c r="AW837" t="s">
        <v>257</v>
      </c>
      <c r="AX837" t="s">
        <v>99</v>
      </c>
      <c r="AY837" t="s">
        <v>51</v>
      </c>
      <c r="BA837" t="s">
        <v>257</v>
      </c>
      <c r="BB837" t="s">
        <v>100</v>
      </c>
      <c r="BC837" t="s">
        <v>51</v>
      </c>
      <c r="BE837" t="s">
        <v>144</v>
      </c>
      <c r="BF837" t="s">
        <v>84</v>
      </c>
      <c r="BG837" t="s">
        <v>51</v>
      </c>
      <c r="BI837" t="s">
        <v>673</v>
      </c>
      <c r="BJ837" t="s">
        <v>83</v>
      </c>
      <c r="BK837" t="s">
        <v>51</v>
      </c>
      <c r="BM837" t="s">
        <v>145</v>
      </c>
      <c r="BN837" t="s">
        <v>83</v>
      </c>
      <c r="BO837" t="s">
        <v>51</v>
      </c>
      <c r="BQ837" t="s">
        <v>193</v>
      </c>
      <c r="BR837" t="s">
        <v>83</v>
      </c>
      <c r="BS837" t="s">
        <v>51</v>
      </c>
      <c r="BU837" t="s">
        <v>148</v>
      </c>
      <c r="BV837" t="s">
        <v>83</v>
      </c>
      <c r="BW837" t="s">
        <v>51</v>
      </c>
      <c r="BY837" t="s">
        <v>145</v>
      </c>
      <c r="BZ837" t="s">
        <v>84</v>
      </c>
      <c r="CA837" t="s">
        <v>51</v>
      </c>
      <c r="CC837" t="s">
        <v>914</v>
      </c>
      <c r="CD837" t="s">
        <v>83</v>
      </c>
      <c r="CE837" t="s">
        <v>51</v>
      </c>
      <c r="CG837" t="s">
        <v>144</v>
      </c>
      <c r="CH837" t="s">
        <v>83</v>
      </c>
      <c r="CI837" t="s">
        <v>51</v>
      </c>
      <c r="CK837" t="s">
        <v>144</v>
      </c>
      <c r="CL837" t="s">
        <v>84</v>
      </c>
      <c r="CM837" t="s">
        <v>51</v>
      </c>
    </row>
    <row r="838" spans="1:91" ht="15" customHeight="1" x14ac:dyDescent="0.25">
      <c r="A838" t="s">
        <v>136</v>
      </c>
      <c r="B838" t="s">
        <v>84</v>
      </c>
      <c r="C838" t="s">
        <v>51</v>
      </c>
      <c r="E838" t="s">
        <v>145</v>
      </c>
      <c r="F838" t="s">
        <v>84</v>
      </c>
      <c r="G838" t="s">
        <v>51</v>
      </c>
      <c r="I838" t="s">
        <v>145</v>
      </c>
      <c r="J838" t="s">
        <v>83</v>
      </c>
      <c r="K838" t="s">
        <v>51</v>
      </c>
      <c r="M838" t="s">
        <v>204</v>
      </c>
      <c r="N838" t="s">
        <v>83</v>
      </c>
      <c r="O838" t="s">
        <v>51</v>
      </c>
      <c r="Q838" t="s">
        <v>145</v>
      </c>
      <c r="R838" t="s">
        <v>83</v>
      </c>
      <c r="S838" t="s">
        <v>51</v>
      </c>
      <c r="U838" t="s">
        <v>144</v>
      </c>
      <c r="V838" t="s">
        <v>84</v>
      </c>
      <c r="W838" t="s">
        <v>51</v>
      </c>
      <c r="Y838" t="s">
        <v>144</v>
      </c>
      <c r="Z838" t="s">
        <v>83</v>
      </c>
      <c r="AA838" t="s">
        <v>51</v>
      </c>
      <c r="AC838" t="s">
        <v>172</v>
      </c>
      <c r="AD838" t="s">
        <v>84</v>
      </c>
      <c r="AE838" t="s">
        <v>51</v>
      </c>
      <c r="AG838" t="s">
        <v>144</v>
      </c>
      <c r="AH838" t="s">
        <v>83</v>
      </c>
      <c r="AI838" t="s">
        <v>51</v>
      </c>
      <c r="AK838" t="s">
        <v>142</v>
      </c>
      <c r="AL838" t="s">
        <v>84</v>
      </c>
      <c r="AM838" t="s">
        <v>51</v>
      </c>
      <c r="AO838" s="244">
        <v>23</v>
      </c>
      <c r="AP838" t="s">
        <v>99</v>
      </c>
      <c r="AQ838" t="s">
        <v>406</v>
      </c>
      <c r="AS838" s="244">
        <v>54</v>
      </c>
      <c r="AT838" t="s">
        <v>100</v>
      </c>
      <c r="AU838" s="248" t="s">
        <v>160</v>
      </c>
      <c r="AW838" t="s">
        <v>185</v>
      </c>
      <c r="AX838" t="s">
        <v>99</v>
      </c>
      <c r="AY838" t="s">
        <v>51</v>
      </c>
      <c r="BA838" t="s">
        <v>257</v>
      </c>
      <c r="BB838" t="s">
        <v>100</v>
      </c>
      <c r="BC838" t="s">
        <v>51</v>
      </c>
      <c r="BE838" t="s">
        <v>148</v>
      </c>
      <c r="BF838" t="s">
        <v>83</v>
      </c>
      <c r="BG838" t="s">
        <v>51</v>
      </c>
      <c r="BI838" t="s">
        <v>144</v>
      </c>
      <c r="BJ838" t="s">
        <v>84</v>
      </c>
      <c r="BK838" t="s">
        <v>51</v>
      </c>
      <c r="BM838" t="s">
        <v>192</v>
      </c>
      <c r="BN838" t="s">
        <v>84</v>
      </c>
      <c r="BO838" t="s">
        <v>51</v>
      </c>
      <c r="BQ838" t="s">
        <v>748</v>
      </c>
      <c r="BR838" t="s">
        <v>83</v>
      </c>
      <c r="BS838" t="s">
        <v>51</v>
      </c>
      <c r="BU838" t="s">
        <v>144</v>
      </c>
      <c r="BV838" t="s">
        <v>84</v>
      </c>
      <c r="BW838" t="s">
        <v>51</v>
      </c>
      <c r="BY838" t="s">
        <v>144</v>
      </c>
      <c r="BZ838" t="s">
        <v>84</v>
      </c>
      <c r="CA838" t="s">
        <v>51</v>
      </c>
      <c r="CC838" t="s">
        <v>144</v>
      </c>
      <c r="CD838" t="s">
        <v>84</v>
      </c>
      <c r="CE838" t="s">
        <v>51</v>
      </c>
      <c r="CG838" t="s">
        <v>144</v>
      </c>
      <c r="CH838" t="s">
        <v>83</v>
      </c>
      <c r="CI838" t="s">
        <v>51</v>
      </c>
      <c r="CK838" t="s">
        <v>144</v>
      </c>
      <c r="CL838" t="s">
        <v>84</v>
      </c>
      <c r="CM838" t="s">
        <v>51</v>
      </c>
    </row>
    <row r="839" spans="1:91" ht="15" customHeight="1" x14ac:dyDescent="0.25">
      <c r="A839" t="s">
        <v>137</v>
      </c>
      <c r="B839" t="s">
        <v>84</v>
      </c>
      <c r="C839" t="s">
        <v>51</v>
      </c>
      <c r="E839" t="s">
        <v>138</v>
      </c>
      <c r="F839" t="s">
        <v>83</v>
      </c>
      <c r="G839" t="s">
        <v>51</v>
      </c>
      <c r="I839" t="s">
        <v>174</v>
      </c>
      <c r="J839" t="s">
        <v>84</v>
      </c>
      <c r="K839" t="s">
        <v>51</v>
      </c>
      <c r="M839" t="s">
        <v>190</v>
      </c>
      <c r="N839" t="s">
        <v>83</v>
      </c>
      <c r="O839" t="s">
        <v>51</v>
      </c>
      <c r="Q839" t="s">
        <v>144</v>
      </c>
      <c r="R839" t="s">
        <v>83</v>
      </c>
      <c r="S839" t="s">
        <v>51</v>
      </c>
      <c r="U839" t="s">
        <v>144</v>
      </c>
      <c r="V839" t="s">
        <v>83</v>
      </c>
      <c r="W839" t="s">
        <v>51</v>
      </c>
      <c r="Y839" t="s">
        <v>138</v>
      </c>
      <c r="Z839" t="s">
        <v>84</v>
      </c>
      <c r="AA839" t="s">
        <v>51</v>
      </c>
      <c r="AC839" t="s">
        <v>144</v>
      </c>
      <c r="AD839" t="s">
        <v>83</v>
      </c>
      <c r="AE839" t="s">
        <v>51</v>
      </c>
      <c r="AG839" t="s">
        <v>144</v>
      </c>
      <c r="AH839" t="s">
        <v>84</v>
      </c>
      <c r="AI839" t="s">
        <v>51</v>
      </c>
      <c r="AK839" t="s">
        <v>174</v>
      </c>
      <c r="AL839" t="s">
        <v>83</v>
      </c>
      <c r="AM839" t="s">
        <v>51</v>
      </c>
      <c r="AO839" s="244">
        <v>80</v>
      </c>
      <c r="AP839" t="s">
        <v>99</v>
      </c>
      <c r="AQ839" t="s">
        <v>406</v>
      </c>
      <c r="AS839" s="244">
        <v>46</v>
      </c>
      <c r="AT839" t="s">
        <v>100</v>
      </c>
      <c r="AU839" s="248" t="s">
        <v>160</v>
      </c>
      <c r="AW839" t="s">
        <v>257</v>
      </c>
      <c r="AX839" t="s">
        <v>100</v>
      </c>
      <c r="AY839" t="s">
        <v>51</v>
      </c>
      <c r="BA839" t="s">
        <v>310</v>
      </c>
      <c r="BB839" t="s">
        <v>100</v>
      </c>
      <c r="BC839" t="s">
        <v>51</v>
      </c>
      <c r="BE839" t="s">
        <v>144</v>
      </c>
      <c r="BF839" t="s">
        <v>84</v>
      </c>
      <c r="BG839" t="s">
        <v>51</v>
      </c>
      <c r="BI839" t="s">
        <v>144</v>
      </c>
      <c r="BJ839" t="s">
        <v>83</v>
      </c>
      <c r="BK839" t="s">
        <v>51</v>
      </c>
      <c r="BM839" t="s">
        <v>144</v>
      </c>
      <c r="BN839" t="s">
        <v>84</v>
      </c>
      <c r="BO839" t="s">
        <v>51</v>
      </c>
      <c r="BQ839" t="s">
        <v>141</v>
      </c>
      <c r="BR839" t="s">
        <v>83</v>
      </c>
      <c r="BS839" t="s">
        <v>51</v>
      </c>
      <c r="BU839" t="s">
        <v>144</v>
      </c>
      <c r="BV839" t="s">
        <v>83</v>
      </c>
      <c r="BW839" t="s">
        <v>51</v>
      </c>
      <c r="BY839" t="s">
        <v>144</v>
      </c>
      <c r="BZ839" t="s">
        <v>84</v>
      </c>
      <c r="CA839" t="s">
        <v>51</v>
      </c>
      <c r="CC839" t="s">
        <v>144</v>
      </c>
      <c r="CD839" t="s">
        <v>83</v>
      </c>
      <c r="CE839" t="s">
        <v>51</v>
      </c>
      <c r="CG839" t="s">
        <v>144</v>
      </c>
      <c r="CH839" t="s">
        <v>84</v>
      </c>
      <c r="CI839" t="s">
        <v>51</v>
      </c>
      <c r="CK839" t="s">
        <v>1005</v>
      </c>
      <c r="CL839" t="s">
        <v>83</v>
      </c>
      <c r="CM839" t="s">
        <v>51</v>
      </c>
    </row>
    <row r="840" spans="1:91" ht="15" customHeight="1" x14ac:dyDescent="0.25">
      <c r="A840" t="s">
        <v>138</v>
      </c>
      <c r="B840" t="s">
        <v>83</v>
      </c>
      <c r="C840" t="s">
        <v>51</v>
      </c>
      <c r="E840" t="s">
        <v>144</v>
      </c>
      <c r="F840" t="s">
        <v>84</v>
      </c>
      <c r="G840" t="s">
        <v>51</v>
      </c>
      <c r="I840" t="s">
        <v>143</v>
      </c>
      <c r="J840" t="s">
        <v>84</v>
      </c>
      <c r="K840" t="s">
        <v>51</v>
      </c>
      <c r="M840" t="s">
        <v>144</v>
      </c>
      <c r="N840" t="s">
        <v>84</v>
      </c>
      <c r="O840" t="s">
        <v>51</v>
      </c>
      <c r="Q840" t="s">
        <v>144</v>
      </c>
      <c r="R840" t="s">
        <v>83</v>
      </c>
      <c r="S840" t="s">
        <v>51</v>
      </c>
      <c r="U840" t="s">
        <v>144</v>
      </c>
      <c r="V840" t="s">
        <v>84</v>
      </c>
      <c r="W840" t="s">
        <v>51</v>
      </c>
      <c r="Y840" t="s">
        <v>144</v>
      </c>
      <c r="Z840" t="s">
        <v>83</v>
      </c>
      <c r="AA840" t="s">
        <v>51</v>
      </c>
      <c r="AC840" t="s">
        <v>144</v>
      </c>
      <c r="AD840" t="s">
        <v>83</v>
      </c>
      <c r="AE840" t="s">
        <v>51</v>
      </c>
      <c r="AG840" t="s">
        <v>138</v>
      </c>
      <c r="AH840" t="s">
        <v>83</v>
      </c>
      <c r="AI840" t="s">
        <v>51</v>
      </c>
      <c r="AK840" t="s">
        <v>196</v>
      </c>
      <c r="AL840" t="s">
        <v>83</v>
      </c>
      <c r="AM840" t="s">
        <v>51</v>
      </c>
      <c r="AO840" s="244">
        <v>61</v>
      </c>
      <c r="AP840" t="s">
        <v>99</v>
      </c>
      <c r="AQ840" t="s">
        <v>406</v>
      </c>
      <c r="AS840" s="244">
        <v>60</v>
      </c>
      <c r="AT840" t="s">
        <v>100</v>
      </c>
      <c r="AU840" s="248" t="s">
        <v>160</v>
      </c>
      <c r="AW840" t="s">
        <v>564</v>
      </c>
      <c r="AX840" t="s">
        <v>100</v>
      </c>
      <c r="AY840" t="s">
        <v>51</v>
      </c>
      <c r="BA840" t="s">
        <v>257</v>
      </c>
      <c r="BB840" t="s">
        <v>99</v>
      </c>
      <c r="BC840" t="s">
        <v>51</v>
      </c>
      <c r="BE840" t="s">
        <v>144</v>
      </c>
      <c r="BF840" t="s">
        <v>84</v>
      </c>
      <c r="BG840" t="s">
        <v>51</v>
      </c>
      <c r="BI840" t="s">
        <v>144</v>
      </c>
      <c r="BJ840" t="s">
        <v>84</v>
      </c>
      <c r="BK840" t="s">
        <v>51</v>
      </c>
      <c r="BM840" t="s">
        <v>144</v>
      </c>
      <c r="BN840" t="s">
        <v>83</v>
      </c>
      <c r="BO840" t="s">
        <v>51</v>
      </c>
      <c r="BQ840" t="s">
        <v>141</v>
      </c>
      <c r="BR840" t="s">
        <v>83</v>
      </c>
      <c r="BS840" t="s">
        <v>51</v>
      </c>
      <c r="BU840" t="s">
        <v>196</v>
      </c>
      <c r="BV840" t="s">
        <v>84</v>
      </c>
      <c r="BW840" t="s">
        <v>51</v>
      </c>
      <c r="BY840" t="s">
        <v>144</v>
      </c>
      <c r="BZ840" t="s">
        <v>84</v>
      </c>
      <c r="CA840" t="s">
        <v>51</v>
      </c>
      <c r="CC840" t="s">
        <v>144</v>
      </c>
      <c r="CD840" t="s">
        <v>84</v>
      </c>
      <c r="CE840" t="s">
        <v>51</v>
      </c>
      <c r="CG840" t="s">
        <v>144</v>
      </c>
      <c r="CH840" t="s">
        <v>83</v>
      </c>
      <c r="CI840" t="s">
        <v>51</v>
      </c>
      <c r="CK840" t="s">
        <v>144</v>
      </c>
      <c r="CL840" t="s">
        <v>84</v>
      </c>
      <c r="CM840" t="s">
        <v>51</v>
      </c>
    </row>
    <row r="841" spans="1:91" ht="15" customHeight="1" x14ac:dyDescent="0.25">
      <c r="A841" t="s">
        <v>139</v>
      </c>
      <c r="B841" t="s">
        <v>84</v>
      </c>
      <c r="C841" t="s">
        <v>51</v>
      </c>
      <c r="E841" t="s">
        <v>138</v>
      </c>
      <c r="F841" t="s">
        <v>83</v>
      </c>
      <c r="G841" t="s">
        <v>51</v>
      </c>
      <c r="I841" t="s">
        <v>144</v>
      </c>
      <c r="J841" t="s">
        <v>83</v>
      </c>
      <c r="K841" t="s">
        <v>51</v>
      </c>
      <c r="M841" t="s">
        <v>144</v>
      </c>
      <c r="N841" t="s">
        <v>83</v>
      </c>
      <c r="O841" t="s">
        <v>51</v>
      </c>
      <c r="Q841" t="s">
        <v>138</v>
      </c>
      <c r="R841" t="s">
        <v>84</v>
      </c>
      <c r="S841" t="s">
        <v>51</v>
      </c>
      <c r="U841" t="s">
        <v>138</v>
      </c>
      <c r="V841" t="s">
        <v>83</v>
      </c>
      <c r="W841" t="s">
        <v>51</v>
      </c>
      <c r="Y841" t="s">
        <v>144</v>
      </c>
      <c r="Z841" t="s">
        <v>84</v>
      </c>
      <c r="AA841" t="s">
        <v>51</v>
      </c>
      <c r="AC841" t="s">
        <v>144</v>
      </c>
      <c r="AD841" t="s">
        <v>84</v>
      </c>
      <c r="AE841" t="s">
        <v>51</v>
      </c>
      <c r="AG841" t="s">
        <v>145</v>
      </c>
      <c r="AH841" t="s">
        <v>84</v>
      </c>
      <c r="AI841" t="s">
        <v>51</v>
      </c>
      <c r="AK841" t="s">
        <v>196</v>
      </c>
      <c r="AL841" t="s">
        <v>84</v>
      </c>
      <c r="AM841" t="s">
        <v>51</v>
      </c>
      <c r="AO841" s="244">
        <v>30</v>
      </c>
      <c r="AP841" t="s">
        <v>99</v>
      </c>
      <c r="AQ841" t="s">
        <v>406</v>
      </c>
      <c r="AS841" s="244">
        <v>69</v>
      </c>
      <c r="AT841" t="s">
        <v>100</v>
      </c>
      <c r="AU841" s="248" t="s">
        <v>160</v>
      </c>
      <c r="AW841" t="s">
        <v>257</v>
      </c>
      <c r="AX841" t="s">
        <v>99</v>
      </c>
      <c r="AY841" t="s">
        <v>51</v>
      </c>
      <c r="BA841" t="s">
        <v>392</v>
      </c>
      <c r="BB841" t="s">
        <v>99</v>
      </c>
      <c r="BC841" t="s">
        <v>51</v>
      </c>
      <c r="BE841" t="s">
        <v>144</v>
      </c>
      <c r="BF841" t="s">
        <v>83</v>
      </c>
      <c r="BG841" t="s">
        <v>51</v>
      </c>
      <c r="BI841" t="s">
        <v>145</v>
      </c>
      <c r="BJ841" t="s">
        <v>84</v>
      </c>
      <c r="BK841" t="s">
        <v>51</v>
      </c>
      <c r="BM841" t="s">
        <v>144</v>
      </c>
      <c r="BN841" t="s">
        <v>84</v>
      </c>
      <c r="BO841" t="s">
        <v>51</v>
      </c>
      <c r="BQ841" t="s">
        <v>141</v>
      </c>
      <c r="BR841" t="s">
        <v>83</v>
      </c>
      <c r="BS841" t="s">
        <v>51</v>
      </c>
      <c r="BU841" t="s">
        <v>144</v>
      </c>
      <c r="BV841" t="s">
        <v>84</v>
      </c>
      <c r="BW841" t="s">
        <v>51</v>
      </c>
      <c r="BY841" t="s">
        <v>144</v>
      </c>
      <c r="BZ841" t="s">
        <v>83</v>
      </c>
      <c r="CA841" t="s">
        <v>51</v>
      </c>
      <c r="CC841" t="s">
        <v>144</v>
      </c>
      <c r="CD841" t="s">
        <v>83</v>
      </c>
      <c r="CE841" t="s">
        <v>51</v>
      </c>
      <c r="CG841" t="s">
        <v>144</v>
      </c>
      <c r="CH841" t="s">
        <v>83</v>
      </c>
      <c r="CI841" t="s">
        <v>51</v>
      </c>
      <c r="CK841" t="s">
        <v>174</v>
      </c>
      <c r="CL841" t="s">
        <v>84</v>
      </c>
      <c r="CM841" t="s">
        <v>51</v>
      </c>
    </row>
    <row r="842" spans="1:91" ht="15" customHeight="1" x14ac:dyDescent="0.25">
      <c r="A842" t="s">
        <v>140</v>
      </c>
      <c r="B842" t="s">
        <v>84</v>
      </c>
      <c r="C842" t="s">
        <v>51</v>
      </c>
      <c r="E842" t="s">
        <v>142</v>
      </c>
      <c r="F842" t="s">
        <v>83</v>
      </c>
      <c r="G842" t="s">
        <v>51</v>
      </c>
      <c r="I842" t="s">
        <v>191</v>
      </c>
      <c r="J842" t="s">
        <v>84</v>
      </c>
      <c r="K842" t="s">
        <v>51</v>
      </c>
      <c r="M842" t="s">
        <v>144</v>
      </c>
      <c r="N842" t="s">
        <v>84</v>
      </c>
      <c r="O842" t="s">
        <v>51</v>
      </c>
      <c r="Q842" t="s">
        <v>143</v>
      </c>
      <c r="R842" t="s">
        <v>83</v>
      </c>
      <c r="S842" t="s">
        <v>51</v>
      </c>
      <c r="U842" t="s">
        <v>144</v>
      </c>
      <c r="V842" t="s">
        <v>83</v>
      </c>
      <c r="W842" t="s">
        <v>51</v>
      </c>
      <c r="Y842" t="s">
        <v>239</v>
      </c>
      <c r="Z842" t="s">
        <v>84</v>
      </c>
      <c r="AA842" t="s">
        <v>51</v>
      </c>
      <c r="AC842" t="s">
        <v>144</v>
      </c>
      <c r="AD842" t="s">
        <v>84</v>
      </c>
      <c r="AE842" t="s">
        <v>51</v>
      </c>
      <c r="AG842" t="s">
        <v>199</v>
      </c>
      <c r="AH842" t="s">
        <v>83</v>
      </c>
      <c r="AI842" t="s">
        <v>51</v>
      </c>
      <c r="AK842" t="s">
        <v>145</v>
      </c>
      <c r="AL842" t="s">
        <v>83</v>
      </c>
      <c r="AM842" t="s">
        <v>51</v>
      </c>
      <c r="AO842" s="244">
        <v>43</v>
      </c>
      <c r="AP842" t="s">
        <v>100</v>
      </c>
      <c r="AQ842" t="s">
        <v>406</v>
      </c>
      <c r="AS842" s="244">
        <v>39</v>
      </c>
      <c r="AT842" t="s">
        <v>100</v>
      </c>
      <c r="AU842" s="248" t="s">
        <v>160</v>
      </c>
      <c r="AW842" t="s">
        <v>257</v>
      </c>
      <c r="AX842" t="s">
        <v>99</v>
      </c>
      <c r="AY842" t="s">
        <v>51</v>
      </c>
      <c r="BA842" t="s">
        <v>257</v>
      </c>
      <c r="BB842" t="s">
        <v>100</v>
      </c>
      <c r="BC842" t="s">
        <v>51</v>
      </c>
      <c r="BE842" t="s">
        <v>144</v>
      </c>
      <c r="BF842" t="s">
        <v>83</v>
      </c>
      <c r="BG842" t="s">
        <v>51</v>
      </c>
      <c r="BI842" t="s">
        <v>145</v>
      </c>
      <c r="BJ842" t="s">
        <v>83</v>
      </c>
      <c r="BK842" t="s">
        <v>51</v>
      </c>
      <c r="BM842" t="s">
        <v>144</v>
      </c>
      <c r="BN842" t="s">
        <v>84</v>
      </c>
      <c r="BO842" t="s">
        <v>51</v>
      </c>
      <c r="BQ842" t="s">
        <v>141</v>
      </c>
      <c r="BR842" t="s">
        <v>83</v>
      </c>
      <c r="BS842" t="s">
        <v>51</v>
      </c>
      <c r="BU842" t="s">
        <v>144</v>
      </c>
      <c r="BV842" t="s">
        <v>83</v>
      </c>
      <c r="BW842" t="s">
        <v>51</v>
      </c>
      <c r="BY842" t="s">
        <v>207</v>
      </c>
      <c r="BZ842" t="s">
        <v>84</v>
      </c>
      <c r="CA842" t="s">
        <v>51</v>
      </c>
      <c r="CC842" t="s">
        <v>144</v>
      </c>
      <c r="CD842" t="s">
        <v>84</v>
      </c>
      <c r="CE842" t="s">
        <v>51</v>
      </c>
      <c r="CG842" t="s">
        <v>145</v>
      </c>
      <c r="CH842" t="s">
        <v>84</v>
      </c>
      <c r="CI842" t="s">
        <v>51</v>
      </c>
      <c r="CK842" t="s">
        <v>142</v>
      </c>
      <c r="CL842" t="s">
        <v>83</v>
      </c>
      <c r="CM842" t="s">
        <v>51</v>
      </c>
    </row>
    <row r="843" spans="1:91" ht="15" customHeight="1" x14ac:dyDescent="0.25">
      <c r="A843" t="s">
        <v>138</v>
      </c>
      <c r="B843" t="s">
        <v>84</v>
      </c>
      <c r="C843" t="s">
        <v>51</v>
      </c>
      <c r="E843" t="s">
        <v>144</v>
      </c>
      <c r="F843" t="s">
        <v>84</v>
      </c>
      <c r="G843" t="s">
        <v>51</v>
      </c>
      <c r="I843" t="s">
        <v>192</v>
      </c>
      <c r="J843" t="s">
        <v>83</v>
      </c>
      <c r="K843" t="s">
        <v>51</v>
      </c>
      <c r="M843" t="s">
        <v>144</v>
      </c>
      <c r="N843" t="s">
        <v>84</v>
      </c>
      <c r="O843" t="s">
        <v>51</v>
      </c>
      <c r="Q843" t="s">
        <v>144</v>
      </c>
      <c r="R843" t="s">
        <v>84</v>
      </c>
      <c r="S843" t="s">
        <v>51</v>
      </c>
      <c r="U843" t="s">
        <v>144</v>
      </c>
      <c r="V843" t="s">
        <v>83</v>
      </c>
      <c r="W843" t="s">
        <v>51</v>
      </c>
      <c r="Y843" t="s">
        <v>144</v>
      </c>
      <c r="Z843" t="s">
        <v>83</v>
      </c>
      <c r="AA843" t="s">
        <v>51</v>
      </c>
      <c r="AC843" t="s">
        <v>144</v>
      </c>
      <c r="AD843" t="s">
        <v>83</v>
      </c>
      <c r="AE843" t="s">
        <v>51</v>
      </c>
      <c r="AG843" t="s">
        <v>144</v>
      </c>
      <c r="AH843" t="s">
        <v>83</v>
      </c>
      <c r="AI843" t="s">
        <v>51</v>
      </c>
      <c r="AK843" t="s">
        <v>144</v>
      </c>
      <c r="AL843" t="s">
        <v>83</v>
      </c>
      <c r="AM843" t="s">
        <v>51</v>
      </c>
      <c r="AO843" s="244">
        <v>24</v>
      </c>
      <c r="AP843" t="s">
        <v>100</v>
      </c>
      <c r="AQ843" t="s">
        <v>406</v>
      </c>
      <c r="AS843" s="244">
        <v>37</v>
      </c>
      <c r="AT843" t="s">
        <v>100</v>
      </c>
      <c r="AU843" s="248" t="s">
        <v>160</v>
      </c>
      <c r="AW843" t="s">
        <v>257</v>
      </c>
      <c r="AX843" t="s">
        <v>100</v>
      </c>
      <c r="AY843" t="s">
        <v>51</v>
      </c>
      <c r="BA843" t="s">
        <v>138</v>
      </c>
      <c r="BB843" t="s">
        <v>84</v>
      </c>
      <c r="BC843" t="s">
        <v>51</v>
      </c>
      <c r="BE843" t="s">
        <v>144</v>
      </c>
      <c r="BF843" t="s">
        <v>83</v>
      </c>
      <c r="BG843" t="s">
        <v>51</v>
      </c>
      <c r="BI843" t="s">
        <v>144</v>
      </c>
      <c r="BJ843" t="s">
        <v>83</v>
      </c>
      <c r="BK843" t="s">
        <v>51</v>
      </c>
      <c r="BM843" t="s">
        <v>144</v>
      </c>
      <c r="BN843" t="s">
        <v>84</v>
      </c>
      <c r="BO843" t="s">
        <v>51</v>
      </c>
      <c r="BQ843" t="s">
        <v>141</v>
      </c>
      <c r="BR843" t="s">
        <v>83</v>
      </c>
      <c r="BS843" t="s">
        <v>51</v>
      </c>
      <c r="BU843" t="s">
        <v>144</v>
      </c>
      <c r="BV843" t="s">
        <v>83</v>
      </c>
      <c r="BW843" t="s">
        <v>51</v>
      </c>
      <c r="BY843" t="s">
        <v>144</v>
      </c>
      <c r="BZ843" t="s">
        <v>84</v>
      </c>
      <c r="CA843" t="s">
        <v>51</v>
      </c>
      <c r="CC843" t="s">
        <v>144</v>
      </c>
      <c r="CD843" t="s">
        <v>84</v>
      </c>
      <c r="CE843" t="s">
        <v>51</v>
      </c>
      <c r="CG843" t="s">
        <v>144</v>
      </c>
      <c r="CH843" t="s">
        <v>83</v>
      </c>
      <c r="CI843" t="s">
        <v>51</v>
      </c>
      <c r="CK843" t="s">
        <v>144</v>
      </c>
      <c r="CL843" t="s">
        <v>83</v>
      </c>
      <c r="CM843" t="s">
        <v>51</v>
      </c>
    </row>
    <row r="844" spans="1:91" ht="15" customHeight="1" x14ac:dyDescent="0.25">
      <c r="M844" t="s">
        <v>144</v>
      </c>
      <c r="N844" t="s">
        <v>84</v>
      </c>
      <c r="O844" t="s">
        <v>51</v>
      </c>
      <c r="Q844" t="s">
        <v>207</v>
      </c>
      <c r="R844" t="s">
        <v>84</v>
      </c>
      <c r="S844" t="s">
        <v>51</v>
      </c>
      <c r="U844" t="s">
        <v>144</v>
      </c>
      <c r="V844" t="s">
        <v>83</v>
      </c>
      <c r="W844" t="s">
        <v>51</v>
      </c>
      <c r="Y844" t="s">
        <v>144</v>
      </c>
      <c r="Z844" t="s">
        <v>83</v>
      </c>
      <c r="AA844" t="s">
        <v>51</v>
      </c>
      <c r="AC844" t="s">
        <v>149</v>
      </c>
      <c r="AD844" t="s">
        <v>83</v>
      </c>
      <c r="AE844" t="s">
        <v>51</v>
      </c>
      <c r="AG844" t="s">
        <v>191</v>
      </c>
      <c r="AH844" t="s">
        <v>84</v>
      </c>
      <c r="AI844" t="s">
        <v>51</v>
      </c>
      <c r="AK844" t="s">
        <v>190</v>
      </c>
      <c r="AL844" t="s">
        <v>84</v>
      </c>
      <c r="AM844" t="s">
        <v>51</v>
      </c>
      <c r="AO844" s="244">
        <v>9</v>
      </c>
      <c r="AP844" t="s">
        <v>100</v>
      </c>
      <c r="AQ844" t="s">
        <v>406</v>
      </c>
      <c r="AS844" s="244">
        <v>64</v>
      </c>
      <c r="AT844" t="s">
        <v>100</v>
      </c>
      <c r="AU844" s="248" t="s">
        <v>160</v>
      </c>
      <c r="AW844" t="s">
        <v>564</v>
      </c>
      <c r="AX844" t="s">
        <v>100</v>
      </c>
      <c r="AY844" t="s">
        <v>51</v>
      </c>
      <c r="BA844" t="s">
        <v>257</v>
      </c>
      <c r="BB844" t="s">
        <v>84</v>
      </c>
      <c r="BC844" t="s">
        <v>51</v>
      </c>
      <c r="BE844" t="s">
        <v>144</v>
      </c>
      <c r="BF844" t="s">
        <v>83</v>
      </c>
      <c r="BG844" t="s">
        <v>51</v>
      </c>
      <c r="BI844" t="s">
        <v>144</v>
      </c>
      <c r="BJ844" t="s">
        <v>83</v>
      </c>
      <c r="BK844" t="s">
        <v>51</v>
      </c>
      <c r="BM844" t="s">
        <v>144</v>
      </c>
      <c r="BN844" t="s">
        <v>83</v>
      </c>
      <c r="BO844" t="s">
        <v>51</v>
      </c>
      <c r="BQ844" t="s">
        <v>145</v>
      </c>
      <c r="BR844" t="s">
        <v>84</v>
      </c>
      <c r="BS844" t="s">
        <v>51</v>
      </c>
      <c r="BU844" t="s">
        <v>144</v>
      </c>
      <c r="BV844" t="s">
        <v>83</v>
      </c>
      <c r="BW844" t="s">
        <v>51</v>
      </c>
      <c r="BY844" t="s">
        <v>144</v>
      </c>
      <c r="BZ844" t="s">
        <v>83</v>
      </c>
      <c r="CA844" t="s">
        <v>51</v>
      </c>
      <c r="CC844" t="s">
        <v>144</v>
      </c>
      <c r="CD844" t="s">
        <v>84</v>
      </c>
      <c r="CE844" t="s">
        <v>51</v>
      </c>
      <c r="CG844" t="s">
        <v>145</v>
      </c>
      <c r="CH844" t="s">
        <v>83</v>
      </c>
      <c r="CI844" t="s">
        <v>51</v>
      </c>
      <c r="CK844" t="s">
        <v>199</v>
      </c>
      <c r="CL844" t="s">
        <v>84</v>
      </c>
      <c r="CM844" t="s">
        <v>51</v>
      </c>
    </row>
    <row r="845" spans="1:91" ht="15" customHeight="1" x14ac:dyDescent="0.25">
      <c r="A845" t="s">
        <v>136</v>
      </c>
      <c r="B845" t="s">
        <v>83</v>
      </c>
      <c r="C845" t="s">
        <v>51</v>
      </c>
      <c r="E845" t="s">
        <v>144</v>
      </c>
      <c r="F845" t="s">
        <v>84</v>
      </c>
      <c r="G845" t="s">
        <v>51</v>
      </c>
      <c r="I845" t="s">
        <v>193</v>
      </c>
      <c r="J845" t="s">
        <v>84</v>
      </c>
      <c r="K845" t="s">
        <v>51</v>
      </c>
      <c r="M845" t="s">
        <v>205</v>
      </c>
      <c r="N845" t="s">
        <v>84</v>
      </c>
      <c r="O845" t="s">
        <v>51</v>
      </c>
      <c r="Q845" t="s">
        <v>144</v>
      </c>
      <c r="R845" t="s">
        <v>84</v>
      </c>
      <c r="S845" t="s">
        <v>51</v>
      </c>
      <c r="U845" t="s">
        <v>205</v>
      </c>
      <c r="V845" t="s">
        <v>84</v>
      </c>
      <c r="W845" t="s">
        <v>51</v>
      </c>
      <c r="Y845" t="s">
        <v>144</v>
      </c>
      <c r="Z845" t="s">
        <v>83</v>
      </c>
      <c r="AA845" t="s">
        <v>51</v>
      </c>
      <c r="AC845" t="s">
        <v>145</v>
      </c>
      <c r="AD845" t="s">
        <v>84</v>
      </c>
      <c r="AE845" t="s">
        <v>51</v>
      </c>
      <c r="AG845" t="s">
        <v>145</v>
      </c>
      <c r="AH845" t="s">
        <v>84</v>
      </c>
      <c r="AI845" t="s">
        <v>51</v>
      </c>
      <c r="AK845" t="s">
        <v>144</v>
      </c>
      <c r="AL845" t="s">
        <v>83</v>
      </c>
      <c r="AM845" t="s">
        <v>51</v>
      </c>
      <c r="AO845" s="244">
        <v>42</v>
      </c>
      <c r="AP845" t="s">
        <v>99</v>
      </c>
      <c r="AQ845" t="s">
        <v>406</v>
      </c>
      <c r="AS845" s="244">
        <v>65</v>
      </c>
      <c r="AT845" t="s">
        <v>100</v>
      </c>
      <c r="AU845" s="248" t="s">
        <v>160</v>
      </c>
      <c r="AW845" t="s">
        <v>185</v>
      </c>
      <c r="AX845" t="s">
        <v>99</v>
      </c>
      <c r="AY845" t="s">
        <v>51</v>
      </c>
      <c r="BA845" t="s">
        <v>257</v>
      </c>
      <c r="BB845" t="s">
        <v>83</v>
      </c>
      <c r="BC845" t="s">
        <v>51</v>
      </c>
      <c r="BE845" t="s">
        <v>144</v>
      </c>
      <c r="BF845" t="s">
        <v>84</v>
      </c>
      <c r="BG845" t="s">
        <v>51</v>
      </c>
      <c r="BI845" t="s">
        <v>145</v>
      </c>
      <c r="BJ845" t="s">
        <v>84</v>
      </c>
      <c r="BK845" t="s">
        <v>51</v>
      </c>
      <c r="BM845" t="s">
        <v>196</v>
      </c>
      <c r="BN845" t="s">
        <v>83</v>
      </c>
      <c r="BO845" t="s">
        <v>51</v>
      </c>
      <c r="BQ845" t="s">
        <v>138</v>
      </c>
      <c r="BR845" t="s">
        <v>83</v>
      </c>
      <c r="BS845" t="s">
        <v>51</v>
      </c>
      <c r="BU845" t="s">
        <v>144</v>
      </c>
      <c r="BV845" t="s">
        <v>84</v>
      </c>
      <c r="BW845" t="s">
        <v>51</v>
      </c>
      <c r="BY845" t="s">
        <v>144</v>
      </c>
      <c r="BZ845" t="s">
        <v>83</v>
      </c>
      <c r="CA845" t="s">
        <v>51</v>
      </c>
      <c r="CC845" t="s">
        <v>145</v>
      </c>
      <c r="CD845" t="s">
        <v>84</v>
      </c>
      <c r="CE845" t="s">
        <v>51</v>
      </c>
      <c r="CG845" t="s">
        <v>174</v>
      </c>
      <c r="CH845" t="s">
        <v>84</v>
      </c>
      <c r="CI845" t="s">
        <v>51</v>
      </c>
      <c r="CK845" t="s">
        <v>142</v>
      </c>
      <c r="CL845" t="s">
        <v>84</v>
      </c>
      <c r="CM845" t="s">
        <v>51</v>
      </c>
    </row>
    <row r="846" spans="1:91" ht="15" customHeight="1" x14ac:dyDescent="0.25">
      <c r="A846" t="s">
        <v>141</v>
      </c>
      <c r="B846" t="s">
        <v>84</v>
      </c>
      <c r="C846" t="s">
        <v>51</v>
      </c>
      <c r="E846" t="s">
        <v>144</v>
      </c>
      <c r="F846" t="s">
        <v>83</v>
      </c>
      <c r="G846" t="s">
        <v>51</v>
      </c>
      <c r="I846" t="s">
        <v>144</v>
      </c>
      <c r="J846" t="s">
        <v>84</v>
      </c>
      <c r="K846" t="s">
        <v>51</v>
      </c>
      <c r="M846" t="s">
        <v>144</v>
      </c>
      <c r="N846" t="s">
        <v>83</v>
      </c>
      <c r="O846" t="s">
        <v>51</v>
      </c>
      <c r="Q846" t="s">
        <v>212</v>
      </c>
      <c r="R846" t="s">
        <v>83</v>
      </c>
      <c r="S846" t="s">
        <v>51</v>
      </c>
      <c r="U846" t="s">
        <v>144</v>
      </c>
      <c r="V846" t="s">
        <v>83</v>
      </c>
      <c r="W846" t="s">
        <v>51</v>
      </c>
      <c r="Y846" t="s">
        <v>144</v>
      </c>
      <c r="Z846" t="s">
        <v>83</v>
      </c>
      <c r="AA846" t="s">
        <v>51</v>
      </c>
      <c r="AC846" t="s">
        <v>144</v>
      </c>
      <c r="AD846" t="s">
        <v>83</v>
      </c>
      <c r="AE846" t="s">
        <v>51</v>
      </c>
      <c r="AG846" t="s">
        <v>144</v>
      </c>
      <c r="AH846" t="s">
        <v>83</v>
      </c>
      <c r="AI846" t="s">
        <v>51</v>
      </c>
      <c r="AK846" t="s">
        <v>331</v>
      </c>
      <c r="AL846" t="s">
        <v>84</v>
      </c>
      <c r="AM846" t="s">
        <v>51</v>
      </c>
      <c r="AO846" s="244">
        <v>62</v>
      </c>
      <c r="AP846" t="s">
        <v>99</v>
      </c>
      <c r="AQ846" t="s">
        <v>406</v>
      </c>
      <c r="AS846" s="244">
        <v>64</v>
      </c>
      <c r="AT846" t="s">
        <v>100</v>
      </c>
      <c r="AU846" s="248" t="s">
        <v>160</v>
      </c>
      <c r="AW846" t="s">
        <v>393</v>
      </c>
      <c r="AX846" t="s">
        <v>99</v>
      </c>
      <c r="AY846" t="s">
        <v>51</v>
      </c>
      <c r="BA846" t="s">
        <v>145</v>
      </c>
      <c r="BB846" t="s">
        <v>84</v>
      </c>
      <c r="BC846" t="s">
        <v>51</v>
      </c>
      <c r="BE846" t="s">
        <v>197</v>
      </c>
      <c r="BF846" t="s">
        <v>83</v>
      </c>
      <c r="BG846" t="s">
        <v>51</v>
      </c>
      <c r="BI846" t="s">
        <v>144</v>
      </c>
      <c r="BJ846" t="s">
        <v>83</v>
      </c>
      <c r="BK846" t="s">
        <v>51</v>
      </c>
      <c r="BM846" t="s">
        <v>145</v>
      </c>
      <c r="BN846" t="s">
        <v>83</v>
      </c>
      <c r="BO846" t="s">
        <v>51</v>
      </c>
      <c r="BQ846" t="s">
        <v>141</v>
      </c>
      <c r="BR846" t="s">
        <v>83</v>
      </c>
      <c r="BS846" t="s">
        <v>51</v>
      </c>
      <c r="BU846" t="s">
        <v>144</v>
      </c>
      <c r="BV846" t="s">
        <v>84</v>
      </c>
      <c r="BW846" t="s">
        <v>51</v>
      </c>
      <c r="BY846" t="s">
        <v>144</v>
      </c>
      <c r="BZ846" t="s">
        <v>84</v>
      </c>
      <c r="CA846" t="s">
        <v>51</v>
      </c>
      <c r="CC846" t="s">
        <v>144</v>
      </c>
      <c r="CD846" t="s">
        <v>83</v>
      </c>
      <c r="CE846" t="s">
        <v>51</v>
      </c>
      <c r="CG846" t="s">
        <v>144</v>
      </c>
      <c r="CH846" t="s">
        <v>84</v>
      </c>
      <c r="CI846" t="s">
        <v>51</v>
      </c>
      <c r="CK846" t="s">
        <v>147</v>
      </c>
      <c r="CL846" t="s">
        <v>84</v>
      </c>
      <c r="CM846" t="s">
        <v>51</v>
      </c>
    </row>
    <row r="847" spans="1:91" ht="15" customHeight="1" x14ac:dyDescent="0.25">
      <c r="A847" t="s">
        <v>136</v>
      </c>
      <c r="B847" t="s">
        <v>83</v>
      </c>
      <c r="C847" t="s">
        <v>51</v>
      </c>
      <c r="E847" t="s">
        <v>144</v>
      </c>
      <c r="F847" t="s">
        <v>83</v>
      </c>
      <c r="G847" t="s">
        <v>51</v>
      </c>
      <c r="I847" t="s">
        <v>144</v>
      </c>
      <c r="J847" t="s">
        <v>84</v>
      </c>
      <c r="K847" t="s">
        <v>51</v>
      </c>
      <c r="M847" t="s">
        <v>147</v>
      </c>
      <c r="N847" t="s">
        <v>84</v>
      </c>
      <c r="O847" t="s">
        <v>51</v>
      </c>
      <c r="Q847" t="s">
        <v>144</v>
      </c>
      <c r="R847" t="s">
        <v>83</v>
      </c>
      <c r="S847" t="s">
        <v>51</v>
      </c>
      <c r="U847" t="s">
        <v>144</v>
      </c>
      <c r="V847" t="s">
        <v>83</v>
      </c>
      <c r="W847" t="s">
        <v>51</v>
      </c>
      <c r="Y847" t="s">
        <v>144</v>
      </c>
      <c r="Z847" t="s">
        <v>83</v>
      </c>
      <c r="AA847" t="s">
        <v>51</v>
      </c>
      <c r="AC847" t="s">
        <v>144</v>
      </c>
      <c r="AD847" t="s">
        <v>83</v>
      </c>
      <c r="AE847" t="s">
        <v>51</v>
      </c>
      <c r="AG847" t="s">
        <v>144</v>
      </c>
      <c r="AH847" t="s">
        <v>83</v>
      </c>
      <c r="AI847" t="s">
        <v>51</v>
      </c>
      <c r="AK847" t="s">
        <v>144</v>
      </c>
      <c r="AL847" t="s">
        <v>83</v>
      </c>
      <c r="AM847" t="s">
        <v>51</v>
      </c>
      <c r="AO847" s="244">
        <v>23</v>
      </c>
      <c r="AP847" t="s">
        <v>100</v>
      </c>
      <c r="AQ847" t="s">
        <v>406</v>
      </c>
      <c r="AS847" s="244">
        <v>51</v>
      </c>
      <c r="AT847" t="s">
        <v>100</v>
      </c>
      <c r="AU847" s="248" t="s">
        <v>160</v>
      </c>
      <c r="AW847" t="s">
        <v>257</v>
      </c>
      <c r="AX847" t="s">
        <v>99</v>
      </c>
      <c r="AY847" t="s">
        <v>51</v>
      </c>
      <c r="BA847" t="s">
        <v>145</v>
      </c>
      <c r="BB847" t="s">
        <v>84</v>
      </c>
      <c r="BC847" t="s">
        <v>51</v>
      </c>
      <c r="BE847" t="s">
        <v>144</v>
      </c>
      <c r="BF847" t="s">
        <v>83</v>
      </c>
      <c r="BG847" t="s">
        <v>51</v>
      </c>
      <c r="BI847" t="s">
        <v>144</v>
      </c>
      <c r="BJ847" t="s">
        <v>83</v>
      </c>
      <c r="BK847" t="s">
        <v>51</v>
      </c>
      <c r="BM847" t="s">
        <v>145</v>
      </c>
      <c r="BN847" t="s">
        <v>84</v>
      </c>
      <c r="BO847" t="s">
        <v>51</v>
      </c>
      <c r="BQ847" t="s">
        <v>141</v>
      </c>
      <c r="BR847" t="s">
        <v>84</v>
      </c>
      <c r="BS847" t="s">
        <v>51</v>
      </c>
      <c r="BU847" t="s">
        <v>143</v>
      </c>
      <c r="BV847" t="s">
        <v>84</v>
      </c>
      <c r="BW847" t="s">
        <v>51</v>
      </c>
      <c r="BY847" t="s">
        <v>144</v>
      </c>
      <c r="BZ847" t="s">
        <v>84</v>
      </c>
      <c r="CA847" t="s">
        <v>51</v>
      </c>
      <c r="CC847" t="s">
        <v>144</v>
      </c>
      <c r="CD847" t="s">
        <v>83</v>
      </c>
      <c r="CE847" t="s">
        <v>51</v>
      </c>
      <c r="CG847" t="s">
        <v>144</v>
      </c>
      <c r="CH847" t="s">
        <v>83</v>
      </c>
      <c r="CI847" t="s">
        <v>51</v>
      </c>
      <c r="CK847" t="s">
        <v>144</v>
      </c>
      <c r="CL847" t="s">
        <v>84</v>
      </c>
      <c r="CM847" t="s">
        <v>51</v>
      </c>
    </row>
    <row r="848" spans="1:91" ht="15" customHeight="1" x14ac:dyDescent="0.25">
      <c r="A848" t="s">
        <v>140</v>
      </c>
      <c r="B848" t="s">
        <v>83</v>
      </c>
      <c r="C848" t="s">
        <v>51</v>
      </c>
      <c r="E848" t="s">
        <v>144</v>
      </c>
      <c r="F848" t="s">
        <v>83</v>
      </c>
      <c r="G848" t="s">
        <v>51</v>
      </c>
      <c r="I848" t="s">
        <v>190</v>
      </c>
      <c r="J848" t="s">
        <v>84</v>
      </c>
      <c r="K848" t="s">
        <v>51</v>
      </c>
      <c r="M848" t="s">
        <v>138</v>
      </c>
      <c r="N848" t="s">
        <v>84</v>
      </c>
      <c r="O848" t="s">
        <v>51</v>
      </c>
      <c r="Q848" t="s">
        <v>144</v>
      </c>
      <c r="R848" t="s">
        <v>84</v>
      </c>
      <c r="S848" t="s">
        <v>51</v>
      </c>
      <c r="U848" t="s">
        <v>144</v>
      </c>
      <c r="V848" t="s">
        <v>84</v>
      </c>
      <c r="W848" t="s">
        <v>51</v>
      </c>
      <c r="Y848" t="s">
        <v>144</v>
      </c>
      <c r="Z848" t="s">
        <v>83</v>
      </c>
      <c r="AA848" t="s">
        <v>51</v>
      </c>
      <c r="AC848" t="s">
        <v>270</v>
      </c>
      <c r="AD848" t="s">
        <v>84</v>
      </c>
      <c r="AE848" t="s">
        <v>51</v>
      </c>
      <c r="AG848" t="s">
        <v>144</v>
      </c>
      <c r="AH848" t="s">
        <v>84</v>
      </c>
      <c r="AI848" t="s">
        <v>51</v>
      </c>
      <c r="AK848" t="s">
        <v>145</v>
      </c>
      <c r="AL848" t="s">
        <v>83</v>
      </c>
      <c r="AM848" t="s">
        <v>51</v>
      </c>
      <c r="AO848" s="244">
        <v>4</v>
      </c>
      <c r="AP848" t="s">
        <v>99</v>
      </c>
      <c r="AQ848" t="s">
        <v>406</v>
      </c>
      <c r="AS848" s="244">
        <v>69</v>
      </c>
      <c r="AT848" t="s">
        <v>99</v>
      </c>
      <c r="AU848" s="248" t="s">
        <v>157</v>
      </c>
      <c r="AW848" t="s">
        <v>257</v>
      </c>
      <c r="AX848" t="s">
        <v>100</v>
      </c>
      <c r="AY848" t="s">
        <v>51</v>
      </c>
      <c r="BA848" t="s">
        <v>257</v>
      </c>
      <c r="BB848" t="s">
        <v>83</v>
      </c>
      <c r="BC848" t="s">
        <v>51</v>
      </c>
      <c r="BE848" t="s">
        <v>145</v>
      </c>
      <c r="BF848" t="s">
        <v>84</v>
      </c>
      <c r="BG848" t="s">
        <v>51</v>
      </c>
      <c r="BI848" t="s">
        <v>138</v>
      </c>
      <c r="BJ848" t="s">
        <v>83</v>
      </c>
      <c r="BK848" t="s">
        <v>51</v>
      </c>
      <c r="BM848" t="s">
        <v>144</v>
      </c>
      <c r="BN848" t="s">
        <v>83</v>
      </c>
      <c r="BO848" t="s">
        <v>51</v>
      </c>
      <c r="BQ848" t="s">
        <v>145</v>
      </c>
      <c r="BR848" t="s">
        <v>84</v>
      </c>
      <c r="BS848" t="s">
        <v>51</v>
      </c>
      <c r="BU848" t="s">
        <v>144</v>
      </c>
      <c r="BV848" t="s">
        <v>84</v>
      </c>
      <c r="BW848" t="s">
        <v>51</v>
      </c>
      <c r="BY848" t="s">
        <v>144</v>
      </c>
      <c r="BZ848" t="s">
        <v>84</v>
      </c>
      <c r="CA848" t="s">
        <v>51</v>
      </c>
      <c r="CC848" t="s">
        <v>144</v>
      </c>
      <c r="CD848" t="s">
        <v>84</v>
      </c>
      <c r="CE848" t="s">
        <v>51</v>
      </c>
      <c r="CG848" t="s">
        <v>144</v>
      </c>
      <c r="CH848" t="s">
        <v>83</v>
      </c>
      <c r="CI848" t="s">
        <v>51</v>
      </c>
      <c r="CK848" t="s">
        <v>199</v>
      </c>
      <c r="CL848" t="s">
        <v>84</v>
      </c>
      <c r="CM848" t="s">
        <v>51</v>
      </c>
    </row>
    <row r="849" spans="1:91" ht="15" customHeight="1" x14ac:dyDescent="0.25">
      <c r="A849" t="s">
        <v>142</v>
      </c>
      <c r="B849" t="s">
        <v>84</v>
      </c>
      <c r="C849" t="s">
        <v>51</v>
      </c>
      <c r="E849" t="s">
        <v>144</v>
      </c>
      <c r="F849" t="s">
        <v>84</v>
      </c>
      <c r="G849" t="s">
        <v>51</v>
      </c>
      <c r="I849" t="s">
        <v>144</v>
      </c>
      <c r="J849" t="s">
        <v>83</v>
      </c>
      <c r="K849" t="s">
        <v>51</v>
      </c>
      <c r="M849" t="s">
        <v>144</v>
      </c>
      <c r="N849" t="s">
        <v>84</v>
      </c>
      <c r="O849" t="s">
        <v>51</v>
      </c>
      <c r="Q849" t="s">
        <v>144</v>
      </c>
      <c r="R849" t="s">
        <v>84</v>
      </c>
      <c r="S849" t="s">
        <v>51</v>
      </c>
      <c r="U849" t="s">
        <v>142</v>
      </c>
      <c r="V849" t="s">
        <v>84</v>
      </c>
      <c r="W849" t="s">
        <v>51</v>
      </c>
      <c r="Y849" t="s">
        <v>144</v>
      </c>
      <c r="Z849" t="s">
        <v>83</v>
      </c>
      <c r="AA849" t="s">
        <v>51</v>
      </c>
      <c r="AC849" t="s">
        <v>144</v>
      </c>
      <c r="AD849" t="s">
        <v>83</v>
      </c>
      <c r="AE849" t="s">
        <v>51</v>
      </c>
      <c r="AG849" t="s">
        <v>144</v>
      </c>
      <c r="AH849" t="s">
        <v>84</v>
      </c>
      <c r="AI849" t="s">
        <v>51</v>
      </c>
      <c r="AK849" t="s">
        <v>140</v>
      </c>
      <c r="AL849" t="s">
        <v>83</v>
      </c>
      <c r="AM849" t="s">
        <v>51</v>
      </c>
      <c r="AO849" s="244">
        <v>27</v>
      </c>
      <c r="AP849" t="s">
        <v>99</v>
      </c>
      <c r="AQ849" t="s">
        <v>406</v>
      </c>
      <c r="AS849" s="244">
        <v>28</v>
      </c>
      <c r="AT849" t="s">
        <v>99</v>
      </c>
      <c r="AU849" s="248" t="s">
        <v>157</v>
      </c>
      <c r="AW849" t="s">
        <v>476</v>
      </c>
      <c r="AX849" t="s">
        <v>100</v>
      </c>
      <c r="AY849" t="s">
        <v>51</v>
      </c>
      <c r="BA849" t="s">
        <v>148</v>
      </c>
      <c r="BB849" t="s">
        <v>84</v>
      </c>
      <c r="BC849" t="s">
        <v>51</v>
      </c>
      <c r="BE849" t="s">
        <v>138</v>
      </c>
      <c r="BF849" t="s">
        <v>84</v>
      </c>
      <c r="BG849" t="s">
        <v>51</v>
      </c>
      <c r="BI849" t="s">
        <v>147</v>
      </c>
      <c r="BJ849" t="s">
        <v>84</v>
      </c>
      <c r="BK849" t="s">
        <v>51</v>
      </c>
      <c r="BM849" t="s">
        <v>144</v>
      </c>
      <c r="BN849" t="s">
        <v>84</v>
      </c>
      <c r="BO849" t="s">
        <v>51</v>
      </c>
      <c r="BQ849" t="s">
        <v>141</v>
      </c>
      <c r="BR849" t="s">
        <v>84</v>
      </c>
      <c r="BS849" t="s">
        <v>51</v>
      </c>
      <c r="BU849" t="s">
        <v>144</v>
      </c>
      <c r="BV849" t="s">
        <v>84</v>
      </c>
      <c r="BW849" t="s">
        <v>51</v>
      </c>
      <c r="BY849" t="s">
        <v>144</v>
      </c>
      <c r="BZ849" t="s">
        <v>84</v>
      </c>
      <c r="CA849" t="s">
        <v>51</v>
      </c>
      <c r="CC849" t="s">
        <v>144</v>
      </c>
      <c r="CD849" t="s">
        <v>83</v>
      </c>
      <c r="CE849" t="s">
        <v>51</v>
      </c>
      <c r="CG849" t="s">
        <v>144</v>
      </c>
      <c r="CH849" t="s">
        <v>83</v>
      </c>
      <c r="CI849" t="s">
        <v>51</v>
      </c>
      <c r="CK849" t="s">
        <v>1006</v>
      </c>
      <c r="CL849" t="s">
        <v>83</v>
      </c>
      <c r="CM849" t="s">
        <v>51</v>
      </c>
    </row>
    <row r="850" spans="1:91" ht="15" customHeight="1" x14ac:dyDescent="0.25">
      <c r="A850" t="s">
        <v>143</v>
      </c>
      <c r="B850" t="s">
        <v>84</v>
      </c>
      <c r="C850" t="s">
        <v>51</v>
      </c>
      <c r="E850" t="s">
        <v>172</v>
      </c>
      <c r="F850" t="s">
        <v>83</v>
      </c>
      <c r="G850" t="s">
        <v>51</v>
      </c>
      <c r="I850" t="s">
        <v>144</v>
      </c>
      <c r="J850" t="s">
        <v>83</v>
      </c>
      <c r="K850" t="s">
        <v>51</v>
      </c>
      <c r="M850" t="s">
        <v>144</v>
      </c>
      <c r="N850" t="s">
        <v>84</v>
      </c>
      <c r="O850" t="s">
        <v>51</v>
      </c>
      <c r="Q850" t="s">
        <v>144</v>
      </c>
      <c r="R850" t="s">
        <v>83</v>
      </c>
      <c r="S850" t="s">
        <v>51</v>
      </c>
      <c r="U850" t="s">
        <v>144</v>
      </c>
      <c r="V850" t="s">
        <v>83</v>
      </c>
      <c r="W850" t="s">
        <v>51</v>
      </c>
      <c r="Y850" t="s">
        <v>142</v>
      </c>
      <c r="Z850" t="s">
        <v>84</v>
      </c>
      <c r="AA850" t="s">
        <v>51</v>
      </c>
      <c r="AC850" t="s">
        <v>144</v>
      </c>
      <c r="AD850" t="s">
        <v>83</v>
      </c>
      <c r="AE850" t="s">
        <v>51</v>
      </c>
      <c r="AG850" t="s">
        <v>144</v>
      </c>
      <c r="AH850" t="s">
        <v>84</v>
      </c>
      <c r="AI850" t="s">
        <v>51</v>
      </c>
      <c r="AK850" t="s">
        <v>144</v>
      </c>
      <c r="AL850" t="s">
        <v>84</v>
      </c>
      <c r="AM850" t="s">
        <v>51</v>
      </c>
      <c r="AO850" s="244">
        <v>46</v>
      </c>
      <c r="AP850" t="s">
        <v>100</v>
      </c>
      <c r="AQ850" t="s">
        <v>406</v>
      </c>
      <c r="AS850" s="244">
        <v>50</v>
      </c>
      <c r="AT850" t="s">
        <v>99</v>
      </c>
      <c r="AU850" s="248" t="s">
        <v>157</v>
      </c>
      <c r="AW850" t="s">
        <v>257</v>
      </c>
      <c r="AX850" t="s">
        <v>100</v>
      </c>
      <c r="AY850" t="s">
        <v>51</v>
      </c>
      <c r="BA850" t="s">
        <v>204</v>
      </c>
      <c r="BB850" t="s">
        <v>83</v>
      </c>
      <c r="BC850" t="s">
        <v>51</v>
      </c>
      <c r="BE850" t="s">
        <v>116</v>
      </c>
      <c r="BF850" t="s">
        <v>84</v>
      </c>
      <c r="BG850" t="s">
        <v>51</v>
      </c>
      <c r="BI850" t="s">
        <v>190</v>
      </c>
      <c r="BJ850" t="s">
        <v>84</v>
      </c>
      <c r="BK850" t="s">
        <v>51</v>
      </c>
      <c r="BM850" t="s">
        <v>144</v>
      </c>
      <c r="BN850" t="s">
        <v>84</v>
      </c>
      <c r="BO850" t="s">
        <v>51</v>
      </c>
      <c r="BQ850" t="s">
        <v>141</v>
      </c>
      <c r="BR850" t="s">
        <v>84</v>
      </c>
      <c r="BS850" t="s">
        <v>51</v>
      </c>
      <c r="BU850" t="s">
        <v>144</v>
      </c>
      <c r="BV850" t="s">
        <v>83</v>
      </c>
      <c r="BW850" t="s">
        <v>51</v>
      </c>
      <c r="BY850" t="s">
        <v>144</v>
      </c>
      <c r="BZ850" t="s">
        <v>84</v>
      </c>
      <c r="CA850" t="s">
        <v>51</v>
      </c>
      <c r="CC850" t="s">
        <v>144</v>
      </c>
      <c r="CD850" t="s">
        <v>84</v>
      </c>
      <c r="CE850" t="s">
        <v>51</v>
      </c>
      <c r="CG850" t="s">
        <v>144</v>
      </c>
      <c r="CH850" t="s">
        <v>83</v>
      </c>
      <c r="CI850" t="s">
        <v>51</v>
      </c>
      <c r="CK850" t="s">
        <v>144</v>
      </c>
      <c r="CL850" t="s">
        <v>84</v>
      </c>
      <c r="CM850" t="s">
        <v>51</v>
      </c>
    </row>
    <row r="851" spans="1:91" ht="15" customHeight="1" x14ac:dyDescent="0.25">
      <c r="A851" t="s">
        <v>137</v>
      </c>
      <c r="B851" t="s">
        <v>83</v>
      </c>
      <c r="C851" t="s">
        <v>51</v>
      </c>
      <c r="E851" t="s">
        <v>144</v>
      </c>
      <c r="F851" t="s">
        <v>83</v>
      </c>
      <c r="G851" t="s">
        <v>51</v>
      </c>
      <c r="I851" t="s">
        <v>148</v>
      </c>
      <c r="J851" t="s">
        <v>83</v>
      </c>
      <c r="K851" t="s">
        <v>51</v>
      </c>
      <c r="M851" t="s">
        <v>144</v>
      </c>
      <c r="N851" t="s">
        <v>83</v>
      </c>
      <c r="O851" t="s">
        <v>51</v>
      </c>
      <c r="Q851" t="s">
        <v>138</v>
      </c>
      <c r="R851" t="s">
        <v>83</v>
      </c>
      <c r="S851" t="s">
        <v>51</v>
      </c>
      <c r="U851" t="s">
        <v>138</v>
      </c>
      <c r="V851" t="s">
        <v>84</v>
      </c>
      <c r="W851" t="s">
        <v>51</v>
      </c>
      <c r="Y851" t="s">
        <v>207</v>
      </c>
      <c r="Z851" t="s">
        <v>84</v>
      </c>
      <c r="AA851" t="s">
        <v>51</v>
      </c>
      <c r="AC851" t="s">
        <v>144</v>
      </c>
      <c r="AD851" t="s">
        <v>83</v>
      </c>
      <c r="AE851" t="s">
        <v>51</v>
      </c>
      <c r="AG851" t="s">
        <v>144</v>
      </c>
      <c r="AH851" t="s">
        <v>84</v>
      </c>
      <c r="AI851" t="s">
        <v>51</v>
      </c>
      <c r="AK851" t="s">
        <v>144</v>
      </c>
      <c r="AL851" t="s">
        <v>84</v>
      </c>
      <c r="AM851" t="s">
        <v>51</v>
      </c>
      <c r="AO851" s="244">
        <v>16</v>
      </c>
      <c r="AP851" t="s">
        <v>100</v>
      </c>
      <c r="AQ851" t="s">
        <v>406</v>
      </c>
      <c r="AS851" s="244">
        <v>37</v>
      </c>
      <c r="AT851" t="s">
        <v>99</v>
      </c>
      <c r="AU851" s="248" t="s">
        <v>157</v>
      </c>
      <c r="AW851" t="s">
        <v>257</v>
      </c>
      <c r="AX851" t="s">
        <v>99</v>
      </c>
      <c r="AY851" t="s">
        <v>51</v>
      </c>
      <c r="BA851" t="s">
        <v>257</v>
      </c>
      <c r="BB851" t="s">
        <v>83</v>
      </c>
      <c r="BC851" t="s">
        <v>51</v>
      </c>
      <c r="BE851" t="s">
        <v>144</v>
      </c>
      <c r="BF851" t="s">
        <v>84</v>
      </c>
      <c r="BG851" t="s">
        <v>51</v>
      </c>
      <c r="BI851" t="s">
        <v>144</v>
      </c>
      <c r="BJ851" t="s">
        <v>373</v>
      </c>
      <c r="BK851" t="s">
        <v>51</v>
      </c>
      <c r="BM851" t="s">
        <v>144</v>
      </c>
      <c r="BN851" t="s">
        <v>83</v>
      </c>
      <c r="BO851" t="s">
        <v>51</v>
      </c>
      <c r="BQ851" t="s">
        <v>141</v>
      </c>
      <c r="BR851" t="s">
        <v>84</v>
      </c>
      <c r="BS851" t="s">
        <v>51</v>
      </c>
      <c r="BU851" t="s">
        <v>144</v>
      </c>
      <c r="BV851" t="s">
        <v>83</v>
      </c>
      <c r="BW851" t="s">
        <v>51</v>
      </c>
      <c r="BY851" t="s">
        <v>144</v>
      </c>
      <c r="BZ851" t="s">
        <v>83</v>
      </c>
      <c r="CA851" t="s">
        <v>51</v>
      </c>
      <c r="CC851" t="s">
        <v>144</v>
      </c>
      <c r="CD851" t="s">
        <v>83</v>
      </c>
      <c r="CE851" t="s">
        <v>51</v>
      </c>
      <c r="CG851" t="s">
        <v>144</v>
      </c>
      <c r="CH851" t="s">
        <v>83</v>
      </c>
      <c r="CI851" t="s">
        <v>51</v>
      </c>
      <c r="CK851" t="s">
        <v>138</v>
      </c>
      <c r="CL851" t="s">
        <v>84</v>
      </c>
    </row>
    <row r="852" spans="1:91" ht="15" customHeight="1" x14ac:dyDescent="0.25">
      <c r="A852" t="s">
        <v>140</v>
      </c>
      <c r="B852" t="s">
        <v>84</v>
      </c>
      <c r="C852" t="s">
        <v>51</v>
      </c>
      <c r="E852" t="s">
        <v>172</v>
      </c>
      <c r="F852" t="s">
        <v>83</v>
      </c>
      <c r="G852" t="s">
        <v>51</v>
      </c>
      <c r="I852" t="s">
        <v>140</v>
      </c>
      <c r="J852" t="s">
        <v>83</v>
      </c>
      <c r="K852" t="s">
        <v>51</v>
      </c>
      <c r="M852" t="s">
        <v>144</v>
      </c>
      <c r="N852" t="s">
        <v>83</v>
      </c>
      <c r="O852" t="s">
        <v>51</v>
      </c>
      <c r="Q852" t="s">
        <v>145</v>
      </c>
      <c r="R852" t="s">
        <v>84</v>
      </c>
      <c r="S852" t="s">
        <v>51</v>
      </c>
      <c r="U852" t="s">
        <v>145</v>
      </c>
      <c r="V852" t="s">
        <v>84</v>
      </c>
      <c r="W852" t="s">
        <v>51</v>
      </c>
      <c r="Y852" t="s">
        <v>199</v>
      </c>
      <c r="Z852" t="s">
        <v>84</v>
      </c>
      <c r="AA852" t="s">
        <v>51</v>
      </c>
      <c r="AC852" t="s">
        <v>144</v>
      </c>
      <c r="AD852" t="s">
        <v>84</v>
      </c>
      <c r="AE852" t="s">
        <v>51</v>
      </c>
      <c r="AG852" t="s">
        <v>144</v>
      </c>
      <c r="AH852" t="s">
        <v>83</v>
      </c>
      <c r="AI852" t="s">
        <v>51</v>
      </c>
      <c r="AK852" t="s">
        <v>144</v>
      </c>
      <c r="AL852" t="s">
        <v>83</v>
      </c>
      <c r="AM852" t="s">
        <v>51</v>
      </c>
      <c r="AO852" s="244">
        <v>66</v>
      </c>
      <c r="AP852" t="s">
        <v>100</v>
      </c>
      <c r="AQ852" t="s">
        <v>406</v>
      </c>
      <c r="AW852" t="s">
        <v>257</v>
      </c>
      <c r="AX852" t="s">
        <v>100</v>
      </c>
      <c r="AY852" t="s">
        <v>51</v>
      </c>
      <c r="BA852" t="s">
        <v>164</v>
      </c>
      <c r="BB852" t="s">
        <v>84</v>
      </c>
      <c r="BC852" t="s">
        <v>51</v>
      </c>
      <c r="BE852" t="s">
        <v>144</v>
      </c>
      <c r="BF852" t="s">
        <v>84</v>
      </c>
      <c r="BG852" t="s">
        <v>51</v>
      </c>
      <c r="BI852" t="s">
        <v>144</v>
      </c>
      <c r="BJ852" t="s">
        <v>84</v>
      </c>
      <c r="BK852" t="s">
        <v>51</v>
      </c>
      <c r="BM852" t="s">
        <v>138</v>
      </c>
      <c r="BN852" t="s">
        <v>83</v>
      </c>
      <c r="BO852" t="s">
        <v>51</v>
      </c>
      <c r="BQ852" t="s">
        <v>141</v>
      </c>
      <c r="BR852" t="s">
        <v>83</v>
      </c>
      <c r="BS852" t="s">
        <v>51</v>
      </c>
      <c r="BU852" t="s">
        <v>145</v>
      </c>
      <c r="BV852" t="s">
        <v>84</v>
      </c>
      <c r="BW852" t="s">
        <v>51</v>
      </c>
      <c r="BY852" t="s">
        <v>147</v>
      </c>
      <c r="BZ852" t="s">
        <v>84</v>
      </c>
      <c r="CA852" t="s">
        <v>51</v>
      </c>
      <c r="CC852" t="s">
        <v>144</v>
      </c>
      <c r="CD852" t="s">
        <v>83</v>
      </c>
      <c r="CE852" t="s">
        <v>51</v>
      </c>
      <c r="CG852" t="s">
        <v>144</v>
      </c>
      <c r="CH852" t="s">
        <v>83</v>
      </c>
      <c r="CI852" t="s">
        <v>51</v>
      </c>
      <c r="CK852" t="s">
        <v>145</v>
      </c>
      <c r="CL852" t="s">
        <v>84</v>
      </c>
    </row>
    <row r="853" spans="1:91" ht="15" customHeight="1" x14ac:dyDescent="0.25">
      <c r="A853" t="s">
        <v>144</v>
      </c>
      <c r="B853" t="s">
        <v>83</v>
      </c>
      <c r="C853" t="s">
        <v>51</v>
      </c>
      <c r="E853" t="s">
        <v>144</v>
      </c>
      <c r="F853" t="s">
        <v>83</v>
      </c>
      <c r="G853" t="s">
        <v>51</v>
      </c>
      <c r="I853" t="s">
        <v>192</v>
      </c>
      <c r="J853" t="s">
        <v>83</v>
      </c>
      <c r="K853" t="s">
        <v>51</v>
      </c>
      <c r="M853" t="s">
        <v>144</v>
      </c>
      <c r="N853" t="s">
        <v>83</v>
      </c>
      <c r="O853" t="s">
        <v>51</v>
      </c>
      <c r="Q853" t="s">
        <v>144</v>
      </c>
      <c r="R853" t="s">
        <v>84</v>
      </c>
      <c r="S853" t="s">
        <v>51</v>
      </c>
      <c r="U853" t="s">
        <v>144</v>
      </c>
      <c r="V853" t="s">
        <v>84</v>
      </c>
      <c r="W853" t="s">
        <v>51</v>
      </c>
      <c r="Y853" t="s">
        <v>144</v>
      </c>
      <c r="Z853" t="s">
        <v>84</v>
      </c>
      <c r="AA853" t="s">
        <v>51</v>
      </c>
      <c r="AC853" t="s">
        <v>199</v>
      </c>
      <c r="AD853" t="s">
        <v>83</v>
      </c>
      <c r="AE853" t="s">
        <v>51</v>
      </c>
      <c r="AG853" t="s">
        <v>144</v>
      </c>
      <c r="AH853" t="s">
        <v>83</v>
      </c>
      <c r="AI853" t="s">
        <v>51</v>
      </c>
      <c r="AK853" t="s">
        <v>144</v>
      </c>
      <c r="AL853" t="s">
        <v>84</v>
      </c>
      <c r="AM853" t="s">
        <v>51</v>
      </c>
      <c r="AO853" s="244">
        <v>35</v>
      </c>
      <c r="AP853" t="s">
        <v>100</v>
      </c>
      <c r="AQ853" t="s">
        <v>406</v>
      </c>
      <c r="AW853" t="s">
        <v>476</v>
      </c>
      <c r="AX853" t="s">
        <v>100</v>
      </c>
      <c r="AY853" t="s">
        <v>51</v>
      </c>
      <c r="BA853" t="s">
        <v>257</v>
      </c>
      <c r="BB853" t="s">
        <v>83</v>
      </c>
      <c r="BC853" t="s">
        <v>51</v>
      </c>
      <c r="BE853" t="s">
        <v>144</v>
      </c>
      <c r="BF853" t="s">
        <v>84</v>
      </c>
      <c r="BG853" t="s">
        <v>51</v>
      </c>
      <c r="BI853" t="s">
        <v>138</v>
      </c>
      <c r="BJ853" t="s">
        <v>83</v>
      </c>
      <c r="BK853" t="s">
        <v>51</v>
      </c>
      <c r="BM853" t="s">
        <v>144</v>
      </c>
      <c r="BN853" t="s">
        <v>84</v>
      </c>
      <c r="BO853" t="s">
        <v>51</v>
      </c>
      <c r="BQ853" t="s">
        <v>141</v>
      </c>
      <c r="BR853" t="s">
        <v>84</v>
      </c>
      <c r="BS853" t="s">
        <v>51</v>
      </c>
      <c r="BU853" t="s">
        <v>793</v>
      </c>
      <c r="BV853" t="s">
        <v>83</v>
      </c>
      <c r="BW853" t="s">
        <v>51</v>
      </c>
      <c r="BY853" t="s">
        <v>144</v>
      </c>
      <c r="BZ853" t="s">
        <v>84</v>
      </c>
      <c r="CA853" t="s">
        <v>51</v>
      </c>
      <c r="CC853" t="s">
        <v>144</v>
      </c>
      <c r="CD853" t="s">
        <v>84</v>
      </c>
      <c r="CE853" t="s">
        <v>51</v>
      </c>
      <c r="CG853" t="s">
        <v>144</v>
      </c>
      <c r="CH853" t="s">
        <v>83</v>
      </c>
      <c r="CI853" t="s">
        <v>51</v>
      </c>
      <c r="CK853" t="s">
        <v>144</v>
      </c>
      <c r="CL853" t="s">
        <v>84</v>
      </c>
    </row>
    <row r="854" spans="1:91" ht="15" customHeight="1" x14ac:dyDescent="0.25">
      <c r="A854" t="s">
        <v>138</v>
      </c>
      <c r="B854" t="s">
        <v>83</v>
      </c>
      <c r="C854" t="s">
        <v>51</v>
      </c>
      <c r="E854" t="s">
        <v>172</v>
      </c>
      <c r="F854" t="s">
        <v>83</v>
      </c>
      <c r="G854" t="s">
        <v>51</v>
      </c>
      <c r="I854" t="s">
        <v>140</v>
      </c>
      <c r="J854" t="s">
        <v>84</v>
      </c>
      <c r="K854" t="s">
        <v>51</v>
      </c>
      <c r="M854" t="s">
        <v>144</v>
      </c>
      <c r="N854" t="s">
        <v>84</v>
      </c>
      <c r="O854" t="s">
        <v>51</v>
      </c>
      <c r="Q854" t="s">
        <v>138</v>
      </c>
      <c r="R854" t="s">
        <v>84</v>
      </c>
      <c r="S854" t="s">
        <v>51</v>
      </c>
      <c r="U854" t="s">
        <v>144</v>
      </c>
      <c r="V854" t="s">
        <v>84</v>
      </c>
      <c r="W854" t="s">
        <v>51</v>
      </c>
      <c r="Y854" t="s">
        <v>144</v>
      </c>
      <c r="Z854" t="s">
        <v>84</v>
      </c>
      <c r="AA854" t="s">
        <v>51</v>
      </c>
      <c r="AC854" t="s">
        <v>144</v>
      </c>
      <c r="AD854" t="s">
        <v>83</v>
      </c>
      <c r="AE854" t="s">
        <v>51</v>
      </c>
      <c r="AG854" t="s">
        <v>144</v>
      </c>
      <c r="AH854" t="s">
        <v>84</v>
      </c>
      <c r="AI854" t="s">
        <v>51</v>
      </c>
      <c r="AK854" t="s">
        <v>190</v>
      </c>
      <c r="AL854" t="s">
        <v>84</v>
      </c>
      <c r="AM854" t="s">
        <v>51</v>
      </c>
      <c r="AO854" s="244">
        <v>76</v>
      </c>
      <c r="AP854" t="s">
        <v>100</v>
      </c>
      <c r="AQ854" t="s">
        <v>406</v>
      </c>
      <c r="AV854" s="237"/>
      <c r="AW854" s="262" t="s">
        <v>185</v>
      </c>
      <c r="AX854" s="262" t="s">
        <v>99</v>
      </c>
      <c r="AY854" t="s">
        <v>51</v>
      </c>
      <c r="BA854" t="s">
        <v>257</v>
      </c>
      <c r="BB854" t="s">
        <v>84</v>
      </c>
      <c r="BC854" t="s">
        <v>51</v>
      </c>
      <c r="BE854" t="s">
        <v>144</v>
      </c>
      <c r="BF854" t="s">
        <v>83</v>
      </c>
      <c r="BG854" t="s">
        <v>51</v>
      </c>
      <c r="BI854" t="s">
        <v>144</v>
      </c>
      <c r="BJ854" t="s">
        <v>84</v>
      </c>
      <c r="BK854" t="s">
        <v>51</v>
      </c>
      <c r="BM854" t="s">
        <v>144</v>
      </c>
      <c r="BN854" t="s">
        <v>84</v>
      </c>
      <c r="BO854" t="s">
        <v>51</v>
      </c>
      <c r="BQ854" t="s">
        <v>141</v>
      </c>
      <c r="BR854" t="s">
        <v>84</v>
      </c>
      <c r="BS854" t="s">
        <v>51</v>
      </c>
      <c r="BU854" t="s">
        <v>145</v>
      </c>
      <c r="BV854" t="s">
        <v>84</v>
      </c>
      <c r="BW854" t="s">
        <v>51</v>
      </c>
      <c r="BY854" t="s">
        <v>144</v>
      </c>
      <c r="BZ854" t="s">
        <v>84</v>
      </c>
      <c r="CA854" t="s">
        <v>51</v>
      </c>
      <c r="CC854" t="s">
        <v>144</v>
      </c>
      <c r="CD854" t="s">
        <v>84</v>
      </c>
      <c r="CE854" t="s">
        <v>51</v>
      </c>
      <c r="CG854" t="s">
        <v>138</v>
      </c>
      <c r="CH854" t="s">
        <v>84</v>
      </c>
      <c r="CI854" t="s">
        <v>51</v>
      </c>
      <c r="CK854" t="s">
        <v>144</v>
      </c>
      <c r="CL854" t="s">
        <v>83</v>
      </c>
    </row>
    <row r="855" spans="1:91" ht="15" customHeight="1" x14ac:dyDescent="0.25">
      <c r="A855" t="s">
        <v>141</v>
      </c>
      <c r="B855" t="s">
        <v>83</v>
      </c>
      <c r="C855" t="s">
        <v>51</v>
      </c>
      <c r="E855" t="s">
        <v>144</v>
      </c>
      <c r="F855" t="s">
        <v>84</v>
      </c>
      <c r="G855" t="s">
        <v>51</v>
      </c>
      <c r="I855" t="s">
        <v>144</v>
      </c>
      <c r="J855" t="s">
        <v>84</v>
      </c>
      <c r="K855" t="s">
        <v>51</v>
      </c>
      <c r="M855" t="s">
        <v>144</v>
      </c>
      <c r="N855" t="s">
        <v>84</v>
      </c>
      <c r="O855" t="s">
        <v>51</v>
      </c>
      <c r="Q855" t="s">
        <v>144</v>
      </c>
      <c r="R855" t="s">
        <v>84</v>
      </c>
      <c r="S855" t="s">
        <v>51</v>
      </c>
      <c r="U855" t="s">
        <v>140</v>
      </c>
      <c r="V855" t="s">
        <v>84</v>
      </c>
      <c r="W855" t="s">
        <v>51</v>
      </c>
      <c r="Y855" t="s">
        <v>144</v>
      </c>
      <c r="Z855" t="s">
        <v>84</v>
      </c>
      <c r="AA855" t="s">
        <v>51</v>
      </c>
      <c r="AC855" t="s">
        <v>144</v>
      </c>
      <c r="AD855" t="s">
        <v>83</v>
      </c>
      <c r="AE855" t="s">
        <v>51</v>
      </c>
      <c r="AG855" t="s">
        <v>144</v>
      </c>
      <c r="AH855" t="s">
        <v>84</v>
      </c>
      <c r="AI855" t="s">
        <v>51</v>
      </c>
      <c r="AK855" t="s">
        <v>138</v>
      </c>
      <c r="AL855" t="s">
        <v>84</v>
      </c>
      <c r="AM855" t="s">
        <v>51</v>
      </c>
      <c r="AO855" s="244">
        <v>24</v>
      </c>
      <c r="AP855" t="s">
        <v>99</v>
      </c>
      <c r="AQ855" t="s">
        <v>406</v>
      </c>
      <c r="AW855" t="s">
        <v>257</v>
      </c>
      <c r="AX855" t="s">
        <v>99</v>
      </c>
      <c r="AY855" t="s">
        <v>51</v>
      </c>
      <c r="BA855" t="s">
        <v>257</v>
      </c>
      <c r="BB855" t="s">
        <v>84</v>
      </c>
      <c r="BC855" t="s">
        <v>51</v>
      </c>
      <c r="BE855" t="s">
        <v>144</v>
      </c>
      <c r="BF855" t="s">
        <v>84</v>
      </c>
      <c r="BG855" t="s">
        <v>51</v>
      </c>
      <c r="BI855" t="s">
        <v>144</v>
      </c>
      <c r="BJ855" t="s">
        <v>83</v>
      </c>
      <c r="BK855" t="s">
        <v>51</v>
      </c>
      <c r="BM855" t="s">
        <v>145</v>
      </c>
      <c r="BN855" t="s">
        <v>83</v>
      </c>
      <c r="BO855" t="s">
        <v>51</v>
      </c>
      <c r="BQ855" t="s">
        <v>141</v>
      </c>
      <c r="BR855" t="s">
        <v>83</v>
      </c>
      <c r="BS855" t="s">
        <v>51</v>
      </c>
      <c r="BU855" t="s">
        <v>145</v>
      </c>
      <c r="BV855" t="s">
        <v>83</v>
      </c>
      <c r="BW855" t="s">
        <v>51</v>
      </c>
      <c r="BY855" t="s">
        <v>144</v>
      </c>
      <c r="BZ855" t="s">
        <v>84</v>
      </c>
      <c r="CA855" t="s">
        <v>51</v>
      </c>
      <c r="CC855" t="s">
        <v>164</v>
      </c>
      <c r="CD855" t="s">
        <v>84</v>
      </c>
      <c r="CE855" t="s">
        <v>51</v>
      </c>
      <c r="CG855" t="s">
        <v>138</v>
      </c>
      <c r="CH855" t="s">
        <v>83</v>
      </c>
      <c r="CI855" t="s">
        <v>51</v>
      </c>
      <c r="CK855" t="s">
        <v>145</v>
      </c>
      <c r="CL855" t="s">
        <v>83</v>
      </c>
    </row>
    <row r="856" spans="1:91" ht="15" customHeight="1" x14ac:dyDescent="0.25">
      <c r="A856" t="s">
        <v>140</v>
      </c>
      <c r="B856" t="s">
        <v>84</v>
      </c>
      <c r="C856" t="s">
        <v>51</v>
      </c>
      <c r="E856" t="s">
        <v>144</v>
      </c>
      <c r="F856" t="s">
        <v>83</v>
      </c>
      <c r="G856" t="s">
        <v>51</v>
      </c>
      <c r="I856" t="s">
        <v>144</v>
      </c>
      <c r="J856" t="s">
        <v>84</v>
      </c>
      <c r="K856" t="s">
        <v>51</v>
      </c>
      <c r="M856" t="s">
        <v>144</v>
      </c>
      <c r="N856" t="s">
        <v>84</v>
      </c>
      <c r="O856" t="s">
        <v>51</v>
      </c>
      <c r="Q856" t="s">
        <v>144</v>
      </c>
      <c r="R856" t="s">
        <v>83</v>
      </c>
      <c r="S856" t="s">
        <v>51</v>
      </c>
      <c r="U856" t="s">
        <v>145</v>
      </c>
      <c r="V856" t="s">
        <v>84</v>
      </c>
      <c r="W856" t="s">
        <v>51</v>
      </c>
      <c r="Y856" t="s">
        <v>195</v>
      </c>
      <c r="Z856" t="s">
        <v>83</v>
      </c>
      <c r="AA856" t="s">
        <v>51</v>
      </c>
      <c r="AC856" t="s">
        <v>144</v>
      </c>
      <c r="AD856" t="s">
        <v>83</v>
      </c>
      <c r="AE856" t="s">
        <v>51</v>
      </c>
      <c r="AG856" t="s">
        <v>145</v>
      </c>
      <c r="AH856" t="s">
        <v>84</v>
      </c>
      <c r="AI856" t="s">
        <v>51</v>
      </c>
      <c r="AK856" t="s">
        <v>144</v>
      </c>
      <c r="AL856" t="s">
        <v>83</v>
      </c>
      <c r="AM856" t="s">
        <v>51</v>
      </c>
      <c r="AO856" s="244">
        <v>30</v>
      </c>
      <c r="AP856" t="s">
        <v>99</v>
      </c>
      <c r="AQ856" t="s">
        <v>406</v>
      </c>
      <c r="AW856" t="s">
        <v>257</v>
      </c>
      <c r="AX856" t="s">
        <v>99</v>
      </c>
      <c r="AY856" t="s">
        <v>51</v>
      </c>
      <c r="BA856" t="s">
        <v>257</v>
      </c>
      <c r="BB856" t="s">
        <v>84</v>
      </c>
      <c r="BC856" t="s">
        <v>51</v>
      </c>
      <c r="BE856" t="s">
        <v>144</v>
      </c>
      <c r="BF856" t="s">
        <v>84</v>
      </c>
      <c r="BG856" t="s">
        <v>51</v>
      </c>
      <c r="BI856" t="s">
        <v>144</v>
      </c>
      <c r="BJ856" t="s">
        <v>83</v>
      </c>
      <c r="BK856" t="s">
        <v>51</v>
      </c>
      <c r="BM856" t="s">
        <v>197</v>
      </c>
      <c r="BN856" t="s">
        <v>83</v>
      </c>
      <c r="BO856" t="s">
        <v>51</v>
      </c>
      <c r="BQ856" t="s">
        <v>141</v>
      </c>
      <c r="BR856" t="s">
        <v>83</v>
      </c>
      <c r="BS856" t="s">
        <v>51</v>
      </c>
      <c r="BU856" t="s">
        <v>144</v>
      </c>
      <c r="BV856" t="s">
        <v>84</v>
      </c>
      <c r="BW856" t="s">
        <v>51</v>
      </c>
      <c r="BY856" t="s">
        <v>144</v>
      </c>
      <c r="BZ856" t="s">
        <v>83</v>
      </c>
      <c r="CA856" t="s">
        <v>51</v>
      </c>
      <c r="CC856" t="s">
        <v>192</v>
      </c>
      <c r="CD856" t="s">
        <v>83</v>
      </c>
      <c r="CE856" t="s">
        <v>51</v>
      </c>
      <c r="CG856" t="s">
        <v>144</v>
      </c>
      <c r="CH856" t="s">
        <v>83</v>
      </c>
      <c r="CI856" t="s">
        <v>51</v>
      </c>
      <c r="CK856" t="s">
        <v>145</v>
      </c>
      <c r="CL856" t="s">
        <v>84</v>
      </c>
    </row>
    <row r="857" spans="1:91" ht="15" customHeight="1" x14ac:dyDescent="0.25">
      <c r="A857" t="s">
        <v>144</v>
      </c>
      <c r="B857" t="s">
        <v>83</v>
      </c>
      <c r="C857" t="s">
        <v>51</v>
      </c>
      <c r="E857" t="s">
        <v>140</v>
      </c>
      <c r="F857" t="s">
        <v>84</v>
      </c>
      <c r="G857" t="s">
        <v>51</v>
      </c>
      <c r="I857" t="s">
        <v>144</v>
      </c>
      <c r="J857" t="s">
        <v>83</v>
      </c>
      <c r="K857" t="s">
        <v>51</v>
      </c>
      <c r="M857" t="s">
        <v>140</v>
      </c>
      <c r="N857" t="s">
        <v>83</v>
      </c>
      <c r="O857" t="s">
        <v>51</v>
      </c>
      <c r="Q857" t="s">
        <v>144</v>
      </c>
      <c r="R857" t="s">
        <v>83</v>
      </c>
      <c r="S857" t="s">
        <v>51</v>
      </c>
      <c r="U857" t="s">
        <v>196</v>
      </c>
      <c r="V857" t="s">
        <v>84</v>
      </c>
      <c r="W857" t="s">
        <v>51</v>
      </c>
      <c r="Y857" t="s">
        <v>144</v>
      </c>
      <c r="Z857" t="s">
        <v>83</v>
      </c>
      <c r="AA857" t="s">
        <v>51</v>
      </c>
      <c r="AC857" t="s">
        <v>144</v>
      </c>
      <c r="AD857" t="s">
        <v>84</v>
      </c>
      <c r="AE857" t="s">
        <v>51</v>
      </c>
      <c r="AG857" t="s">
        <v>144</v>
      </c>
      <c r="AH857" t="s">
        <v>84</v>
      </c>
      <c r="AI857" t="s">
        <v>51</v>
      </c>
      <c r="AK857" t="s">
        <v>144</v>
      </c>
      <c r="AL857" t="s">
        <v>84</v>
      </c>
      <c r="AM857" t="s">
        <v>51</v>
      </c>
      <c r="AO857" s="244">
        <v>1</v>
      </c>
      <c r="AP857" t="s">
        <v>99</v>
      </c>
      <c r="AQ857" t="s">
        <v>406</v>
      </c>
      <c r="AW857" t="s">
        <v>476</v>
      </c>
      <c r="AX857" t="s">
        <v>99</v>
      </c>
      <c r="AY857" t="s">
        <v>51</v>
      </c>
      <c r="BA857" t="s">
        <v>257</v>
      </c>
      <c r="BB857" t="s">
        <v>83</v>
      </c>
      <c r="BC857" t="s">
        <v>51</v>
      </c>
      <c r="BE857" t="s">
        <v>144</v>
      </c>
      <c r="BF857" t="s">
        <v>84</v>
      </c>
      <c r="BG857" t="s">
        <v>51</v>
      </c>
      <c r="BI857" t="s">
        <v>138</v>
      </c>
      <c r="BJ857" t="s">
        <v>83</v>
      </c>
      <c r="BK857" t="s">
        <v>51</v>
      </c>
      <c r="BM857" t="s">
        <v>144</v>
      </c>
      <c r="BN857" t="s">
        <v>84</v>
      </c>
      <c r="BO857" t="s">
        <v>51</v>
      </c>
      <c r="BQ857" t="s">
        <v>141</v>
      </c>
      <c r="BR857" t="s">
        <v>84</v>
      </c>
      <c r="BS857" t="s">
        <v>51</v>
      </c>
      <c r="BU857" t="s">
        <v>809</v>
      </c>
      <c r="BV857" t="s">
        <v>83</v>
      </c>
      <c r="BW857" t="s">
        <v>51</v>
      </c>
      <c r="BY857" t="s">
        <v>144</v>
      </c>
      <c r="BZ857" t="s">
        <v>84</v>
      </c>
      <c r="CA857" t="s">
        <v>51</v>
      </c>
      <c r="CC857" t="s">
        <v>144</v>
      </c>
      <c r="CD857" t="s">
        <v>83</v>
      </c>
      <c r="CE857" t="s">
        <v>51</v>
      </c>
      <c r="CG857" t="s">
        <v>144</v>
      </c>
      <c r="CH857" t="s">
        <v>83</v>
      </c>
      <c r="CI857" t="s">
        <v>51</v>
      </c>
      <c r="CK857" t="s">
        <v>144</v>
      </c>
      <c r="CL857" t="s">
        <v>83</v>
      </c>
    </row>
    <row r="858" spans="1:91" ht="15" customHeight="1" x14ac:dyDescent="0.25">
      <c r="A858" t="s">
        <v>144</v>
      </c>
      <c r="B858" t="s">
        <v>83</v>
      </c>
      <c r="C858" t="s">
        <v>51</v>
      </c>
      <c r="E858" t="s">
        <v>145</v>
      </c>
      <c r="F858" t="s">
        <v>84</v>
      </c>
      <c r="G858" t="s">
        <v>51</v>
      </c>
      <c r="I858" t="s">
        <v>145</v>
      </c>
      <c r="J858" t="s">
        <v>84</v>
      </c>
      <c r="K858" t="s">
        <v>51</v>
      </c>
      <c r="M858" t="s">
        <v>144</v>
      </c>
      <c r="N858" t="s">
        <v>83</v>
      </c>
      <c r="O858" t="s">
        <v>51</v>
      </c>
      <c r="Q858" t="s">
        <v>138</v>
      </c>
      <c r="R858" t="s">
        <v>84</v>
      </c>
      <c r="S858" t="s">
        <v>51</v>
      </c>
      <c r="U858" t="s">
        <v>144</v>
      </c>
      <c r="V858" t="s">
        <v>83</v>
      </c>
      <c r="W858" t="s">
        <v>51</v>
      </c>
      <c r="Y858" t="s">
        <v>144</v>
      </c>
      <c r="Z858" t="s">
        <v>84</v>
      </c>
      <c r="AA858" t="s">
        <v>51</v>
      </c>
      <c r="AC858" t="s">
        <v>144</v>
      </c>
      <c r="AD858" t="s">
        <v>83</v>
      </c>
      <c r="AE858" t="s">
        <v>51</v>
      </c>
      <c r="AG858" t="s">
        <v>144</v>
      </c>
      <c r="AH858" t="s">
        <v>84</v>
      </c>
      <c r="AI858" t="s">
        <v>51</v>
      </c>
      <c r="AK858" t="s">
        <v>164</v>
      </c>
      <c r="AL858" t="s">
        <v>84</v>
      </c>
      <c r="AM858" t="s">
        <v>51</v>
      </c>
      <c r="AO858" s="244">
        <v>87</v>
      </c>
      <c r="AP858" t="s">
        <v>100</v>
      </c>
      <c r="AQ858" t="s">
        <v>406</v>
      </c>
      <c r="AW858" t="s">
        <v>564</v>
      </c>
      <c r="AX858" t="s">
        <v>99</v>
      </c>
      <c r="AY858" t="s">
        <v>51</v>
      </c>
      <c r="BA858" t="s">
        <v>257</v>
      </c>
      <c r="BB858" t="s">
        <v>84</v>
      </c>
      <c r="BC858" t="s">
        <v>51</v>
      </c>
      <c r="BE858" t="s">
        <v>144</v>
      </c>
      <c r="BF858" t="s">
        <v>84</v>
      </c>
      <c r="BG858" t="s">
        <v>51</v>
      </c>
      <c r="BI858" t="s">
        <v>144</v>
      </c>
      <c r="BJ858" t="s">
        <v>84</v>
      </c>
      <c r="BK858" t="s">
        <v>51</v>
      </c>
      <c r="BM858" t="s">
        <v>144</v>
      </c>
      <c r="BN858" t="s">
        <v>83</v>
      </c>
      <c r="BO858" t="s">
        <v>51</v>
      </c>
      <c r="BQ858" t="s">
        <v>141</v>
      </c>
      <c r="BR858" t="s">
        <v>84</v>
      </c>
      <c r="BS858" t="s">
        <v>51</v>
      </c>
      <c r="BU858" t="s">
        <v>144</v>
      </c>
      <c r="BV858" t="s">
        <v>83</v>
      </c>
      <c r="BW858" t="s">
        <v>51</v>
      </c>
      <c r="BY858" t="s">
        <v>196</v>
      </c>
      <c r="BZ858" t="s">
        <v>84</v>
      </c>
      <c r="CA858" t="s">
        <v>51</v>
      </c>
      <c r="CC858" t="s">
        <v>144</v>
      </c>
      <c r="CD858" t="s">
        <v>84</v>
      </c>
      <c r="CE858" t="s">
        <v>51</v>
      </c>
      <c r="CG858" t="s">
        <v>193</v>
      </c>
      <c r="CH858" t="s">
        <v>83</v>
      </c>
      <c r="CI858" t="s">
        <v>51</v>
      </c>
      <c r="CK858" t="s">
        <v>144</v>
      </c>
      <c r="CL858" t="s">
        <v>83</v>
      </c>
    </row>
    <row r="859" spans="1:91" ht="15" customHeight="1" x14ac:dyDescent="0.25">
      <c r="A859" t="s">
        <v>144</v>
      </c>
      <c r="B859" t="s">
        <v>83</v>
      </c>
      <c r="C859" t="s">
        <v>51</v>
      </c>
      <c r="E859" t="s">
        <v>144</v>
      </c>
      <c r="F859" t="s">
        <v>83</v>
      </c>
      <c r="G859" t="s">
        <v>51</v>
      </c>
      <c r="I859" t="s">
        <v>194</v>
      </c>
      <c r="J859" t="s">
        <v>84</v>
      </c>
      <c r="K859" t="s">
        <v>51</v>
      </c>
      <c r="M859" t="s">
        <v>144</v>
      </c>
      <c r="N859" t="s">
        <v>84</v>
      </c>
      <c r="O859" t="s">
        <v>51</v>
      </c>
      <c r="Q859" t="s">
        <v>144</v>
      </c>
      <c r="R859" t="s">
        <v>83</v>
      </c>
      <c r="S859" t="s">
        <v>51</v>
      </c>
      <c r="U859" t="s">
        <v>143</v>
      </c>
      <c r="V859" t="s">
        <v>84</v>
      </c>
      <c r="W859" t="s">
        <v>51</v>
      </c>
      <c r="Y859" t="s">
        <v>144</v>
      </c>
      <c r="Z859" t="s">
        <v>84</v>
      </c>
      <c r="AA859" t="s">
        <v>51</v>
      </c>
      <c r="AC859" t="s">
        <v>144</v>
      </c>
      <c r="AD859" t="s">
        <v>83</v>
      </c>
      <c r="AE859" t="s">
        <v>51</v>
      </c>
      <c r="AG859" t="s">
        <v>193</v>
      </c>
      <c r="AH859" t="s">
        <v>83</v>
      </c>
      <c r="AI859" t="s">
        <v>51</v>
      </c>
      <c r="AK859" t="s">
        <v>144</v>
      </c>
      <c r="AL859" t="s">
        <v>83</v>
      </c>
      <c r="AM859" t="s">
        <v>51</v>
      </c>
      <c r="AO859" s="244">
        <v>39</v>
      </c>
      <c r="AP859" t="s">
        <v>99</v>
      </c>
      <c r="AQ859" t="s">
        <v>406</v>
      </c>
      <c r="AW859" t="s">
        <v>564</v>
      </c>
      <c r="AX859" t="s">
        <v>100</v>
      </c>
      <c r="AY859" t="s">
        <v>51</v>
      </c>
      <c r="BA859" t="s">
        <v>145</v>
      </c>
      <c r="BB859" t="s">
        <v>83</v>
      </c>
      <c r="BC859" t="s">
        <v>51</v>
      </c>
      <c r="BE859" t="s">
        <v>144</v>
      </c>
      <c r="BF859" t="s">
        <v>84</v>
      </c>
      <c r="BG859" t="s">
        <v>51</v>
      </c>
      <c r="BI859" t="s">
        <v>144</v>
      </c>
      <c r="BJ859" t="s">
        <v>83</v>
      </c>
      <c r="BK859" t="s">
        <v>51</v>
      </c>
      <c r="BM859" t="s">
        <v>144</v>
      </c>
      <c r="BN859" t="s">
        <v>83</v>
      </c>
      <c r="BO859" t="s">
        <v>51</v>
      </c>
      <c r="BQ859" t="s">
        <v>145</v>
      </c>
      <c r="BR859" t="s">
        <v>84</v>
      </c>
      <c r="BS859" t="s">
        <v>51</v>
      </c>
      <c r="BU859" t="s">
        <v>144</v>
      </c>
      <c r="BV859" t="s">
        <v>84</v>
      </c>
      <c r="BW859" t="s">
        <v>51</v>
      </c>
      <c r="BY859" t="s">
        <v>144</v>
      </c>
      <c r="BZ859" t="s">
        <v>84</v>
      </c>
      <c r="CA859" t="s">
        <v>51</v>
      </c>
      <c r="CC859" t="s">
        <v>144</v>
      </c>
      <c r="CD859" t="s">
        <v>84</v>
      </c>
      <c r="CE859" t="s">
        <v>51</v>
      </c>
      <c r="CG859" t="s">
        <v>144</v>
      </c>
      <c r="CH859" t="s">
        <v>84</v>
      </c>
      <c r="CI859" t="s">
        <v>51</v>
      </c>
      <c r="CK859" t="s">
        <v>144</v>
      </c>
      <c r="CL859" t="s">
        <v>84</v>
      </c>
    </row>
    <row r="860" spans="1:91" ht="15" customHeight="1" x14ac:dyDescent="0.25">
      <c r="A860" t="s">
        <v>145</v>
      </c>
      <c r="B860" t="s">
        <v>84</v>
      </c>
      <c r="C860" t="s">
        <v>51</v>
      </c>
      <c r="E860" t="s">
        <v>145</v>
      </c>
      <c r="F860" t="s">
        <v>83</v>
      </c>
      <c r="G860" t="s">
        <v>51</v>
      </c>
      <c r="I860" t="s">
        <v>191</v>
      </c>
      <c r="J860" t="s">
        <v>84</v>
      </c>
      <c r="K860" t="s">
        <v>51</v>
      </c>
      <c r="M860" t="s">
        <v>144</v>
      </c>
      <c r="N860" t="s">
        <v>84</v>
      </c>
      <c r="O860" t="s">
        <v>51</v>
      </c>
      <c r="Q860" t="s">
        <v>144</v>
      </c>
      <c r="R860" t="s">
        <v>84</v>
      </c>
      <c r="S860" t="s">
        <v>51</v>
      </c>
      <c r="U860" t="s">
        <v>144</v>
      </c>
      <c r="V860" t="s">
        <v>83</v>
      </c>
      <c r="W860" t="s">
        <v>51</v>
      </c>
      <c r="Y860" t="s">
        <v>144</v>
      </c>
      <c r="Z860" t="s">
        <v>84</v>
      </c>
      <c r="AA860" t="s">
        <v>51</v>
      </c>
      <c r="AC860" t="s">
        <v>138</v>
      </c>
      <c r="AD860" t="s">
        <v>84</v>
      </c>
      <c r="AE860" t="s">
        <v>51</v>
      </c>
      <c r="AG860" t="s">
        <v>191</v>
      </c>
      <c r="AH860" t="s">
        <v>84</v>
      </c>
      <c r="AI860" t="s">
        <v>51</v>
      </c>
      <c r="AK860" t="s">
        <v>144</v>
      </c>
      <c r="AL860" t="s">
        <v>84</v>
      </c>
      <c r="AM860" t="s">
        <v>51</v>
      </c>
      <c r="AO860" s="244">
        <v>28</v>
      </c>
      <c r="AP860" t="s">
        <v>99</v>
      </c>
      <c r="AQ860" t="s">
        <v>406</v>
      </c>
      <c r="AW860" t="s">
        <v>564</v>
      </c>
      <c r="AX860" t="s">
        <v>99</v>
      </c>
      <c r="AY860" t="s">
        <v>51</v>
      </c>
      <c r="BA860" t="s">
        <v>174</v>
      </c>
      <c r="BB860" t="s">
        <v>83</v>
      </c>
      <c r="BC860" t="s">
        <v>51</v>
      </c>
      <c r="BE860" t="s">
        <v>138</v>
      </c>
      <c r="BF860" t="s">
        <v>84</v>
      </c>
      <c r="BG860" t="s">
        <v>51</v>
      </c>
      <c r="BI860" t="s">
        <v>144</v>
      </c>
      <c r="BJ860" t="s">
        <v>84</v>
      </c>
      <c r="BK860" t="s">
        <v>51</v>
      </c>
      <c r="BM860" t="s">
        <v>144</v>
      </c>
      <c r="BN860" t="s">
        <v>84</v>
      </c>
      <c r="BO860" t="s">
        <v>51</v>
      </c>
      <c r="BQ860" t="s">
        <v>141</v>
      </c>
      <c r="BR860" t="s">
        <v>83</v>
      </c>
      <c r="BS860" t="s">
        <v>51</v>
      </c>
      <c r="BU860" t="s">
        <v>144</v>
      </c>
      <c r="BV860" t="s">
        <v>83</v>
      </c>
      <c r="BW860" t="s">
        <v>51</v>
      </c>
      <c r="BY860" t="s">
        <v>144</v>
      </c>
      <c r="BZ860" t="s">
        <v>83</v>
      </c>
      <c r="CA860" t="s">
        <v>51</v>
      </c>
      <c r="CC860" t="s">
        <v>144</v>
      </c>
      <c r="CD860" t="s">
        <v>84</v>
      </c>
      <c r="CE860" t="s">
        <v>51</v>
      </c>
      <c r="CG860" t="s">
        <v>144</v>
      </c>
      <c r="CH860" t="s">
        <v>84</v>
      </c>
      <c r="CI860" t="s">
        <v>51</v>
      </c>
      <c r="CK860" t="s">
        <v>144</v>
      </c>
      <c r="CL860" t="s">
        <v>83</v>
      </c>
    </row>
    <row r="861" spans="1:91" ht="15" customHeight="1" x14ac:dyDescent="0.25">
      <c r="A861" t="s">
        <v>144</v>
      </c>
      <c r="B861" t="s">
        <v>84</v>
      </c>
      <c r="C861" t="s">
        <v>51</v>
      </c>
      <c r="E861" t="s">
        <v>144</v>
      </c>
      <c r="F861" t="s">
        <v>83</v>
      </c>
      <c r="G861" t="s">
        <v>51</v>
      </c>
      <c r="I861" t="s">
        <v>138</v>
      </c>
      <c r="J861" t="s">
        <v>83</v>
      </c>
      <c r="K861" t="s">
        <v>51</v>
      </c>
      <c r="M861" t="s">
        <v>174</v>
      </c>
      <c r="N861" t="s">
        <v>83</v>
      </c>
      <c r="O861" t="s">
        <v>51</v>
      </c>
      <c r="Q861" t="s">
        <v>144</v>
      </c>
      <c r="R861" t="s">
        <v>84</v>
      </c>
      <c r="S861" t="s">
        <v>51</v>
      </c>
      <c r="U861" t="s">
        <v>144</v>
      </c>
      <c r="V861" t="s">
        <v>84</v>
      </c>
      <c r="W861" t="s">
        <v>51</v>
      </c>
      <c r="Y861" t="s">
        <v>144</v>
      </c>
      <c r="Z861" t="s">
        <v>83</v>
      </c>
      <c r="AA861" t="s">
        <v>51</v>
      </c>
      <c r="AC861" t="s">
        <v>197</v>
      </c>
      <c r="AD861" t="s">
        <v>84</v>
      </c>
      <c r="AE861" t="s">
        <v>51</v>
      </c>
      <c r="AG861" t="s">
        <v>174</v>
      </c>
      <c r="AH861" t="s">
        <v>83</v>
      </c>
      <c r="AI861" t="s">
        <v>51</v>
      </c>
      <c r="AK861" t="s">
        <v>144</v>
      </c>
      <c r="AL861" t="s">
        <v>84</v>
      </c>
      <c r="AM861" t="s">
        <v>51</v>
      </c>
      <c r="AO861" s="244">
        <v>66</v>
      </c>
      <c r="AP861" t="s">
        <v>99</v>
      </c>
      <c r="AQ861" t="s">
        <v>406</v>
      </c>
      <c r="AW861" t="s">
        <v>257</v>
      </c>
      <c r="AX861" t="s">
        <v>100</v>
      </c>
      <c r="AY861" t="s">
        <v>51</v>
      </c>
      <c r="BA861" t="s">
        <v>257</v>
      </c>
      <c r="BB861" t="s">
        <v>84</v>
      </c>
      <c r="BC861" t="s">
        <v>51</v>
      </c>
      <c r="BE861" t="s">
        <v>144</v>
      </c>
      <c r="BF861" t="s">
        <v>83</v>
      </c>
      <c r="BG861" t="s">
        <v>51</v>
      </c>
      <c r="BI861" t="s">
        <v>144</v>
      </c>
      <c r="BJ861" t="s">
        <v>83</v>
      </c>
      <c r="BK861" t="s">
        <v>51</v>
      </c>
      <c r="BM861" t="s">
        <v>144</v>
      </c>
      <c r="BN861" t="s">
        <v>83</v>
      </c>
      <c r="BO861" t="s">
        <v>51</v>
      </c>
      <c r="BQ861" t="s">
        <v>141</v>
      </c>
      <c r="BR861" t="s">
        <v>84</v>
      </c>
      <c r="BS861" t="s">
        <v>51</v>
      </c>
      <c r="BU861" t="s">
        <v>145</v>
      </c>
      <c r="BV861" t="s">
        <v>83</v>
      </c>
      <c r="BW861" t="s">
        <v>51</v>
      </c>
      <c r="BY861" t="s">
        <v>205</v>
      </c>
      <c r="BZ861" t="s">
        <v>84</v>
      </c>
      <c r="CA861" t="s">
        <v>51</v>
      </c>
      <c r="CC861" t="s">
        <v>144</v>
      </c>
      <c r="CD861" t="s">
        <v>84</v>
      </c>
      <c r="CE861" t="s">
        <v>51</v>
      </c>
      <c r="CG861" t="s">
        <v>144</v>
      </c>
      <c r="CH861" t="s">
        <v>83</v>
      </c>
      <c r="CI861" t="s">
        <v>51</v>
      </c>
      <c r="CK861" t="s">
        <v>144</v>
      </c>
      <c r="CL861" t="s">
        <v>84</v>
      </c>
    </row>
    <row r="862" spans="1:91" ht="15" customHeight="1" x14ac:dyDescent="0.25">
      <c r="A862" t="s">
        <v>144</v>
      </c>
      <c r="B862" t="s">
        <v>84</v>
      </c>
      <c r="C862" t="s">
        <v>51</v>
      </c>
      <c r="E862" t="s">
        <v>174</v>
      </c>
      <c r="F862" t="s">
        <v>83</v>
      </c>
      <c r="G862" t="s">
        <v>51</v>
      </c>
      <c r="I862" t="s">
        <v>195</v>
      </c>
      <c r="J862" t="s">
        <v>84</v>
      </c>
      <c r="K862" t="s">
        <v>51</v>
      </c>
      <c r="M862" t="s">
        <v>144</v>
      </c>
      <c r="N862" t="s">
        <v>84</v>
      </c>
      <c r="O862" t="s">
        <v>51</v>
      </c>
      <c r="Q862" t="s">
        <v>144</v>
      </c>
      <c r="R862" t="s">
        <v>83</v>
      </c>
      <c r="S862" t="s">
        <v>51</v>
      </c>
      <c r="U862" t="s">
        <v>147</v>
      </c>
      <c r="V862" t="s">
        <v>84</v>
      </c>
      <c r="W862" t="s">
        <v>51</v>
      </c>
      <c r="Y862" t="s">
        <v>144</v>
      </c>
      <c r="Z862" t="s">
        <v>83</v>
      </c>
      <c r="AA862" t="s">
        <v>51</v>
      </c>
      <c r="AC862" t="s">
        <v>144</v>
      </c>
      <c r="AD862" t="s">
        <v>84</v>
      </c>
      <c r="AE862" t="s">
        <v>51</v>
      </c>
      <c r="AG862" t="s">
        <v>212</v>
      </c>
      <c r="AH862" t="s">
        <v>84</v>
      </c>
      <c r="AI862" t="s">
        <v>51</v>
      </c>
      <c r="AK862" t="s">
        <v>145</v>
      </c>
      <c r="AL862" t="s">
        <v>83</v>
      </c>
      <c r="AM862" t="s">
        <v>51</v>
      </c>
      <c r="AO862" s="244">
        <v>19</v>
      </c>
      <c r="AP862" t="s">
        <v>100</v>
      </c>
      <c r="AQ862" t="s">
        <v>406</v>
      </c>
      <c r="AW862" t="s">
        <v>257</v>
      </c>
      <c r="AX862" t="s">
        <v>100</v>
      </c>
      <c r="AY862" t="s">
        <v>51</v>
      </c>
      <c r="BA862" t="s">
        <v>257</v>
      </c>
      <c r="BB862" t="s">
        <v>84</v>
      </c>
      <c r="BC862" t="s">
        <v>51</v>
      </c>
      <c r="BE862" t="s">
        <v>144</v>
      </c>
      <c r="BF862" t="s">
        <v>84</v>
      </c>
      <c r="BG862" t="s">
        <v>51</v>
      </c>
      <c r="BI862" t="s">
        <v>144</v>
      </c>
      <c r="BJ862" t="s">
        <v>83</v>
      </c>
      <c r="BK862" t="s">
        <v>51</v>
      </c>
      <c r="BM862" t="s">
        <v>144</v>
      </c>
      <c r="BN862" t="s">
        <v>84</v>
      </c>
      <c r="BO862" t="s">
        <v>51</v>
      </c>
      <c r="BQ862" t="s">
        <v>145</v>
      </c>
      <c r="BR862" t="s">
        <v>83</v>
      </c>
      <c r="BS862" t="s">
        <v>51</v>
      </c>
      <c r="BU862" t="s">
        <v>144</v>
      </c>
      <c r="BV862" t="s">
        <v>84</v>
      </c>
      <c r="BW862" t="s">
        <v>51</v>
      </c>
      <c r="BY862" t="s">
        <v>144</v>
      </c>
      <c r="BZ862" t="s">
        <v>84</v>
      </c>
      <c r="CA862" t="s">
        <v>51</v>
      </c>
      <c r="CC862" t="s">
        <v>144</v>
      </c>
      <c r="CD862" t="s">
        <v>83</v>
      </c>
      <c r="CE862" t="s">
        <v>51</v>
      </c>
      <c r="CG862" t="s">
        <v>144</v>
      </c>
      <c r="CH862" t="s">
        <v>83</v>
      </c>
      <c r="CI862" t="s">
        <v>51</v>
      </c>
      <c r="CK862" t="s">
        <v>144</v>
      </c>
      <c r="CL862" t="s">
        <v>84</v>
      </c>
    </row>
    <row r="863" spans="1:91" ht="15" customHeight="1" x14ac:dyDescent="0.25">
      <c r="A863" t="s">
        <v>146</v>
      </c>
      <c r="B863" t="s">
        <v>84</v>
      </c>
      <c r="C863" t="s">
        <v>51</v>
      </c>
      <c r="E863" t="s">
        <v>144</v>
      </c>
      <c r="F863" t="s">
        <v>83</v>
      </c>
      <c r="G863" t="s">
        <v>51</v>
      </c>
      <c r="I863" t="s">
        <v>144</v>
      </c>
      <c r="J863" t="s">
        <v>83</v>
      </c>
      <c r="K863" t="s">
        <v>51</v>
      </c>
      <c r="M863" t="s">
        <v>207</v>
      </c>
      <c r="N863" t="s">
        <v>83</v>
      </c>
      <c r="O863" t="s">
        <v>51</v>
      </c>
      <c r="Q863" t="s">
        <v>144</v>
      </c>
      <c r="R863" t="s">
        <v>83</v>
      </c>
      <c r="S863" t="s">
        <v>51</v>
      </c>
      <c r="U863" t="s">
        <v>140</v>
      </c>
      <c r="V863" t="s">
        <v>84</v>
      </c>
      <c r="W863" t="s">
        <v>51</v>
      </c>
      <c r="Y863" t="s">
        <v>145</v>
      </c>
      <c r="Z863" t="s">
        <v>83</v>
      </c>
      <c r="AA863" t="s">
        <v>51</v>
      </c>
      <c r="AC863" t="s">
        <v>144</v>
      </c>
      <c r="AD863" t="s">
        <v>84</v>
      </c>
      <c r="AE863" t="s">
        <v>51</v>
      </c>
      <c r="AG863" t="s">
        <v>144</v>
      </c>
      <c r="AH863" t="s">
        <v>84</v>
      </c>
      <c r="AI863" t="s">
        <v>51</v>
      </c>
      <c r="AK863" t="s">
        <v>144</v>
      </c>
      <c r="AL863" t="s">
        <v>83</v>
      </c>
      <c r="AM863" t="s">
        <v>51</v>
      </c>
      <c r="AO863" s="244">
        <v>18</v>
      </c>
      <c r="AP863" t="s">
        <v>99</v>
      </c>
      <c r="AQ863" t="s">
        <v>406</v>
      </c>
      <c r="AW863" t="s">
        <v>257</v>
      </c>
      <c r="AX863" t="s">
        <v>100</v>
      </c>
      <c r="AY863" t="s">
        <v>51</v>
      </c>
      <c r="BA863" t="s">
        <v>257</v>
      </c>
      <c r="BB863" t="s">
        <v>84</v>
      </c>
      <c r="BC863" t="s">
        <v>51</v>
      </c>
      <c r="BE863" t="s">
        <v>212</v>
      </c>
      <c r="BF863" t="s">
        <v>83</v>
      </c>
      <c r="BG863" t="s">
        <v>51</v>
      </c>
      <c r="BI863" t="s">
        <v>144</v>
      </c>
      <c r="BJ863" t="s">
        <v>83</v>
      </c>
      <c r="BK863" t="s">
        <v>51</v>
      </c>
      <c r="BM863" t="s">
        <v>144</v>
      </c>
      <c r="BN863" t="s">
        <v>84</v>
      </c>
      <c r="BO863" t="s">
        <v>51</v>
      </c>
      <c r="BQ863" t="s">
        <v>141</v>
      </c>
      <c r="BR863" t="s">
        <v>83</v>
      </c>
      <c r="BS863" t="s">
        <v>51</v>
      </c>
      <c r="BU863" t="s">
        <v>781</v>
      </c>
      <c r="BV863" t="s">
        <v>83</v>
      </c>
      <c r="BW863" t="s">
        <v>51</v>
      </c>
      <c r="BY863" t="s">
        <v>145</v>
      </c>
      <c r="BZ863" t="s">
        <v>84</v>
      </c>
      <c r="CA863" t="s">
        <v>51</v>
      </c>
      <c r="CC863" t="s">
        <v>144</v>
      </c>
      <c r="CD863" t="s">
        <v>83</v>
      </c>
      <c r="CE863" t="s">
        <v>51</v>
      </c>
      <c r="CG863" t="s">
        <v>144</v>
      </c>
      <c r="CH863" t="s">
        <v>83</v>
      </c>
      <c r="CI863" t="s">
        <v>51</v>
      </c>
      <c r="CK863" t="s">
        <v>144</v>
      </c>
      <c r="CL863" t="s">
        <v>84</v>
      </c>
    </row>
    <row r="864" spans="1:91" ht="15" customHeight="1" x14ac:dyDescent="0.25">
      <c r="A864" t="s">
        <v>141</v>
      </c>
      <c r="B864" t="s">
        <v>83</v>
      </c>
      <c r="C864" t="s">
        <v>51</v>
      </c>
      <c r="E864" t="s">
        <v>144</v>
      </c>
      <c r="F864" t="s">
        <v>83</v>
      </c>
      <c r="G864" t="s">
        <v>51</v>
      </c>
      <c r="I864" t="s">
        <v>196</v>
      </c>
      <c r="J864" t="s">
        <v>83</v>
      </c>
      <c r="K864" t="s">
        <v>51</v>
      </c>
      <c r="M864" t="s">
        <v>144</v>
      </c>
      <c r="N864" t="s">
        <v>83</v>
      </c>
      <c r="O864" t="s">
        <v>51</v>
      </c>
      <c r="Q864" t="s">
        <v>144</v>
      </c>
      <c r="R864" t="s">
        <v>84</v>
      </c>
      <c r="S864" t="s">
        <v>51</v>
      </c>
      <c r="U864" t="s">
        <v>144</v>
      </c>
      <c r="V864" t="s">
        <v>83</v>
      </c>
      <c r="W864" t="s">
        <v>51</v>
      </c>
      <c r="Y864" t="s">
        <v>144</v>
      </c>
      <c r="Z864" t="s">
        <v>83</v>
      </c>
      <c r="AA864" t="s">
        <v>51</v>
      </c>
      <c r="AC864" t="s">
        <v>144</v>
      </c>
      <c r="AD864" t="s">
        <v>83</v>
      </c>
      <c r="AE864" t="s">
        <v>51</v>
      </c>
      <c r="AG864" t="s">
        <v>144</v>
      </c>
      <c r="AH864" t="s">
        <v>84</v>
      </c>
      <c r="AI864" t="s">
        <v>51</v>
      </c>
      <c r="AK864" t="s">
        <v>144</v>
      </c>
      <c r="AL864" t="s">
        <v>84</v>
      </c>
      <c r="AM864" t="s">
        <v>51</v>
      </c>
      <c r="AO864" s="244">
        <v>53</v>
      </c>
      <c r="AP864" t="s">
        <v>99</v>
      </c>
      <c r="AQ864" t="s">
        <v>406</v>
      </c>
      <c r="AW864" t="s">
        <v>257</v>
      </c>
      <c r="AX864" t="s">
        <v>99</v>
      </c>
      <c r="AY864" t="s">
        <v>51</v>
      </c>
      <c r="BA864" t="s">
        <v>257</v>
      </c>
      <c r="BB864" t="s">
        <v>84</v>
      </c>
      <c r="BC864" t="s">
        <v>51</v>
      </c>
      <c r="BE864" t="s">
        <v>144</v>
      </c>
      <c r="BF864" t="s">
        <v>83</v>
      </c>
      <c r="BG864" t="s">
        <v>51</v>
      </c>
      <c r="BI864" t="s">
        <v>144</v>
      </c>
      <c r="BJ864" t="s">
        <v>84</v>
      </c>
      <c r="BK864" t="s">
        <v>51</v>
      </c>
      <c r="BM864" t="s">
        <v>144</v>
      </c>
      <c r="BN864" t="s">
        <v>84</v>
      </c>
      <c r="BO864" t="s">
        <v>51</v>
      </c>
      <c r="BQ864" t="s">
        <v>141</v>
      </c>
      <c r="BR864" t="s">
        <v>84</v>
      </c>
      <c r="BS864" t="s">
        <v>51</v>
      </c>
      <c r="BU864" t="s">
        <v>142</v>
      </c>
      <c r="BV864" t="s">
        <v>83</v>
      </c>
      <c r="BW864" t="s">
        <v>51</v>
      </c>
      <c r="BY864" t="s">
        <v>862</v>
      </c>
      <c r="BZ864" t="s">
        <v>83</v>
      </c>
      <c r="CA864" t="s">
        <v>51</v>
      </c>
      <c r="CC864" t="s">
        <v>146</v>
      </c>
      <c r="CD864" t="s">
        <v>84</v>
      </c>
      <c r="CE864" t="s">
        <v>51</v>
      </c>
      <c r="CG864" t="s">
        <v>144</v>
      </c>
      <c r="CH864" t="s">
        <v>84</v>
      </c>
      <c r="CI864" t="s">
        <v>51</v>
      </c>
      <c r="CK864" t="s">
        <v>145</v>
      </c>
      <c r="CL864" t="s">
        <v>84</v>
      </c>
    </row>
    <row r="865" spans="1:90" ht="15" customHeight="1" x14ac:dyDescent="0.25">
      <c r="A865" t="s">
        <v>147</v>
      </c>
      <c r="B865" t="s">
        <v>83</v>
      </c>
      <c r="C865" t="s">
        <v>51</v>
      </c>
      <c r="E865" t="s">
        <v>144</v>
      </c>
      <c r="F865" t="s">
        <v>83</v>
      </c>
      <c r="G865" t="s">
        <v>51</v>
      </c>
      <c r="I865" t="s">
        <v>144</v>
      </c>
      <c r="J865" t="s">
        <v>84</v>
      </c>
      <c r="K865" t="s">
        <v>51</v>
      </c>
      <c r="M865" t="s">
        <v>147</v>
      </c>
      <c r="N865" t="s">
        <v>84</v>
      </c>
      <c r="O865" t="s">
        <v>51</v>
      </c>
      <c r="Q865" t="s">
        <v>140</v>
      </c>
      <c r="R865" t="s">
        <v>83</v>
      </c>
      <c r="S865" t="s">
        <v>51</v>
      </c>
      <c r="U865" t="s">
        <v>140</v>
      </c>
      <c r="V865" t="s">
        <v>83</v>
      </c>
      <c r="W865" t="s">
        <v>51</v>
      </c>
      <c r="Y865" t="s">
        <v>145</v>
      </c>
      <c r="Z865" t="s">
        <v>83</v>
      </c>
      <c r="AA865" t="s">
        <v>51</v>
      </c>
      <c r="AC865" t="s">
        <v>144</v>
      </c>
      <c r="AD865" t="s">
        <v>84</v>
      </c>
      <c r="AE865" t="s">
        <v>51</v>
      </c>
      <c r="AG865" t="s">
        <v>190</v>
      </c>
      <c r="AH865" t="s">
        <v>84</v>
      </c>
      <c r="AI865" t="s">
        <v>51</v>
      </c>
      <c r="AK865" t="s">
        <v>144</v>
      </c>
      <c r="AL865" t="s">
        <v>84</v>
      </c>
      <c r="AM865" t="s">
        <v>51</v>
      </c>
      <c r="AO865" s="244">
        <v>33</v>
      </c>
      <c r="AP865" t="s">
        <v>99</v>
      </c>
      <c r="AQ865" t="s">
        <v>406</v>
      </c>
      <c r="AW865" t="s">
        <v>394</v>
      </c>
      <c r="AX865" t="s">
        <v>100</v>
      </c>
      <c r="AY865" t="s">
        <v>51</v>
      </c>
      <c r="BA865" t="s">
        <v>257</v>
      </c>
      <c r="BB865" t="s">
        <v>83</v>
      </c>
      <c r="BC865" t="s">
        <v>51</v>
      </c>
      <c r="BE865" t="s">
        <v>144</v>
      </c>
      <c r="BF865" t="s">
        <v>84</v>
      </c>
      <c r="BG865" t="s">
        <v>51</v>
      </c>
      <c r="BI865" t="s">
        <v>197</v>
      </c>
      <c r="BJ865" t="s">
        <v>83</v>
      </c>
      <c r="BK865" t="s">
        <v>51</v>
      </c>
      <c r="BM865" t="s">
        <v>145</v>
      </c>
      <c r="BN865" t="s">
        <v>83</v>
      </c>
      <c r="BO865" t="s">
        <v>51</v>
      </c>
      <c r="BQ865" t="s">
        <v>781</v>
      </c>
      <c r="BR865" t="s">
        <v>83</v>
      </c>
      <c r="BS865" t="s">
        <v>51</v>
      </c>
      <c r="BU865" t="s">
        <v>138</v>
      </c>
      <c r="BV865" t="s">
        <v>84</v>
      </c>
      <c r="BW865" t="s">
        <v>51</v>
      </c>
      <c r="BY865" t="s">
        <v>144</v>
      </c>
      <c r="BZ865" t="s">
        <v>84</v>
      </c>
      <c r="CA865" t="s">
        <v>51</v>
      </c>
      <c r="CC865" t="s">
        <v>140</v>
      </c>
      <c r="CD865" t="s">
        <v>84</v>
      </c>
      <c r="CE865" t="s">
        <v>51</v>
      </c>
      <c r="CG865" t="s">
        <v>193</v>
      </c>
      <c r="CH865" t="s">
        <v>83</v>
      </c>
      <c r="CI865" t="s">
        <v>51</v>
      </c>
      <c r="CK865" t="s">
        <v>145</v>
      </c>
      <c r="CL865" t="s">
        <v>84</v>
      </c>
    </row>
    <row r="866" spans="1:90" ht="15" customHeight="1" x14ac:dyDescent="0.25">
      <c r="A866" t="s">
        <v>141</v>
      </c>
      <c r="B866" t="s">
        <v>84</v>
      </c>
      <c r="C866" t="s">
        <v>51</v>
      </c>
      <c r="E866" t="s">
        <v>144</v>
      </c>
      <c r="F866" t="s">
        <v>84</v>
      </c>
      <c r="G866" t="s">
        <v>51</v>
      </c>
      <c r="I866" t="s">
        <v>144</v>
      </c>
      <c r="J866" t="s">
        <v>83</v>
      </c>
      <c r="K866" t="s">
        <v>51</v>
      </c>
      <c r="M866" t="s">
        <v>143</v>
      </c>
      <c r="N866" t="s">
        <v>84</v>
      </c>
      <c r="O866" t="s">
        <v>51</v>
      </c>
      <c r="Q866" t="s">
        <v>144</v>
      </c>
      <c r="R866" t="s">
        <v>84</v>
      </c>
      <c r="S866" t="s">
        <v>51</v>
      </c>
      <c r="U866" t="s">
        <v>145</v>
      </c>
      <c r="V866" t="s">
        <v>84</v>
      </c>
      <c r="W866" t="s">
        <v>51</v>
      </c>
      <c r="Y866" t="s">
        <v>239</v>
      </c>
      <c r="Z866" t="s">
        <v>84</v>
      </c>
      <c r="AA866" t="s">
        <v>51</v>
      </c>
      <c r="AC866" t="s">
        <v>144</v>
      </c>
      <c r="AD866" t="s">
        <v>83</v>
      </c>
      <c r="AE866" t="s">
        <v>51</v>
      </c>
      <c r="AG866" t="s">
        <v>191</v>
      </c>
      <c r="AH866" t="s">
        <v>83</v>
      </c>
      <c r="AI866" t="s">
        <v>51</v>
      </c>
      <c r="AK866" t="s">
        <v>145</v>
      </c>
      <c r="AL866" t="s">
        <v>83</v>
      </c>
      <c r="AM866" t="s">
        <v>51</v>
      </c>
      <c r="AO866" s="244">
        <v>4</v>
      </c>
      <c r="AP866" t="s">
        <v>99</v>
      </c>
      <c r="AQ866" t="s">
        <v>406</v>
      </c>
      <c r="AW866" t="s">
        <v>565</v>
      </c>
      <c r="AX866" t="s">
        <v>100</v>
      </c>
      <c r="AY866" t="s">
        <v>51</v>
      </c>
      <c r="BA866" t="s">
        <v>257</v>
      </c>
      <c r="BB866" t="s">
        <v>83</v>
      </c>
      <c r="BC866" t="s">
        <v>51</v>
      </c>
      <c r="BE866" t="s">
        <v>144</v>
      </c>
      <c r="BF866" t="s">
        <v>83</v>
      </c>
      <c r="BG866" t="s">
        <v>51</v>
      </c>
      <c r="BI866" t="s">
        <v>144</v>
      </c>
      <c r="BJ866" t="s">
        <v>84</v>
      </c>
      <c r="BK866" t="s">
        <v>51</v>
      </c>
      <c r="BM866" t="s">
        <v>144</v>
      </c>
      <c r="BN866" t="s">
        <v>84</v>
      </c>
      <c r="BO866" t="s">
        <v>51</v>
      </c>
      <c r="BQ866" t="s">
        <v>141</v>
      </c>
      <c r="BR866" t="s">
        <v>83</v>
      </c>
      <c r="BS866" t="s">
        <v>51</v>
      </c>
      <c r="BU866" t="s">
        <v>144</v>
      </c>
      <c r="BV866" t="s">
        <v>83</v>
      </c>
      <c r="BW866" t="s">
        <v>51</v>
      </c>
      <c r="BY866" t="s">
        <v>144</v>
      </c>
      <c r="BZ866" t="s">
        <v>83</v>
      </c>
      <c r="CA866" t="s">
        <v>51</v>
      </c>
      <c r="CC866" t="s">
        <v>138</v>
      </c>
      <c r="CD866" t="s">
        <v>84</v>
      </c>
      <c r="CE866" t="s">
        <v>51</v>
      </c>
      <c r="CG866" t="s">
        <v>147</v>
      </c>
      <c r="CH866" t="s">
        <v>83</v>
      </c>
      <c r="CI866" t="s">
        <v>51</v>
      </c>
      <c r="CK866" t="s">
        <v>191</v>
      </c>
      <c r="CL866" t="s">
        <v>84</v>
      </c>
    </row>
    <row r="867" spans="1:90" ht="15" customHeight="1" x14ac:dyDescent="0.25">
      <c r="A867" t="s">
        <v>137</v>
      </c>
      <c r="B867" t="s">
        <v>83</v>
      </c>
      <c r="C867" t="s">
        <v>51</v>
      </c>
      <c r="E867" t="s">
        <v>144</v>
      </c>
      <c r="F867" t="s">
        <v>83</v>
      </c>
      <c r="G867" t="s">
        <v>51</v>
      </c>
      <c r="I867" t="s">
        <v>197</v>
      </c>
      <c r="J867" t="s">
        <v>83</v>
      </c>
      <c r="K867" t="s">
        <v>51</v>
      </c>
      <c r="M867" t="s">
        <v>144</v>
      </c>
      <c r="N867" t="s">
        <v>83</v>
      </c>
      <c r="O867" t="s">
        <v>51</v>
      </c>
      <c r="Q867" t="s">
        <v>144</v>
      </c>
      <c r="R867" t="s">
        <v>83</v>
      </c>
      <c r="S867" t="s">
        <v>51</v>
      </c>
      <c r="U867" t="s">
        <v>193</v>
      </c>
      <c r="V867" t="s">
        <v>83</v>
      </c>
      <c r="W867" t="s">
        <v>51</v>
      </c>
      <c r="Y867" t="s">
        <v>144</v>
      </c>
      <c r="Z867" t="s">
        <v>83</v>
      </c>
      <c r="AA867" t="s">
        <v>51</v>
      </c>
      <c r="AC867" t="s">
        <v>145</v>
      </c>
      <c r="AD867" t="s">
        <v>83</v>
      </c>
      <c r="AE867" t="s">
        <v>51</v>
      </c>
      <c r="AG867" t="s">
        <v>144</v>
      </c>
      <c r="AH867" t="s">
        <v>84</v>
      </c>
      <c r="AI867" t="s">
        <v>51</v>
      </c>
      <c r="AK867" t="s">
        <v>144</v>
      </c>
      <c r="AL867" t="s">
        <v>84</v>
      </c>
      <c r="AM867" t="s">
        <v>51</v>
      </c>
      <c r="AO867" s="244">
        <v>40</v>
      </c>
      <c r="AP867" t="s">
        <v>100</v>
      </c>
      <c r="AQ867" t="s">
        <v>406</v>
      </c>
      <c r="AW867" t="s">
        <v>257</v>
      </c>
      <c r="AX867" t="s">
        <v>100</v>
      </c>
      <c r="AY867" t="s">
        <v>51</v>
      </c>
      <c r="BA867" t="s">
        <v>257</v>
      </c>
      <c r="BB867" t="s">
        <v>84</v>
      </c>
      <c r="BC867" t="s">
        <v>51</v>
      </c>
      <c r="BE867" t="s">
        <v>144</v>
      </c>
      <c r="BF867" t="s">
        <v>84</v>
      </c>
      <c r="BG867" t="s">
        <v>51</v>
      </c>
      <c r="BI867" t="s">
        <v>144</v>
      </c>
      <c r="BJ867" t="s">
        <v>84</v>
      </c>
      <c r="BK867" t="s">
        <v>51</v>
      </c>
      <c r="BM867" t="s">
        <v>144</v>
      </c>
      <c r="BN867" t="s">
        <v>83</v>
      </c>
      <c r="BO867" t="s">
        <v>51</v>
      </c>
      <c r="BQ867" t="s">
        <v>145</v>
      </c>
      <c r="BR867" t="s">
        <v>83</v>
      </c>
      <c r="BS867" t="s">
        <v>51</v>
      </c>
      <c r="BU867" t="s">
        <v>270</v>
      </c>
      <c r="BV867" t="s">
        <v>84</v>
      </c>
      <c r="BW867" t="s">
        <v>51</v>
      </c>
      <c r="BY867" t="s">
        <v>144</v>
      </c>
      <c r="BZ867" t="s">
        <v>83</v>
      </c>
      <c r="CA867" t="s">
        <v>51</v>
      </c>
      <c r="CC867" t="s">
        <v>144</v>
      </c>
      <c r="CD867" t="s">
        <v>83</v>
      </c>
      <c r="CE867" t="s">
        <v>51</v>
      </c>
      <c r="CG867" t="s">
        <v>140</v>
      </c>
      <c r="CH867" t="s">
        <v>84</v>
      </c>
      <c r="CI867" t="s">
        <v>51</v>
      </c>
      <c r="CK867" t="s">
        <v>145</v>
      </c>
      <c r="CL867" t="s">
        <v>84</v>
      </c>
    </row>
    <row r="868" spans="1:90" ht="15" customHeight="1" x14ac:dyDescent="0.25">
      <c r="A868" t="s">
        <v>148</v>
      </c>
      <c r="B868" t="s">
        <v>83</v>
      </c>
      <c r="C868" t="s">
        <v>51</v>
      </c>
      <c r="E868" t="s">
        <v>175</v>
      </c>
      <c r="F868" t="s">
        <v>83</v>
      </c>
      <c r="G868" t="s">
        <v>51</v>
      </c>
      <c r="I868" t="s">
        <v>140</v>
      </c>
      <c r="J868" t="s">
        <v>84</v>
      </c>
      <c r="K868" t="s">
        <v>51</v>
      </c>
      <c r="M868" t="s">
        <v>164</v>
      </c>
      <c r="N868" t="s">
        <v>84</v>
      </c>
      <c r="O868" t="s">
        <v>51</v>
      </c>
      <c r="Q868" t="s">
        <v>144</v>
      </c>
      <c r="R868" t="s">
        <v>84</v>
      </c>
      <c r="S868" t="s">
        <v>51</v>
      </c>
      <c r="U868" t="s">
        <v>144</v>
      </c>
      <c r="V868" t="s">
        <v>84</v>
      </c>
      <c r="W868" t="s">
        <v>51</v>
      </c>
      <c r="Y868" t="s">
        <v>144</v>
      </c>
      <c r="Z868" t="s">
        <v>84</v>
      </c>
      <c r="AA868" t="s">
        <v>51</v>
      </c>
      <c r="AC868" t="s">
        <v>144</v>
      </c>
      <c r="AD868" t="s">
        <v>83</v>
      </c>
      <c r="AE868" t="s">
        <v>51</v>
      </c>
      <c r="AG868" t="s">
        <v>144</v>
      </c>
      <c r="AH868" t="s">
        <v>83</v>
      </c>
      <c r="AI868" t="s">
        <v>51</v>
      </c>
      <c r="AK868" t="s">
        <v>144</v>
      </c>
      <c r="AL868" t="s">
        <v>83</v>
      </c>
      <c r="AM868" t="s">
        <v>51</v>
      </c>
      <c r="AO868" s="244">
        <v>48</v>
      </c>
      <c r="AP868" t="s">
        <v>100</v>
      </c>
      <c r="AQ868" t="s">
        <v>406</v>
      </c>
      <c r="AW868" t="s">
        <v>392</v>
      </c>
      <c r="AX868" t="s">
        <v>100</v>
      </c>
      <c r="AY868" t="s">
        <v>51</v>
      </c>
      <c r="BE868" t="s">
        <v>144</v>
      </c>
      <c r="BF868" t="s">
        <v>83</v>
      </c>
      <c r="BG868" t="s">
        <v>51</v>
      </c>
      <c r="BI868" t="s">
        <v>205</v>
      </c>
      <c r="BJ868" t="s">
        <v>83</v>
      </c>
      <c r="BK868" t="s">
        <v>51</v>
      </c>
      <c r="BM868" t="s">
        <v>144</v>
      </c>
      <c r="BN868" t="s">
        <v>83</v>
      </c>
      <c r="BO868" t="s">
        <v>51</v>
      </c>
      <c r="BQ868" t="s">
        <v>141</v>
      </c>
      <c r="BR868" t="s">
        <v>83</v>
      </c>
      <c r="BS868" t="s">
        <v>51</v>
      </c>
      <c r="BU868" t="s">
        <v>145</v>
      </c>
      <c r="BV868" t="s">
        <v>84</v>
      </c>
      <c r="BW868" t="s">
        <v>51</v>
      </c>
      <c r="BY868" t="s">
        <v>144</v>
      </c>
      <c r="BZ868" t="s">
        <v>83</v>
      </c>
      <c r="CA868" t="s">
        <v>51</v>
      </c>
      <c r="CC868" t="s">
        <v>140</v>
      </c>
      <c r="CD868" t="s">
        <v>83</v>
      </c>
      <c r="CE868" t="s">
        <v>51</v>
      </c>
      <c r="CG868" t="s">
        <v>145</v>
      </c>
      <c r="CH868" t="s">
        <v>84</v>
      </c>
      <c r="CI868" t="s">
        <v>51</v>
      </c>
      <c r="CK868" t="s">
        <v>144</v>
      </c>
      <c r="CL868" t="s">
        <v>83</v>
      </c>
    </row>
    <row r="869" spans="1:90" ht="15" customHeight="1" x14ac:dyDescent="0.25">
      <c r="A869" t="s">
        <v>147</v>
      </c>
      <c r="B869" t="s">
        <v>83</v>
      </c>
      <c r="C869" t="s">
        <v>51</v>
      </c>
      <c r="E869" t="s">
        <v>144</v>
      </c>
      <c r="F869" t="s">
        <v>83</v>
      </c>
      <c r="G869" t="s">
        <v>51</v>
      </c>
      <c r="I869" t="s">
        <v>198</v>
      </c>
      <c r="J869" t="s">
        <v>83</v>
      </c>
      <c r="K869" t="s">
        <v>51</v>
      </c>
      <c r="M869" t="s">
        <v>141</v>
      </c>
      <c r="N869" t="s">
        <v>84</v>
      </c>
      <c r="O869" t="s">
        <v>51</v>
      </c>
      <c r="Q869" t="s">
        <v>144</v>
      </c>
      <c r="R869" t="s">
        <v>84</v>
      </c>
      <c r="S869" t="s">
        <v>51</v>
      </c>
      <c r="U869" t="s">
        <v>144</v>
      </c>
      <c r="V869" t="s">
        <v>84</v>
      </c>
      <c r="W869" t="s">
        <v>51</v>
      </c>
      <c r="Y869" t="s">
        <v>144</v>
      </c>
      <c r="Z869" t="s">
        <v>83</v>
      </c>
      <c r="AA869" t="s">
        <v>51</v>
      </c>
      <c r="AC869" t="s">
        <v>144</v>
      </c>
      <c r="AD869" t="s">
        <v>83</v>
      </c>
      <c r="AE869" t="s">
        <v>51</v>
      </c>
      <c r="AG869" t="s">
        <v>144</v>
      </c>
      <c r="AH869" t="s">
        <v>84</v>
      </c>
      <c r="AI869" t="s">
        <v>51</v>
      </c>
      <c r="AK869" t="s">
        <v>144</v>
      </c>
      <c r="AL869" t="s">
        <v>83</v>
      </c>
      <c r="AM869" t="s">
        <v>51</v>
      </c>
      <c r="AO869" s="244">
        <v>20</v>
      </c>
      <c r="AP869" t="s">
        <v>100</v>
      </c>
      <c r="AQ869" t="s">
        <v>406</v>
      </c>
      <c r="AW869" t="s">
        <v>397</v>
      </c>
      <c r="AX869" t="s">
        <v>100</v>
      </c>
      <c r="AY869" t="s">
        <v>51</v>
      </c>
      <c r="BE869" t="s">
        <v>143</v>
      </c>
      <c r="BF869" t="s">
        <v>83</v>
      </c>
      <c r="BG869" t="s">
        <v>51</v>
      </c>
      <c r="BI869" t="s">
        <v>174</v>
      </c>
      <c r="BJ869" t="s">
        <v>84</v>
      </c>
      <c r="BK869" t="s">
        <v>51</v>
      </c>
      <c r="BM869" t="s">
        <v>145</v>
      </c>
      <c r="BN869" t="s">
        <v>84</v>
      </c>
      <c r="BO869" t="s">
        <v>51</v>
      </c>
      <c r="BQ869" t="s">
        <v>141</v>
      </c>
      <c r="BR869" t="s">
        <v>84</v>
      </c>
      <c r="BS869" t="s">
        <v>51</v>
      </c>
      <c r="BU869" t="s">
        <v>144</v>
      </c>
      <c r="BV869" t="s">
        <v>84</v>
      </c>
      <c r="BW869" t="s">
        <v>51</v>
      </c>
      <c r="BY869" t="s">
        <v>144</v>
      </c>
      <c r="BZ869" t="s">
        <v>83</v>
      </c>
      <c r="CA869" t="s">
        <v>51</v>
      </c>
      <c r="CC869" t="s">
        <v>199</v>
      </c>
      <c r="CD869" t="s">
        <v>84</v>
      </c>
      <c r="CE869" t="s">
        <v>51</v>
      </c>
      <c r="CG869" t="s">
        <v>144</v>
      </c>
      <c r="CH869" t="s">
        <v>84</v>
      </c>
      <c r="CI869" t="s">
        <v>51</v>
      </c>
      <c r="CK869" t="s">
        <v>140</v>
      </c>
      <c r="CL869" t="s">
        <v>83</v>
      </c>
    </row>
    <row r="870" spans="1:90" ht="15" customHeight="1" x14ac:dyDescent="0.25">
      <c r="A870" t="s">
        <v>144</v>
      </c>
      <c r="B870" t="s">
        <v>84</v>
      </c>
      <c r="C870" t="s">
        <v>51</v>
      </c>
      <c r="E870" t="s">
        <v>144</v>
      </c>
      <c r="F870" t="s">
        <v>83</v>
      </c>
      <c r="G870" t="s">
        <v>51</v>
      </c>
      <c r="I870" t="s">
        <v>191</v>
      </c>
      <c r="J870" t="s">
        <v>83</v>
      </c>
      <c r="K870" t="s">
        <v>51</v>
      </c>
      <c r="Q870" t="s">
        <v>144</v>
      </c>
      <c r="R870" t="s">
        <v>84</v>
      </c>
      <c r="S870" t="s">
        <v>51</v>
      </c>
      <c r="U870" t="s">
        <v>144</v>
      </c>
      <c r="V870" t="s">
        <v>84</v>
      </c>
      <c r="W870" t="s">
        <v>51</v>
      </c>
      <c r="Y870" t="s">
        <v>145</v>
      </c>
      <c r="Z870" t="s">
        <v>84</v>
      </c>
      <c r="AA870" t="s">
        <v>51</v>
      </c>
      <c r="AC870" t="s">
        <v>172</v>
      </c>
      <c r="AD870" t="s">
        <v>83</v>
      </c>
      <c r="AE870" t="s">
        <v>51</v>
      </c>
      <c r="AK870" t="s">
        <v>144</v>
      </c>
      <c r="AL870" t="s">
        <v>83</v>
      </c>
      <c r="AM870" t="s">
        <v>51</v>
      </c>
      <c r="AO870" s="244">
        <v>28</v>
      </c>
      <c r="AP870" t="s">
        <v>99</v>
      </c>
      <c r="AQ870" t="s">
        <v>406</v>
      </c>
      <c r="AW870" t="s">
        <v>185</v>
      </c>
      <c r="AX870" t="s">
        <v>100</v>
      </c>
      <c r="AY870" t="s">
        <v>51</v>
      </c>
      <c r="BE870" t="s">
        <v>144</v>
      </c>
      <c r="BF870" t="s">
        <v>83</v>
      </c>
      <c r="BG870" t="s">
        <v>51</v>
      </c>
      <c r="BI870" t="s">
        <v>144</v>
      </c>
      <c r="BJ870" t="s">
        <v>84</v>
      </c>
      <c r="BK870" t="s">
        <v>51</v>
      </c>
      <c r="BM870" t="s">
        <v>142</v>
      </c>
      <c r="BN870" t="s">
        <v>83</v>
      </c>
      <c r="BO870" t="s">
        <v>51</v>
      </c>
      <c r="BQ870" t="s">
        <v>141</v>
      </c>
      <c r="BR870" t="s">
        <v>84</v>
      </c>
      <c r="BS870" t="s">
        <v>51</v>
      </c>
      <c r="BU870" t="s">
        <v>144</v>
      </c>
      <c r="BV870" t="s">
        <v>83</v>
      </c>
      <c r="BW870" t="s">
        <v>51</v>
      </c>
      <c r="BY870" t="s">
        <v>199</v>
      </c>
      <c r="BZ870" t="s">
        <v>83</v>
      </c>
      <c r="CA870" t="s">
        <v>51</v>
      </c>
      <c r="CC870" t="s">
        <v>144</v>
      </c>
      <c r="CD870" t="s">
        <v>83</v>
      </c>
      <c r="CE870" t="s">
        <v>51</v>
      </c>
      <c r="CG870" t="s">
        <v>144</v>
      </c>
      <c r="CH870" t="s">
        <v>84</v>
      </c>
      <c r="CI870" t="s">
        <v>51</v>
      </c>
      <c r="CK870" t="s">
        <v>144</v>
      </c>
      <c r="CL870" t="s">
        <v>83</v>
      </c>
    </row>
    <row r="871" spans="1:90" ht="15" customHeight="1" x14ac:dyDescent="0.25">
      <c r="A871" t="s">
        <v>149</v>
      </c>
      <c r="B871" t="s">
        <v>84</v>
      </c>
      <c r="C871" t="s">
        <v>51</v>
      </c>
      <c r="E871" t="s">
        <v>145</v>
      </c>
      <c r="F871" t="s">
        <v>84</v>
      </c>
      <c r="G871" t="s">
        <v>51</v>
      </c>
      <c r="I871" t="s">
        <v>144</v>
      </c>
      <c r="J871" t="s">
        <v>84</v>
      </c>
      <c r="K871" t="s">
        <v>51</v>
      </c>
      <c r="Q871" t="s">
        <v>144</v>
      </c>
      <c r="R871" t="s">
        <v>84</v>
      </c>
      <c r="S871" t="s">
        <v>51</v>
      </c>
      <c r="Y871" t="s">
        <v>145</v>
      </c>
      <c r="Z871" t="s">
        <v>83</v>
      </c>
      <c r="AA871" t="s">
        <v>51</v>
      </c>
      <c r="AC871" t="s">
        <v>144</v>
      </c>
      <c r="AD871" t="s">
        <v>84</v>
      </c>
      <c r="AE871" t="s">
        <v>51</v>
      </c>
      <c r="AK871" t="s">
        <v>144</v>
      </c>
      <c r="AL871" t="s">
        <v>83</v>
      </c>
      <c r="AM871" t="s">
        <v>51</v>
      </c>
      <c r="AO871" s="244">
        <v>90</v>
      </c>
      <c r="AP871" t="s">
        <v>99</v>
      </c>
      <c r="AQ871" t="s">
        <v>406</v>
      </c>
      <c r="AW871" t="s">
        <v>476</v>
      </c>
      <c r="AX871" t="s">
        <v>100</v>
      </c>
      <c r="AY871" t="s">
        <v>51</v>
      </c>
      <c r="BE871" t="s">
        <v>144</v>
      </c>
      <c r="BF871" t="s">
        <v>84</v>
      </c>
      <c r="BG871" t="s">
        <v>51</v>
      </c>
      <c r="BI871" t="s">
        <v>145</v>
      </c>
      <c r="BJ871" t="s">
        <v>84</v>
      </c>
      <c r="BK871" t="s">
        <v>51</v>
      </c>
      <c r="BM871" t="s">
        <v>144</v>
      </c>
      <c r="BN871" t="s">
        <v>83</v>
      </c>
      <c r="BO871" t="s">
        <v>51</v>
      </c>
      <c r="BQ871" t="s">
        <v>141</v>
      </c>
      <c r="BR871" t="s">
        <v>84</v>
      </c>
      <c r="BS871" t="s">
        <v>51</v>
      </c>
      <c r="BU871" t="s">
        <v>809</v>
      </c>
      <c r="BV871" t="s">
        <v>84</v>
      </c>
      <c r="BW871" t="s">
        <v>51</v>
      </c>
      <c r="BY871" t="s">
        <v>194</v>
      </c>
      <c r="BZ871" t="s">
        <v>84</v>
      </c>
      <c r="CA871" t="s">
        <v>51</v>
      </c>
      <c r="CC871" t="s">
        <v>144</v>
      </c>
      <c r="CD871" t="s">
        <v>84</v>
      </c>
      <c r="CE871" t="s">
        <v>51</v>
      </c>
      <c r="CG871" t="s">
        <v>212</v>
      </c>
      <c r="CH871" t="s">
        <v>84</v>
      </c>
      <c r="CI871" t="s">
        <v>51</v>
      </c>
      <c r="CK871" t="s">
        <v>196</v>
      </c>
      <c r="CL871" t="s">
        <v>84</v>
      </c>
    </row>
    <row r="872" spans="1:90" ht="15" customHeight="1" x14ac:dyDescent="0.25">
      <c r="A872" t="s">
        <v>144</v>
      </c>
      <c r="B872" t="s">
        <v>84</v>
      </c>
      <c r="C872" t="s">
        <v>51</v>
      </c>
      <c r="E872" t="s">
        <v>138</v>
      </c>
      <c r="F872" t="s">
        <v>83</v>
      </c>
      <c r="G872" t="s">
        <v>51</v>
      </c>
      <c r="I872" t="s">
        <v>140</v>
      </c>
      <c r="J872" t="s">
        <v>83</v>
      </c>
      <c r="K872" t="s">
        <v>51</v>
      </c>
      <c r="Y872" t="s">
        <v>144</v>
      </c>
      <c r="Z872" t="s">
        <v>84</v>
      </c>
      <c r="AA872" t="s">
        <v>51</v>
      </c>
      <c r="AC872" t="s">
        <v>172</v>
      </c>
      <c r="AD872" t="s">
        <v>84</v>
      </c>
      <c r="AE872" t="s">
        <v>51</v>
      </c>
      <c r="AK872" t="s">
        <v>144</v>
      </c>
      <c r="AL872" t="s">
        <v>83</v>
      </c>
      <c r="AM872" t="s">
        <v>51</v>
      </c>
      <c r="AO872" s="244">
        <v>77</v>
      </c>
      <c r="AP872" t="s">
        <v>100</v>
      </c>
      <c r="AQ872" t="s">
        <v>406</v>
      </c>
      <c r="AW872" t="s">
        <v>185</v>
      </c>
      <c r="AX872" t="s">
        <v>100</v>
      </c>
      <c r="AY872" t="s">
        <v>51</v>
      </c>
      <c r="BE872" t="s">
        <v>144</v>
      </c>
      <c r="BF872" t="s">
        <v>83</v>
      </c>
      <c r="BG872" t="s">
        <v>51</v>
      </c>
      <c r="BI872" t="s">
        <v>144</v>
      </c>
      <c r="BJ872" t="s">
        <v>83</v>
      </c>
      <c r="BK872" t="s">
        <v>51</v>
      </c>
      <c r="BM872" t="s">
        <v>144</v>
      </c>
      <c r="BN872" t="s">
        <v>84</v>
      </c>
      <c r="BO872" t="s">
        <v>51</v>
      </c>
      <c r="BQ872" t="s">
        <v>207</v>
      </c>
      <c r="BR872" t="s">
        <v>84</v>
      </c>
      <c r="BS872" t="s">
        <v>51</v>
      </c>
      <c r="BU872" t="s">
        <v>144</v>
      </c>
      <c r="BV872" t="s">
        <v>83</v>
      </c>
      <c r="BW872" t="s">
        <v>51</v>
      </c>
      <c r="BY872" t="s">
        <v>144</v>
      </c>
      <c r="BZ872" t="s">
        <v>83</v>
      </c>
      <c r="CA872" t="s">
        <v>51</v>
      </c>
      <c r="CC872" t="s">
        <v>144</v>
      </c>
      <c r="CD872" t="s">
        <v>84</v>
      </c>
      <c r="CE872" t="s">
        <v>51</v>
      </c>
      <c r="CG872" t="s">
        <v>144</v>
      </c>
      <c r="CH872" t="s">
        <v>84</v>
      </c>
      <c r="CI872" t="s">
        <v>51</v>
      </c>
      <c r="CK872" t="s">
        <v>144</v>
      </c>
      <c r="CL872" t="s">
        <v>84</v>
      </c>
    </row>
    <row r="873" spans="1:90" ht="15" customHeight="1" x14ac:dyDescent="0.25">
      <c r="A873" t="s">
        <v>145</v>
      </c>
      <c r="B873" t="s">
        <v>83</v>
      </c>
      <c r="C873" t="s">
        <v>51</v>
      </c>
      <c r="E873" t="s">
        <v>144</v>
      </c>
      <c r="F873" t="s">
        <v>84</v>
      </c>
      <c r="G873" t="s">
        <v>51</v>
      </c>
      <c r="I873" t="s">
        <v>144</v>
      </c>
      <c r="J873" t="s">
        <v>83</v>
      </c>
      <c r="K873" t="s">
        <v>51</v>
      </c>
      <c r="Y873" t="s">
        <v>144</v>
      </c>
      <c r="Z873" t="s">
        <v>83</v>
      </c>
      <c r="AA873" t="s">
        <v>51</v>
      </c>
      <c r="AK873" t="s">
        <v>374</v>
      </c>
      <c r="AL873" t="s">
        <v>84</v>
      </c>
      <c r="AM873" t="s">
        <v>51</v>
      </c>
      <c r="AO873" s="244">
        <v>58</v>
      </c>
      <c r="AP873" t="s">
        <v>99</v>
      </c>
      <c r="AQ873" t="s">
        <v>406</v>
      </c>
      <c r="AW873" t="s">
        <v>257</v>
      </c>
      <c r="AX873" t="s">
        <v>99</v>
      </c>
      <c r="AY873" t="s">
        <v>51</v>
      </c>
      <c r="BE873" t="s">
        <v>144</v>
      </c>
      <c r="BF873" t="s">
        <v>84</v>
      </c>
      <c r="BG873" t="s">
        <v>51</v>
      </c>
      <c r="BI873" t="s">
        <v>144</v>
      </c>
      <c r="BJ873" t="s">
        <v>83</v>
      </c>
      <c r="BK873" t="s">
        <v>51</v>
      </c>
      <c r="BM873" t="s">
        <v>144</v>
      </c>
      <c r="BN873" t="s">
        <v>84</v>
      </c>
      <c r="BO873" t="s">
        <v>51</v>
      </c>
      <c r="BQ873" t="s">
        <v>782</v>
      </c>
      <c r="BR873" t="s">
        <v>83</v>
      </c>
      <c r="BS873" t="s">
        <v>51</v>
      </c>
      <c r="BU873" t="s">
        <v>174</v>
      </c>
      <c r="BV873" t="s">
        <v>83</v>
      </c>
      <c r="BW873" t="s">
        <v>51</v>
      </c>
      <c r="BY873" t="s">
        <v>144</v>
      </c>
      <c r="BZ873" t="s">
        <v>83</v>
      </c>
      <c r="CA873" t="s">
        <v>51</v>
      </c>
      <c r="CC873" t="s">
        <v>144</v>
      </c>
      <c r="CD873" t="s">
        <v>83</v>
      </c>
      <c r="CE873" t="s">
        <v>51</v>
      </c>
      <c r="CG873" t="s">
        <v>192</v>
      </c>
      <c r="CH873" t="s">
        <v>83</v>
      </c>
      <c r="CI873" t="s">
        <v>51</v>
      </c>
      <c r="CK873" t="s">
        <v>144</v>
      </c>
      <c r="CL873" t="s">
        <v>84</v>
      </c>
    </row>
    <row r="874" spans="1:90" ht="15" customHeight="1" x14ac:dyDescent="0.25">
      <c r="A874" t="s">
        <v>144</v>
      </c>
      <c r="B874" t="s">
        <v>84</v>
      </c>
      <c r="C874" t="s">
        <v>51</v>
      </c>
      <c r="E874" t="s">
        <v>144</v>
      </c>
      <c r="F874" t="s">
        <v>83</v>
      </c>
      <c r="G874" t="s">
        <v>51</v>
      </c>
      <c r="I874" t="s">
        <v>140</v>
      </c>
      <c r="J874" t="s">
        <v>83</v>
      </c>
      <c r="K874" t="s">
        <v>51</v>
      </c>
      <c r="Y874" t="s">
        <v>144</v>
      </c>
      <c r="Z874" t="s">
        <v>83</v>
      </c>
      <c r="AA874" t="s">
        <v>51</v>
      </c>
      <c r="AK874" t="s">
        <v>144</v>
      </c>
      <c r="AL874" t="s">
        <v>84</v>
      </c>
      <c r="AM874" t="s">
        <v>51</v>
      </c>
      <c r="AO874" s="244">
        <v>18</v>
      </c>
      <c r="AP874" t="s">
        <v>99</v>
      </c>
      <c r="AQ874" t="s">
        <v>406</v>
      </c>
      <c r="AW874" t="s">
        <v>257</v>
      </c>
      <c r="AX874" t="s">
        <v>100</v>
      </c>
      <c r="AY874" t="s">
        <v>51</v>
      </c>
      <c r="BE874" t="s">
        <v>144</v>
      </c>
      <c r="BF874" t="s">
        <v>84</v>
      </c>
      <c r="BG874" t="s">
        <v>51</v>
      </c>
      <c r="BI874" t="s">
        <v>174</v>
      </c>
      <c r="BJ874" t="s">
        <v>83</v>
      </c>
      <c r="BK874" t="s">
        <v>51</v>
      </c>
      <c r="BM874" t="s">
        <v>144</v>
      </c>
      <c r="BN874" t="s">
        <v>83</v>
      </c>
      <c r="BO874" t="s">
        <v>51</v>
      </c>
      <c r="BQ874" t="s">
        <v>145</v>
      </c>
      <c r="BR874" t="s">
        <v>84</v>
      </c>
      <c r="BS874" t="s">
        <v>51</v>
      </c>
      <c r="BU874" t="s">
        <v>174</v>
      </c>
      <c r="BV874" t="s">
        <v>83</v>
      </c>
      <c r="BW874" t="s">
        <v>51</v>
      </c>
      <c r="BY874" t="s">
        <v>190</v>
      </c>
      <c r="BZ874" t="s">
        <v>84</v>
      </c>
      <c r="CA874" t="s">
        <v>51</v>
      </c>
      <c r="CC874" t="s">
        <v>138</v>
      </c>
      <c r="CD874" t="s">
        <v>83</v>
      </c>
      <c r="CE874" t="s">
        <v>51</v>
      </c>
      <c r="CG874" t="s">
        <v>145</v>
      </c>
      <c r="CH874" t="s">
        <v>84</v>
      </c>
      <c r="CI874" t="s">
        <v>51</v>
      </c>
      <c r="CK874" t="s">
        <v>144</v>
      </c>
      <c r="CL874" t="s">
        <v>84</v>
      </c>
    </row>
    <row r="875" spans="1:90" ht="15" customHeight="1" x14ac:dyDescent="0.25">
      <c r="E875" t="s">
        <v>145</v>
      </c>
      <c r="F875" t="s">
        <v>84</v>
      </c>
      <c r="G875" t="s">
        <v>51</v>
      </c>
      <c r="I875" t="s">
        <v>199</v>
      </c>
      <c r="J875" t="s">
        <v>83</v>
      </c>
      <c r="K875" t="s">
        <v>51</v>
      </c>
      <c r="Y875" t="s">
        <v>144</v>
      </c>
      <c r="Z875" t="s">
        <v>84</v>
      </c>
      <c r="AA875" t="s">
        <v>51</v>
      </c>
      <c r="AK875" t="s">
        <v>141</v>
      </c>
      <c r="AL875" t="s">
        <v>83</v>
      </c>
      <c r="AM875" t="s">
        <v>51</v>
      </c>
      <c r="AO875" s="244">
        <v>30</v>
      </c>
      <c r="AP875" t="s">
        <v>99</v>
      </c>
      <c r="AQ875" t="s">
        <v>406</v>
      </c>
      <c r="AW875" t="s">
        <v>185</v>
      </c>
      <c r="AX875" t="s">
        <v>100</v>
      </c>
      <c r="AY875" t="s">
        <v>51</v>
      </c>
      <c r="BE875" t="s">
        <v>144</v>
      </c>
      <c r="BF875" t="s">
        <v>84</v>
      </c>
      <c r="BG875" t="s">
        <v>51</v>
      </c>
      <c r="BI875" t="s">
        <v>144</v>
      </c>
      <c r="BJ875" t="s">
        <v>84</v>
      </c>
      <c r="BK875" t="s">
        <v>51</v>
      </c>
      <c r="BM875" t="s">
        <v>144</v>
      </c>
      <c r="BN875" t="s">
        <v>83</v>
      </c>
      <c r="BO875" t="s">
        <v>51</v>
      </c>
      <c r="BQ875" t="s">
        <v>141</v>
      </c>
      <c r="BR875" t="s">
        <v>83</v>
      </c>
      <c r="BS875" t="s">
        <v>51</v>
      </c>
      <c r="BU875" t="s">
        <v>144</v>
      </c>
      <c r="BV875" t="s">
        <v>83</v>
      </c>
      <c r="BW875" t="s">
        <v>51</v>
      </c>
      <c r="BY875" t="s">
        <v>144</v>
      </c>
      <c r="BZ875" t="s">
        <v>83</v>
      </c>
      <c r="CA875" t="s">
        <v>51</v>
      </c>
      <c r="CC875" t="s">
        <v>144</v>
      </c>
      <c r="CD875" t="s">
        <v>83</v>
      </c>
      <c r="CE875" t="s">
        <v>51</v>
      </c>
      <c r="CG875" t="s">
        <v>992</v>
      </c>
      <c r="CH875" t="s">
        <v>84</v>
      </c>
      <c r="CI875" t="s">
        <v>51</v>
      </c>
      <c r="CK875" t="s">
        <v>144</v>
      </c>
      <c r="CL875" t="s">
        <v>84</v>
      </c>
    </row>
    <row r="876" spans="1:90" ht="15" customHeight="1" x14ac:dyDescent="0.25">
      <c r="E876" t="s">
        <v>142</v>
      </c>
      <c r="F876" t="s">
        <v>84</v>
      </c>
      <c r="G876" t="s">
        <v>51</v>
      </c>
      <c r="I876" t="s">
        <v>140</v>
      </c>
      <c r="J876" t="s">
        <v>84</v>
      </c>
      <c r="K876" t="s">
        <v>51</v>
      </c>
      <c r="Y876" t="s">
        <v>144</v>
      </c>
      <c r="Z876" t="s">
        <v>84</v>
      </c>
      <c r="AA876" t="s">
        <v>51</v>
      </c>
      <c r="AK876" t="s">
        <v>142</v>
      </c>
      <c r="AL876" t="s">
        <v>84</v>
      </c>
      <c r="AM876" t="s">
        <v>51</v>
      </c>
      <c r="AO876" s="244">
        <v>53</v>
      </c>
      <c r="AP876" t="s">
        <v>100</v>
      </c>
      <c r="AQ876" t="s">
        <v>406</v>
      </c>
      <c r="AW876" t="s">
        <v>257</v>
      </c>
      <c r="AX876" t="s">
        <v>100</v>
      </c>
      <c r="AY876" t="s">
        <v>51</v>
      </c>
      <c r="BE876" t="s">
        <v>144</v>
      </c>
      <c r="BF876" t="s">
        <v>83</v>
      </c>
      <c r="BG876" t="s">
        <v>51</v>
      </c>
      <c r="BI876" t="s">
        <v>144</v>
      </c>
      <c r="BJ876" t="s">
        <v>83</v>
      </c>
      <c r="BK876" t="s">
        <v>51</v>
      </c>
      <c r="BM876" t="s">
        <v>140</v>
      </c>
      <c r="BN876" t="s">
        <v>83</v>
      </c>
      <c r="BO876" t="s">
        <v>51</v>
      </c>
      <c r="BQ876" t="s">
        <v>141</v>
      </c>
      <c r="BR876" t="s">
        <v>84</v>
      </c>
      <c r="BS876" t="s">
        <v>51</v>
      </c>
      <c r="BU876" t="s">
        <v>144</v>
      </c>
      <c r="BV876" t="s">
        <v>83</v>
      </c>
      <c r="BW876" t="s">
        <v>51</v>
      </c>
      <c r="BY876" t="s">
        <v>144</v>
      </c>
      <c r="BZ876" t="s">
        <v>83</v>
      </c>
      <c r="CA876" t="s">
        <v>51</v>
      </c>
      <c r="CC876" t="s">
        <v>192</v>
      </c>
      <c r="CD876" t="s">
        <v>83</v>
      </c>
      <c r="CE876" t="s">
        <v>51</v>
      </c>
      <c r="CG876" t="s">
        <v>144</v>
      </c>
      <c r="CH876" t="s">
        <v>83</v>
      </c>
      <c r="CI876" t="s">
        <v>51</v>
      </c>
      <c r="CK876" t="s">
        <v>140</v>
      </c>
      <c r="CL876" t="s">
        <v>84</v>
      </c>
    </row>
    <row r="877" spans="1:90" ht="15" customHeight="1" x14ac:dyDescent="0.25">
      <c r="E877" t="s">
        <v>144</v>
      </c>
      <c r="F877" t="s">
        <v>84</v>
      </c>
      <c r="G877" t="s">
        <v>51</v>
      </c>
      <c r="I877" t="s">
        <v>144</v>
      </c>
      <c r="J877" t="s">
        <v>83</v>
      </c>
      <c r="K877" t="s">
        <v>51</v>
      </c>
      <c r="Y877" t="s">
        <v>145</v>
      </c>
      <c r="Z877" t="s">
        <v>83</v>
      </c>
      <c r="AA877" t="s">
        <v>51</v>
      </c>
      <c r="AK877" t="s">
        <v>212</v>
      </c>
      <c r="AL877" t="s">
        <v>83</v>
      </c>
      <c r="AM877" t="s">
        <v>51</v>
      </c>
      <c r="AO877" s="244">
        <v>11</v>
      </c>
      <c r="AP877" t="s">
        <v>100</v>
      </c>
      <c r="AQ877" t="s">
        <v>406</v>
      </c>
      <c r="AW877" t="s">
        <v>185</v>
      </c>
      <c r="AX877" t="s">
        <v>99</v>
      </c>
      <c r="AY877" t="s">
        <v>51</v>
      </c>
      <c r="BE877" t="s">
        <v>196</v>
      </c>
      <c r="BF877" t="s">
        <v>84</v>
      </c>
      <c r="BG877" t="s">
        <v>51</v>
      </c>
      <c r="BI877" t="s">
        <v>144</v>
      </c>
      <c r="BJ877" t="s">
        <v>84</v>
      </c>
      <c r="BK877" t="s">
        <v>51</v>
      </c>
      <c r="BM877" t="s">
        <v>145</v>
      </c>
      <c r="BN877" t="s">
        <v>83</v>
      </c>
      <c r="BO877" t="s">
        <v>51</v>
      </c>
      <c r="BQ877" t="s">
        <v>147</v>
      </c>
      <c r="BR877" t="s">
        <v>84</v>
      </c>
      <c r="BS877" t="s">
        <v>51</v>
      </c>
      <c r="BU877" t="s">
        <v>207</v>
      </c>
      <c r="BV877" t="s">
        <v>83</v>
      </c>
      <c r="BW877" t="s">
        <v>51</v>
      </c>
      <c r="BY877" t="s">
        <v>144</v>
      </c>
      <c r="BZ877" t="s">
        <v>83</v>
      </c>
      <c r="CA877" t="s">
        <v>51</v>
      </c>
      <c r="CC877" t="s">
        <v>914</v>
      </c>
      <c r="CD877" t="s">
        <v>84</v>
      </c>
      <c r="CE877" t="s">
        <v>51</v>
      </c>
      <c r="CG877" t="s">
        <v>144</v>
      </c>
      <c r="CH877" t="s">
        <v>83</v>
      </c>
      <c r="CI877" t="s">
        <v>51</v>
      </c>
      <c r="CK877" t="s">
        <v>145</v>
      </c>
      <c r="CL877" t="s">
        <v>84</v>
      </c>
    </row>
    <row r="878" spans="1:90" ht="15" customHeight="1" x14ac:dyDescent="0.25">
      <c r="E878" t="s">
        <v>145</v>
      </c>
      <c r="F878" t="s">
        <v>84</v>
      </c>
      <c r="G878" t="s">
        <v>51</v>
      </c>
      <c r="I878" t="s">
        <v>144</v>
      </c>
      <c r="J878" t="s">
        <v>83</v>
      </c>
      <c r="K878" t="s">
        <v>51</v>
      </c>
      <c r="Y878" t="s">
        <v>144</v>
      </c>
      <c r="Z878" t="s">
        <v>84</v>
      </c>
      <c r="AA878" t="s">
        <v>51</v>
      </c>
      <c r="AK878" t="s">
        <v>144</v>
      </c>
      <c r="AL878" t="s">
        <v>84</v>
      </c>
      <c r="AM878" t="s">
        <v>51</v>
      </c>
      <c r="AO878" s="244">
        <v>39</v>
      </c>
      <c r="AP878" t="s">
        <v>100</v>
      </c>
      <c r="AQ878" t="s">
        <v>406</v>
      </c>
      <c r="AW878" t="s">
        <v>257</v>
      </c>
      <c r="AX878" t="s">
        <v>99</v>
      </c>
      <c r="AY878" t="s">
        <v>51</v>
      </c>
      <c r="BE878" t="s">
        <v>144</v>
      </c>
      <c r="BF878" t="s">
        <v>84</v>
      </c>
      <c r="BG878" t="s">
        <v>51</v>
      </c>
      <c r="BI878" t="s">
        <v>144</v>
      </c>
      <c r="BJ878" t="s">
        <v>83</v>
      </c>
      <c r="BK878" t="s">
        <v>51</v>
      </c>
      <c r="BM878" t="s">
        <v>144</v>
      </c>
      <c r="BN878" t="s">
        <v>84</v>
      </c>
      <c r="BO878" t="s">
        <v>51</v>
      </c>
      <c r="BQ878" t="s">
        <v>141</v>
      </c>
      <c r="BR878" t="s">
        <v>83</v>
      </c>
      <c r="BS878" t="s">
        <v>51</v>
      </c>
      <c r="BU878" t="s">
        <v>144</v>
      </c>
      <c r="BV878" t="s">
        <v>84</v>
      </c>
      <c r="BW878" t="s">
        <v>51</v>
      </c>
      <c r="BY878" t="s">
        <v>144</v>
      </c>
      <c r="BZ878" t="s">
        <v>83</v>
      </c>
      <c r="CA878" t="s">
        <v>51</v>
      </c>
      <c r="CC878" t="s">
        <v>144</v>
      </c>
      <c r="CD878" t="s">
        <v>83</v>
      </c>
      <c r="CE878" t="s">
        <v>51</v>
      </c>
      <c r="CG878" t="s">
        <v>144</v>
      </c>
      <c r="CH878" t="s">
        <v>84</v>
      </c>
      <c r="CI878" t="s">
        <v>51</v>
      </c>
      <c r="CK878" t="s">
        <v>207</v>
      </c>
      <c r="CL878" t="s">
        <v>84</v>
      </c>
    </row>
    <row r="879" spans="1:90" ht="15" customHeight="1" x14ac:dyDescent="0.25">
      <c r="E879" t="s">
        <v>145</v>
      </c>
      <c r="F879" t="s">
        <v>84</v>
      </c>
      <c r="G879" t="s">
        <v>51</v>
      </c>
      <c r="I879" t="s">
        <v>144</v>
      </c>
      <c r="J879" t="s">
        <v>84</v>
      </c>
      <c r="K879" t="s">
        <v>51</v>
      </c>
      <c r="AK879" t="s">
        <v>143</v>
      </c>
      <c r="AL879" t="s">
        <v>83</v>
      </c>
      <c r="AM879" t="s">
        <v>51</v>
      </c>
      <c r="AO879" s="244">
        <v>66</v>
      </c>
      <c r="AP879" t="s">
        <v>99</v>
      </c>
      <c r="AQ879" t="s">
        <v>406</v>
      </c>
      <c r="AW879" t="s">
        <v>257</v>
      </c>
      <c r="AX879" t="s">
        <v>100</v>
      </c>
      <c r="AY879" t="s">
        <v>51</v>
      </c>
      <c r="BE879" t="s">
        <v>144</v>
      </c>
      <c r="BF879" t="s">
        <v>84</v>
      </c>
      <c r="BG879" t="s">
        <v>51</v>
      </c>
      <c r="BI879" t="s">
        <v>145</v>
      </c>
      <c r="BJ879" t="s">
        <v>83</v>
      </c>
      <c r="BK879" t="s">
        <v>51</v>
      </c>
      <c r="BM879" t="s">
        <v>145</v>
      </c>
      <c r="BN879" t="s">
        <v>84</v>
      </c>
      <c r="BO879" t="s">
        <v>51</v>
      </c>
      <c r="BQ879" t="s">
        <v>145</v>
      </c>
      <c r="BR879" t="s">
        <v>83</v>
      </c>
      <c r="BS879" t="s">
        <v>51</v>
      </c>
      <c r="BU879" t="s">
        <v>144</v>
      </c>
      <c r="BV879" t="s">
        <v>83</v>
      </c>
      <c r="BW879" t="s">
        <v>51</v>
      </c>
      <c r="BY879" t="s">
        <v>145</v>
      </c>
      <c r="BZ879" t="s">
        <v>83</v>
      </c>
      <c r="CA879" t="s">
        <v>51</v>
      </c>
      <c r="CC879" t="s">
        <v>191</v>
      </c>
      <c r="CD879" t="s">
        <v>83</v>
      </c>
      <c r="CE879" t="s">
        <v>51</v>
      </c>
      <c r="CG879" t="s">
        <v>207</v>
      </c>
      <c r="CH879" t="s">
        <v>84</v>
      </c>
      <c r="CI879" t="s">
        <v>51</v>
      </c>
      <c r="CK879" t="s">
        <v>144</v>
      </c>
      <c r="CL879" t="s">
        <v>84</v>
      </c>
    </row>
    <row r="880" spans="1:90" ht="15" customHeight="1" x14ac:dyDescent="0.25">
      <c r="E880" t="s">
        <v>140</v>
      </c>
      <c r="F880" t="s">
        <v>83</v>
      </c>
      <c r="G880" t="s">
        <v>51</v>
      </c>
      <c r="I880" t="s">
        <v>140</v>
      </c>
      <c r="J880" t="s">
        <v>84</v>
      </c>
      <c r="K880" t="s">
        <v>51</v>
      </c>
      <c r="AO880" s="244">
        <v>32</v>
      </c>
      <c r="AP880" t="s">
        <v>100</v>
      </c>
      <c r="AQ880" t="s">
        <v>406</v>
      </c>
      <c r="AW880" t="s">
        <v>185</v>
      </c>
      <c r="AX880" t="s">
        <v>99</v>
      </c>
      <c r="AY880" t="s">
        <v>51</v>
      </c>
      <c r="BE880" t="s">
        <v>144</v>
      </c>
      <c r="BF880" t="s">
        <v>84</v>
      </c>
      <c r="BG880" t="s">
        <v>51</v>
      </c>
      <c r="BI880" t="s">
        <v>205</v>
      </c>
      <c r="BJ880" t="s">
        <v>84</v>
      </c>
      <c r="BK880" t="s">
        <v>51</v>
      </c>
      <c r="BM880" t="s">
        <v>144</v>
      </c>
      <c r="BN880" t="s">
        <v>83</v>
      </c>
      <c r="BO880" t="s">
        <v>51</v>
      </c>
      <c r="BQ880" t="s">
        <v>138</v>
      </c>
      <c r="BR880" t="s">
        <v>83</v>
      </c>
      <c r="BS880" t="s">
        <v>51</v>
      </c>
      <c r="BU880" t="s">
        <v>191</v>
      </c>
      <c r="BV880" t="s">
        <v>84</v>
      </c>
      <c r="BW880" t="s">
        <v>51</v>
      </c>
      <c r="BY880" t="s">
        <v>144</v>
      </c>
      <c r="BZ880" t="s">
        <v>84</v>
      </c>
      <c r="CA880" t="s">
        <v>51</v>
      </c>
      <c r="CG880" t="s">
        <v>138</v>
      </c>
      <c r="CH880" t="s">
        <v>83</v>
      </c>
      <c r="CI880" t="s">
        <v>51</v>
      </c>
      <c r="CK880" t="s">
        <v>144</v>
      </c>
      <c r="CL880" t="s">
        <v>84</v>
      </c>
    </row>
    <row r="881" spans="5:90" ht="15" customHeight="1" x14ac:dyDescent="0.25">
      <c r="E881" t="s">
        <v>144</v>
      </c>
      <c r="F881" t="s">
        <v>83</v>
      </c>
      <c r="G881" t="s">
        <v>51</v>
      </c>
      <c r="AO881" s="244">
        <v>101</v>
      </c>
      <c r="AP881" t="s">
        <v>100</v>
      </c>
      <c r="AQ881" t="s">
        <v>406</v>
      </c>
      <c r="AW881" t="s">
        <v>257</v>
      </c>
      <c r="AX881" t="s">
        <v>99</v>
      </c>
      <c r="AY881" t="s">
        <v>51</v>
      </c>
      <c r="BE881" t="s">
        <v>144</v>
      </c>
      <c r="BF881" t="s">
        <v>84</v>
      </c>
      <c r="BG881" t="s">
        <v>51</v>
      </c>
      <c r="BI881" t="s">
        <v>145</v>
      </c>
      <c r="BJ881" t="s">
        <v>84</v>
      </c>
      <c r="BK881" t="s">
        <v>51</v>
      </c>
      <c r="BM881" t="s">
        <v>144</v>
      </c>
      <c r="BN881" t="s">
        <v>84</v>
      </c>
      <c r="BO881" t="s">
        <v>51</v>
      </c>
      <c r="BQ881" t="s">
        <v>141</v>
      </c>
      <c r="BR881" t="s">
        <v>84</v>
      </c>
      <c r="BS881" t="s">
        <v>51</v>
      </c>
      <c r="BU881" t="s">
        <v>144</v>
      </c>
      <c r="BV881" t="s">
        <v>84</v>
      </c>
      <c r="BW881" t="s">
        <v>51</v>
      </c>
      <c r="BY881" t="s">
        <v>144</v>
      </c>
      <c r="BZ881" t="s">
        <v>83</v>
      </c>
      <c r="CA881" t="s">
        <v>51</v>
      </c>
      <c r="CG881" t="s">
        <v>144</v>
      </c>
      <c r="CH881" t="s">
        <v>84</v>
      </c>
      <c r="CI881" t="s">
        <v>51</v>
      </c>
      <c r="CK881" t="s">
        <v>138</v>
      </c>
      <c r="CL881" t="s">
        <v>83</v>
      </c>
    </row>
    <row r="882" spans="5:90" ht="15" customHeight="1" x14ac:dyDescent="0.25">
      <c r="E882" t="s">
        <v>140</v>
      </c>
      <c r="F882" t="s">
        <v>84</v>
      </c>
      <c r="G882" t="s">
        <v>51</v>
      </c>
      <c r="AO882" s="244" t="s">
        <v>404</v>
      </c>
      <c r="AP882" t="s">
        <v>99</v>
      </c>
      <c r="AQ882" t="s">
        <v>406</v>
      </c>
      <c r="AW882" t="s">
        <v>257</v>
      </c>
      <c r="AX882" t="s">
        <v>99</v>
      </c>
      <c r="AY882" t="s">
        <v>51</v>
      </c>
      <c r="BE882" t="s">
        <v>145</v>
      </c>
      <c r="BF882" t="s">
        <v>83</v>
      </c>
      <c r="BG882" t="s">
        <v>51</v>
      </c>
      <c r="BI882" t="s">
        <v>175</v>
      </c>
      <c r="BJ882" t="s">
        <v>83</v>
      </c>
      <c r="BK882" t="s">
        <v>51</v>
      </c>
      <c r="BM882" t="s">
        <v>144</v>
      </c>
      <c r="BN882" t="s">
        <v>84</v>
      </c>
      <c r="BO882" t="s">
        <v>51</v>
      </c>
      <c r="BQ882" t="s">
        <v>141</v>
      </c>
      <c r="BR882" t="s">
        <v>83</v>
      </c>
      <c r="BS882" t="s">
        <v>51</v>
      </c>
      <c r="BU882" t="s">
        <v>144</v>
      </c>
      <c r="BV882" t="s">
        <v>83</v>
      </c>
      <c r="BW882" t="s">
        <v>51</v>
      </c>
      <c r="BY882" t="s">
        <v>144</v>
      </c>
      <c r="BZ882" t="s">
        <v>84</v>
      </c>
      <c r="CA882" t="s">
        <v>51</v>
      </c>
      <c r="CG882" t="s">
        <v>144</v>
      </c>
      <c r="CH882" t="s">
        <v>84</v>
      </c>
      <c r="CI882" t="s">
        <v>51</v>
      </c>
      <c r="CK882" t="s">
        <v>199</v>
      </c>
      <c r="CL882" t="s">
        <v>84</v>
      </c>
    </row>
    <row r="883" spans="5:90" ht="15" customHeight="1" x14ac:dyDescent="0.25">
      <c r="E883" t="s">
        <v>174</v>
      </c>
      <c r="F883" t="s">
        <v>83</v>
      </c>
      <c r="G883" t="s">
        <v>51</v>
      </c>
      <c r="AO883" s="244">
        <v>44</v>
      </c>
      <c r="AP883" t="s">
        <v>100</v>
      </c>
      <c r="AQ883" t="s">
        <v>406</v>
      </c>
      <c r="AW883" t="s">
        <v>398</v>
      </c>
      <c r="AX883" t="s">
        <v>100</v>
      </c>
      <c r="AY883" t="s">
        <v>51</v>
      </c>
      <c r="BE883" t="s">
        <v>145</v>
      </c>
      <c r="BF883" t="s">
        <v>84</v>
      </c>
      <c r="BG883" t="s">
        <v>51</v>
      </c>
      <c r="BI883" t="s">
        <v>144</v>
      </c>
      <c r="BJ883" t="s">
        <v>83</v>
      </c>
      <c r="BK883" t="s">
        <v>51</v>
      </c>
      <c r="BM883" t="s">
        <v>144</v>
      </c>
      <c r="BN883" t="s">
        <v>84</v>
      </c>
      <c r="BO883" t="s">
        <v>51</v>
      </c>
      <c r="BQ883" t="s">
        <v>141</v>
      </c>
      <c r="BR883" t="s">
        <v>84</v>
      </c>
      <c r="BS883" t="s">
        <v>51</v>
      </c>
      <c r="BU883" t="s">
        <v>205</v>
      </c>
      <c r="BV883" t="s">
        <v>84</v>
      </c>
      <c r="BW883" t="s">
        <v>51</v>
      </c>
      <c r="BY883" t="s">
        <v>203</v>
      </c>
      <c r="BZ883" t="s">
        <v>84</v>
      </c>
      <c r="CA883" t="s">
        <v>51</v>
      </c>
      <c r="CG883" t="s">
        <v>144</v>
      </c>
      <c r="CH883" t="s">
        <v>84</v>
      </c>
      <c r="CI883" t="s">
        <v>51</v>
      </c>
      <c r="CK883" t="s">
        <v>144</v>
      </c>
      <c r="CL883" t="s">
        <v>83</v>
      </c>
    </row>
    <row r="884" spans="5:90" ht="15" customHeight="1" x14ac:dyDescent="0.25">
      <c r="E884" t="s">
        <v>140</v>
      </c>
      <c r="F884" t="s">
        <v>83</v>
      </c>
      <c r="G884" t="s">
        <v>51</v>
      </c>
      <c r="AO884" s="244">
        <v>83</v>
      </c>
      <c r="AP884" t="s">
        <v>100</v>
      </c>
      <c r="AQ884" t="s">
        <v>406</v>
      </c>
      <c r="AW884" t="s">
        <v>392</v>
      </c>
      <c r="AX884" t="s">
        <v>99</v>
      </c>
      <c r="AY884" t="s">
        <v>51</v>
      </c>
      <c r="BE884" t="s">
        <v>145</v>
      </c>
      <c r="BF884" t="s">
        <v>84</v>
      </c>
      <c r="BG884" t="s">
        <v>51</v>
      </c>
      <c r="BI884" t="s">
        <v>144</v>
      </c>
      <c r="BJ884" t="s">
        <v>84</v>
      </c>
      <c r="BK884" t="s">
        <v>51</v>
      </c>
      <c r="BM884" t="s">
        <v>207</v>
      </c>
      <c r="BN884" t="s">
        <v>84</v>
      </c>
      <c r="BO884" t="s">
        <v>51</v>
      </c>
      <c r="BQ884" t="s">
        <v>145</v>
      </c>
      <c r="BR884" t="s">
        <v>84</v>
      </c>
      <c r="BS884" t="s">
        <v>51</v>
      </c>
      <c r="BU884" t="s">
        <v>144</v>
      </c>
      <c r="BV884" t="s">
        <v>84</v>
      </c>
      <c r="BW884" t="s">
        <v>51</v>
      </c>
      <c r="BY884" t="s">
        <v>212</v>
      </c>
      <c r="BZ884" t="s">
        <v>84</v>
      </c>
      <c r="CA884" t="s">
        <v>51</v>
      </c>
      <c r="CG884" t="s">
        <v>144</v>
      </c>
      <c r="CH884" t="s">
        <v>84</v>
      </c>
      <c r="CI884" t="s">
        <v>51</v>
      </c>
      <c r="CK884" t="s">
        <v>205</v>
      </c>
      <c r="CL884" t="s">
        <v>84</v>
      </c>
    </row>
    <row r="885" spans="5:90" ht="15" customHeight="1" x14ac:dyDescent="0.25">
      <c r="E885" t="s">
        <v>145</v>
      </c>
      <c r="F885" t="s">
        <v>83</v>
      </c>
      <c r="G885" t="s">
        <v>51</v>
      </c>
      <c r="AO885" s="244">
        <v>50</v>
      </c>
      <c r="AP885" t="s">
        <v>100</v>
      </c>
      <c r="AQ885" t="s">
        <v>406</v>
      </c>
      <c r="AW885" t="s">
        <v>257</v>
      </c>
      <c r="AX885" t="s">
        <v>99</v>
      </c>
      <c r="AY885" t="s">
        <v>51</v>
      </c>
      <c r="BE885" t="s">
        <v>144</v>
      </c>
      <c r="BF885" t="s">
        <v>84</v>
      </c>
      <c r="BG885" t="s">
        <v>51</v>
      </c>
      <c r="BI885" t="s">
        <v>144</v>
      </c>
      <c r="BJ885" t="s">
        <v>83</v>
      </c>
      <c r="BK885" t="s">
        <v>51</v>
      </c>
      <c r="BM885" t="s">
        <v>748</v>
      </c>
      <c r="BN885" t="s">
        <v>84</v>
      </c>
      <c r="BO885" t="s">
        <v>51</v>
      </c>
      <c r="BQ885" t="s">
        <v>141</v>
      </c>
      <c r="BR885" t="s">
        <v>83</v>
      </c>
      <c r="BS885" t="s">
        <v>51</v>
      </c>
      <c r="BU885" t="s">
        <v>144</v>
      </c>
      <c r="BV885" t="s">
        <v>83</v>
      </c>
      <c r="BW885" t="s">
        <v>51</v>
      </c>
      <c r="BY885" t="s">
        <v>144</v>
      </c>
      <c r="BZ885" t="s">
        <v>84</v>
      </c>
      <c r="CA885" t="s">
        <v>51</v>
      </c>
      <c r="CG885" t="s">
        <v>144</v>
      </c>
      <c r="CH885" t="s">
        <v>84</v>
      </c>
      <c r="CI885" t="s">
        <v>51</v>
      </c>
      <c r="CK885" t="s">
        <v>144</v>
      </c>
      <c r="CL885" t="s">
        <v>83</v>
      </c>
    </row>
    <row r="886" spans="5:90" ht="15" customHeight="1" x14ac:dyDescent="0.25">
      <c r="E886" t="s">
        <v>138</v>
      </c>
      <c r="F886" t="s">
        <v>83</v>
      </c>
      <c r="G886" t="s">
        <v>51</v>
      </c>
      <c r="AO886" s="244">
        <v>40</v>
      </c>
      <c r="AP886" t="s">
        <v>99</v>
      </c>
      <c r="AQ886" t="s">
        <v>406</v>
      </c>
      <c r="AW886" t="s">
        <v>257</v>
      </c>
      <c r="AX886" t="s">
        <v>99</v>
      </c>
      <c r="AY886" t="s">
        <v>51</v>
      </c>
      <c r="BE886" t="s">
        <v>140</v>
      </c>
      <c r="BF886" t="s">
        <v>84</v>
      </c>
      <c r="BG886" t="s">
        <v>51</v>
      </c>
      <c r="BI886" t="s">
        <v>145</v>
      </c>
      <c r="BJ886" t="s">
        <v>84</v>
      </c>
      <c r="BK886" t="s">
        <v>51</v>
      </c>
      <c r="BM886" t="s">
        <v>144</v>
      </c>
      <c r="BN886" t="s">
        <v>84</v>
      </c>
      <c r="BO886" t="s">
        <v>51</v>
      </c>
      <c r="BQ886" t="s">
        <v>141</v>
      </c>
      <c r="BR886" t="s">
        <v>83</v>
      </c>
      <c r="BS886" t="s">
        <v>51</v>
      </c>
      <c r="BU886" t="s">
        <v>144</v>
      </c>
      <c r="BV886" t="s">
        <v>84</v>
      </c>
      <c r="BW886" t="s">
        <v>51</v>
      </c>
      <c r="BY886" t="s">
        <v>144</v>
      </c>
      <c r="BZ886" t="s">
        <v>83</v>
      </c>
      <c r="CA886" t="s">
        <v>51</v>
      </c>
      <c r="CG886" t="s">
        <v>147</v>
      </c>
      <c r="CH886" t="s">
        <v>83</v>
      </c>
      <c r="CI886" t="s">
        <v>51</v>
      </c>
      <c r="CK886" t="s">
        <v>138</v>
      </c>
      <c r="CL886" t="s">
        <v>84</v>
      </c>
    </row>
    <row r="887" spans="5:90" ht="15" customHeight="1" x14ac:dyDescent="0.25">
      <c r="E887" t="s">
        <v>145</v>
      </c>
      <c r="F887" t="s">
        <v>84</v>
      </c>
      <c r="G887" t="s">
        <v>51</v>
      </c>
      <c r="AO887" s="244">
        <v>29</v>
      </c>
      <c r="AP887" t="s">
        <v>99</v>
      </c>
      <c r="AQ887" t="s">
        <v>406</v>
      </c>
      <c r="AW887" t="s">
        <v>257</v>
      </c>
      <c r="AX887" t="s">
        <v>100</v>
      </c>
      <c r="AY887" t="s">
        <v>51</v>
      </c>
      <c r="BE887" t="s">
        <v>148</v>
      </c>
      <c r="BF887" t="s">
        <v>84</v>
      </c>
      <c r="BG887" t="s">
        <v>51</v>
      </c>
      <c r="BI887" t="s">
        <v>138</v>
      </c>
      <c r="BJ887" t="s">
        <v>83</v>
      </c>
      <c r="BK887" t="s">
        <v>51</v>
      </c>
      <c r="BM887" t="s">
        <v>138</v>
      </c>
      <c r="BN887" t="s">
        <v>83</v>
      </c>
      <c r="BO887" t="s">
        <v>51</v>
      </c>
      <c r="BQ887" t="s">
        <v>141</v>
      </c>
      <c r="BR887" t="s">
        <v>84</v>
      </c>
      <c r="BS887" t="s">
        <v>51</v>
      </c>
      <c r="BU887" t="s">
        <v>144</v>
      </c>
      <c r="BV887" t="s">
        <v>84</v>
      </c>
      <c r="BW887" t="s">
        <v>51</v>
      </c>
      <c r="BY887" t="s">
        <v>144</v>
      </c>
      <c r="BZ887" t="s">
        <v>84</v>
      </c>
      <c r="CA887" t="s">
        <v>51</v>
      </c>
      <c r="CG887" t="s">
        <v>144</v>
      </c>
      <c r="CH887" t="s">
        <v>84</v>
      </c>
      <c r="CI887" t="s">
        <v>51</v>
      </c>
      <c r="CK887" t="s">
        <v>144</v>
      </c>
      <c r="CL887" t="s">
        <v>84</v>
      </c>
    </row>
    <row r="888" spans="5:90" ht="15" customHeight="1" x14ac:dyDescent="0.25">
      <c r="E888" t="s">
        <v>145</v>
      </c>
      <c r="F888" t="s">
        <v>83</v>
      </c>
      <c r="G888" t="s">
        <v>51</v>
      </c>
      <c r="AO888" s="244">
        <v>76</v>
      </c>
      <c r="AP888" t="s">
        <v>99</v>
      </c>
      <c r="AQ888" t="s">
        <v>406</v>
      </c>
      <c r="AW888" t="s">
        <v>257</v>
      </c>
      <c r="AX888" t="s">
        <v>99</v>
      </c>
      <c r="AY888" t="s">
        <v>51</v>
      </c>
      <c r="BE888" t="s">
        <v>144</v>
      </c>
      <c r="BF888" t="s">
        <v>84</v>
      </c>
      <c r="BG888" t="s">
        <v>51</v>
      </c>
      <c r="BI888" t="s">
        <v>138</v>
      </c>
      <c r="BJ888" t="s">
        <v>83</v>
      </c>
      <c r="BK888" t="s">
        <v>51</v>
      </c>
      <c r="BM888" t="s">
        <v>144</v>
      </c>
      <c r="BN888" t="s">
        <v>83</v>
      </c>
      <c r="BO888" t="s">
        <v>51</v>
      </c>
      <c r="BQ888" t="s">
        <v>145</v>
      </c>
      <c r="BR888" t="s">
        <v>83</v>
      </c>
      <c r="BS888" t="s">
        <v>51</v>
      </c>
      <c r="BU888" t="s">
        <v>144</v>
      </c>
      <c r="BV888" t="s">
        <v>84</v>
      </c>
      <c r="BW888" t="s">
        <v>51</v>
      </c>
      <c r="BY888" t="s">
        <v>144</v>
      </c>
      <c r="BZ888" t="s">
        <v>83</v>
      </c>
      <c r="CA888" t="s">
        <v>51</v>
      </c>
      <c r="CG888" t="s">
        <v>174</v>
      </c>
      <c r="CH888" t="s">
        <v>83</v>
      </c>
      <c r="CI888" t="s">
        <v>51</v>
      </c>
    </row>
    <row r="889" spans="5:90" ht="15" customHeight="1" x14ac:dyDescent="0.25">
      <c r="E889" t="s">
        <v>138</v>
      </c>
      <c r="F889" t="s">
        <v>84</v>
      </c>
      <c r="G889" t="s">
        <v>51</v>
      </c>
      <c r="AO889" s="244">
        <v>2</v>
      </c>
      <c r="AP889" t="s">
        <v>100</v>
      </c>
      <c r="AQ889" t="s">
        <v>406</v>
      </c>
      <c r="BE889" t="s">
        <v>144</v>
      </c>
      <c r="BF889" t="s">
        <v>84</v>
      </c>
      <c r="BG889" t="s">
        <v>51</v>
      </c>
      <c r="BI889" t="s">
        <v>191</v>
      </c>
      <c r="BJ889" t="s">
        <v>83</v>
      </c>
      <c r="BK889" t="s">
        <v>51</v>
      </c>
      <c r="BM889" t="s">
        <v>207</v>
      </c>
      <c r="BN889" t="s">
        <v>84</v>
      </c>
      <c r="BO889" t="s">
        <v>51</v>
      </c>
      <c r="BQ889" t="s">
        <v>141</v>
      </c>
      <c r="BR889" t="s">
        <v>83</v>
      </c>
      <c r="BS889" t="s">
        <v>51</v>
      </c>
      <c r="BU889" t="s">
        <v>144</v>
      </c>
      <c r="BV889" t="s">
        <v>83</v>
      </c>
      <c r="BW889" t="s">
        <v>51</v>
      </c>
    </row>
    <row r="890" spans="5:90" ht="15" customHeight="1" x14ac:dyDescent="0.25">
      <c r="AO890" s="244">
        <v>58</v>
      </c>
      <c r="AP890" t="s">
        <v>99</v>
      </c>
      <c r="AQ890" t="s">
        <v>406</v>
      </c>
      <c r="BE890" t="s">
        <v>144</v>
      </c>
      <c r="BF890" t="s">
        <v>84</v>
      </c>
      <c r="BG890" t="s">
        <v>51</v>
      </c>
      <c r="BI890" t="s">
        <v>144</v>
      </c>
      <c r="BJ890" t="s">
        <v>83</v>
      </c>
      <c r="BK890" t="s">
        <v>51</v>
      </c>
      <c r="BM890" t="s">
        <v>144</v>
      </c>
      <c r="BN890" t="s">
        <v>84</v>
      </c>
      <c r="BO890" t="s">
        <v>51</v>
      </c>
      <c r="BQ890" t="s">
        <v>141</v>
      </c>
      <c r="BR890" t="s">
        <v>83</v>
      </c>
      <c r="BS890" t="s">
        <v>51</v>
      </c>
      <c r="BU890" t="s">
        <v>144</v>
      </c>
      <c r="BV890" t="s">
        <v>84</v>
      </c>
      <c r="BW890" t="s">
        <v>51</v>
      </c>
    </row>
    <row r="891" spans="5:90" ht="15" customHeight="1" x14ac:dyDescent="0.25">
      <c r="AO891" s="244">
        <v>53</v>
      </c>
      <c r="AP891" t="s">
        <v>99</v>
      </c>
      <c r="AQ891" t="s">
        <v>406</v>
      </c>
      <c r="BE891" t="s">
        <v>193</v>
      </c>
      <c r="BF891" t="s">
        <v>83</v>
      </c>
      <c r="BG891" t="s">
        <v>51</v>
      </c>
      <c r="BI891" t="s">
        <v>164</v>
      </c>
      <c r="BJ891" t="s">
        <v>83</v>
      </c>
      <c r="BK891" t="s">
        <v>51</v>
      </c>
      <c r="BM891" t="s">
        <v>144</v>
      </c>
      <c r="BN891" t="s">
        <v>83</v>
      </c>
      <c r="BO891" t="s">
        <v>51</v>
      </c>
      <c r="BQ891" t="s">
        <v>239</v>
      </c>
      <c r="BR891" t="s">
        <v>84</v>
      </c>
      <c r="BS891" t="s">
        <v>51</v>
      </c>
      <c r="BU891" t="s">
        <v>212</v>
      </c>
      <c r="BV891" t="s">
        <v>83</v>
      </c>
      <c r="BW891" t="s">
        <v>51</v>
      </c>
    </row>
    <row r="892" spans="5:90" ht="15" customHeight="1" x14ac:dyDescent="0.25">
      <c r="AO892" s="244">
        <v>10</v>
      </c>
      <c r="AP892" t="s">
        <v>100</v>
      </c>
      <c r="AQ892" t="s">
        <v>406</v>
      </c>
      <c r="BE892" t="s">
        <v>142</v>
      </c>
      <c r="BF892" t="s">
        <v>83</v>
      </c>
      <c r="BG892" t="s">
        <v>51</v>
      </c>
      <c r="BI892" t="s">
        <v>144</v>
      </c>
      <c r="BJ892" t="s">
        <v>84</v>
      </c>
      <c r="BK892" t="s">
        <v>51</v>
      </c>
      <c r="BM892" t="s">
        <v>140</v>
      </c>
      <c r="BN892" t="s">
        <v>84</v>
      </c>
      <c r="BO892" t="s">
        <v>51</v>
      </c>
      <c r="BQ892" t="s">
        <v>205</v>
      </c>
      <c r="BR892" t="s">
        <v>83</v>
      </c>
      <c r="BS892" t="s">
        <v>51</v>
      </c>
      <c r="BU892" t="s">
        <v>144</v>
      </c>
      <c r="BV892" t="s">
        <v>83</v>
      </c>
      <c r="BW892" t="s">
        <v>51</v>
      </c>
    </row>
    <row r="893" spans="5:90" ht="15" customHeight="1" x14ac:dyDescent="0.25">
      <c r="AO893" s="244">
        <v>81</v>
      </c>
      <c r="AP893" t="s">
        <v>100</v>
      </c>
      <c r="AQ893" t="s">
        <v>406</v>
      </c>
      <c r="BE893" t="s">
        <v>144</v>
      </c>
      <c r="BF893" t="s">
        <v>84</v>
      </c>
      <c r="BG893" t="s">
        <v>51</v>
      </c>
      <c r="BI893" t="s">
        <v>144</v>
      </c>
      <c r="BJ893" t="s">
        <v>84</v>
      </c>
      <c r="BK893" t="s">
        <v>51</v>
      </c>
      <c r="BM893" t="s">
        <v>145</v>
      </c>
      <c r="BN893" t="s">
        <v>84</v>
      </c>
      <c r="BO893" t="s">
        <v>51</v>
      </c>
      <c r="BQ893" t="s">
        <v>145</v>
      </c>
      <c r="BR893" t="s">
        <v>83</v>
      </c>
      <c r="BS893" t="s">
        <v>51</v>
      </c>
      <c r="BU893" t="s">
        <v>144</v>
      </c>
      <c r="BV893" t="s">
        <v>84</v>
      </c>
      <c r="BW893" t="s">
        <v>51</v>
      </c>
    </row>
    <row r="894" spans="5:90" ht="15" customHeight="1" x14ac:dyDescent="0.25">
      <c r="AO894" s="244">
        <v>66</v>
      </c>
      <c r="AP894" t="s">
        <v>99</v>
      </c>
      <c r="AQ894" t="s">
        <v>406</v>
      </c>
      <c r="BE894" t="s">
        <v>144</v>
      </c>
      <c r="BF894" t="s">
        <v>84</v>
      </c>
      <c r="BG894" t="s">
        <v>51</v>
      </c>
      <c r="BI894" t="s">
        <v>144</v>
      </c>
      <c r="BJ894" t="s">
        <v>83</v>
      </c>
      <c r="BK894" t="s">
        <v>51</v>
      </c>
      <c r="BM894" t="s">
        <v>144</v>
      </c>
      <c r="BN894" t="s">
        <v>83</v>
      </c>
      <c r="BO894" t="s">
        <v>51</v>
      </c>
      <c r="BQ894" t="s">
        <v>141</v>
      </c>
      <c r="BR894" t="s">
        <v>83</v>
      </c>
      <c r="BS894" t="s">
        <v>51</v>
      </c>
      <c r="BU894" t="s">
        <v>144</v>
      </c>
      <c r="BV894" t="s">
        <v>83</v>
      </c>
      <c r="BW894" t="s">
        <v>51</v>
      </c>
    </row>
    <row r="895" spans="5:90" ht="15" customHeight="1" x14ac:dyDescent="0.25">
      <c r="AO895" s="244">
        <v>21</v>
      </c>
      <c r="AP895" t="s">
        <v>100</v>
      </c>
      <c r="AQ895" t="s">
        <v>406</v>
      </c>
      <c r="BE895" t="s">
        <v>331</v>
      </c>
      <c r="BF895" t="s">
        <v>84</v>
      </c>
      <c r="BG895" t="s">
        <v>51</v>
      </c>
      <c r="BI895" t="s">
        <v>144</v>
      </c>
      <c r="BJ895" t="s">
        <v>83</v>
      </c>
      <c r="BK895" t="s">
        <v>51</v>
      </c>
      <c r="BM895" t="s">
        <v>144</v>
      </c>
      <c r="BN895" t="s">
        <v>83</v>
      </c>
      <c r="BO895" t="s">
        <v>51</v>
      </c>
      <c r="BQ895" t="s">
        <v>205</v>
      </c>
      <c r="BR895" t="s">
        <v>84</v>
      </c>
      <c r="BS895" t="s">
        <v>51</v>
      </c>
      <c r="BU895" t="s">
        <v>145</v>
      </c>
      <c r="BV895" t="s">
        <v>84</v>
      </c>
      <c r="BW895" t="s">
        <v>51</v>
      </c>
    </row>
    <row r="896" spans="5:90" ht="15" customHeight="1" x14ac:dyDescent="0.25">
      <c r="AO896" s="244"/>
      <c r="BE896" t="s">
        <v>144</v>
      </c>
      <c r="BF896" t="s">
        <v>83</v>
      </c>
      <c r="BG896" t="s">
        <v>51</v>
      </c>
      <c r="BI896" t="s">
        <v>144</v>
      </c>
      <c r="BJ896" t="s">
        <v>84</v>
      </c>
      <c r="BK896" t="s">
        <v>51</v>
      </c>
      <c r="BM896" t="s">
        <v>144</v>
      </c>
      <c r="BN896" t="s">
        <v>83</v>
      </c>
      <c r="BO896" t="s">
        <v>51</v>
      </c>
      <c r="BQ896" t="s">
        <v>141</v>
      </c>
      <c r="BR896" t="s">
        <v>83</v>
      </c>
      <c r="BS896" t="s">
        <v>51</v>
      </c>
      <c r="BU896" t="s">
        <v>144</v>
      </c>
      <c r="BV896" t="s">
        <v>84</v>
      </c>
      <c r="BW896" t="s">
        <v>51</v>
      </c>
    </row>
    <row r="897" spans="41:75" ht="15" customHeight="1" x14ac:dyDescent="0.25">
      <c r="AO897" s="244"/>
      <c r="BE897" t="s">
        <v>190</v>
      </c>
      <c r="BF897" t="s">
        <v>84</v>
      </c>
      <c r="BG897" t="s">
        <v>51</v>
      </c>
      <c r="BI897" t="s">
        <v>144</v>
      </c>
      <c r="BJ897" t="s">
        <v>83</v>
      </c>
      <c r="BK897" t="s">
        <v>51</v>
      </c>
      <c r="BM897" t="s">
        <v>144</v>
      </c>
      <c r="BN897" t="s">
        <v>84</v>
      </c>
      <c r="BO897" t="s">
        <v>51</v>
      </c>
      <c r="BQ897" t="s">
        <v>141</v>
      </c>
      <c r="BR897" t="s">
        <v>84</v>
      </c>
      <c r="BS897" t="s">
        <v>51</v>
      </c>
      <c r="BU897" t="s">
        <v>144</v>
      </c>
      <c r="BV897" t="s">
        <v>84</v>
      </c>
      <c r="BW897" t="s">
        <v>51</v>
      </c>
    </row>
    <row r="898" spans="41:75" ht="15" customHeight="1" x14ac:dyDescent="0.25">
      <c r="AO898" s="244"/>
      <c r="BE898" t="s">
        <v>190</v>
      </c>
      <c r="BF898" t="s">
        <v>84</v>
      </c>
      <c r="BG898" t="s">
        <v>51</v>
      </c>
      <c r="BM898" t="s">
        <v>144</v>
      </c>
      <c r="BN898" t="s">
        <v>84</v>
      </c>
      <c r="BO898" t="s">
        <v>51</v>
      </c>
      <c r="BQ898" t="s">
        <v>141</v>
      </c>
      <c r="BR898" t="s">
        <v>83</v>
      </c>
      <c r="BS898" t="s">
        <v>51</v>
      </c>
      <c r="BU898" t="s">
        <v>144</v>
      </c>
      <c r="BV898" t="s">
        <v>84</v>
      </c>
      <c r="BW898" t="s">
        <v>51</v>
      </c>
    </row>
    <row r="899" spans="41:75" ht="15" customHeight="1" x14ac:dyDescent="0.25">
      <c r="AO899" s="244"/>
      <c r="BM899" t="s">
        <v>143</v>
      </c>
      <c r="BN899" t="s">
        <v>83</v>
      </c>
      <c r="BO899" t="s">
        <v>51</v>
      </c>
      <c r="BQ899" t="s">
        <v>141</v>
      </c>
      <c r="BR899" t="s">
        <v>84</v>
      </c>
      <c r="BS899" t="s">
        <v>51</v>
      </c>
      <c r="BU899" t="s">
        <v>144</v>
      </c>
      <c r="BV899" t="s">
        <v>84</v>
      </c>
      <c r="BW899" t="s">
        <v>51</v>
      </c>
    </row>
    <row r="900" spans="41:75" ht="15" customHeight="1" x14ac:dyDescent="0.25">
      <c r="AO900" s="244"/>
      <c r="BM900" t="s">
        <v>145</v>
      </c>
      <c r="BN900" t="s">
        <v>84</v>
      </c>
      <c r="BO900" t="s">
        <v>51</v>
      </c>
      <c r="BQ900" t="s">
        <v>141</v>
      </c>
      <c r="BR900" t="s">
        <v>83</v>
      </c>
      <c r="BS900" t="s">
        <v>51</v>
      </c>
      <c r="BU900" t="s">
        <v>142</v>
      </c>
      <c r="BV900" t="s">
        <v>83</v>
      </c>
      <c r="BW900" t="s">
        <v>51</v>
      </c>
    </row>
    <row r="901" spans="41:75" ht="15" customHeight="1" x14ac:dyDescent="0.25">
      <c r="AO901" s="244"/>
      <c r="BM901" t="s">
        <v>143</v>
      </c>
      <c r="BN901" t="s">
        <v>83</v>
      </c>
      <c r="BO901" t="s">
        <v>51</v>
      </c>
      <c r="BQ901" t="s">
        <v>793</v>
      </c>
      <c r="BR901" t="s">
        <v>83</v>
      </c>
      <c r="BS901" t="s">
        <v>51</v>
      </c>
      <c r="BU901" t="s">
        <v>144</v>
      </c>
      <c r="BV901" t="s">
        <v>84</v>
      </c>
      <c r="BW901" t="s">
        <v>51</v>
      </c>
    </row>
    <row r="902" spans="41:75" ht="15" customHeight="1" x14ac:dyDescent="0.25">
      <c r="AO902" s="244"/>
      <c r="BM902" t="s">
        <v>138</v>
      </c>
      <c r="BN902" t="s">
        <v>83</v>
      </c>
      <c r="BO902" t="s">
        <v>51</v>
      </c>
      <c r="BQ902" t="s">
        <v>793</v>
      </c>
      <c r="BR902" t="s">
        <v>84</v>
      </c>
      <c r="BS902" t="s">
        <v>51</v>
      </c>
      <c r="BU902" t="s">
        <v>144</v>
      </c>
      <c r="BV902" t="s">
        <v>83</v>
      </c>
      <c r="BW902" t="s">
        <v>51</v>
      </c>
    </row>
    <row r="903" spans="41:75" ht="15" customHeight="1" x14ac:dyDescent="0.25">
      <c r="AO903" s="244"/>
      <c r="BM903" t="s">
        <v>144</v>
      </c>
      <c r="BN903" t="s">
        <v>83</v>
      </c>
      <c r="BO903" t="s">
        <v>51</v>
      </c>
      <c r="BQ903" t="s">
        <v>147</v>
      </c>
      <c r="BR903" t="s">
        <v>84</v>
      </c>
      <c r="BS903" t="s">
        <v>51</v>
      </c>
      <c r="BU903" t="s">
        <v>144</v>
      </c>
      <c r="BV903" t="s">
        <v>83</v>
      </c>
      <c r="BW903" t="s">
        <v>51</v>
      </c>
    </row>
    <row r="904" spans="41:75" ht="15" customHeight="1" x14ac:dyDescent="0.25">
      <c r="AO904" s="244"/>
      <c r="BQ904" t="s">
        <v>164</v>
      </c>
      <c r="BR904" t="s">
        <v>83</v>
      </c>
      <c r="BS904" t="s">
        <v>51</v>
      </c>
    </row>
    <row r="905" spans="41:75" ht="15" customHeight="1" x14ac:dyDescent="0.25">
      <c r="AO905" s="244"/>
      <c r="BQ905" t="s">
        <v>141</v>
      </c>
      <c r="BR905" t="s">
        <v>83</v>
      </c>
      <c r="BS905" t="s">
        <v>51</v>
      </c>
    </row>
    <row r="906" spans="41:75" ht="15" customHeight="1" x14ac:dyDescent="0.25">
      <c r="AO906" s="244"/>
      <c r="BQ906" t="s">
        <v>143</v>
      </c>
      <c r="BR906" t="s">
        <v>83</v>
      </c>
      <c r="BS906" t="s">
        <v>51</v>
      </c>
    </row>
    <row r="907" spans="41:75" ht="15" customHeight="1" x14ac:dyDescent="0.25">
      <c r="AO907" s="244"/>
      <c r="BQ907" t="s">
        <v>141</v>
      </c>
      <c r="BR907" t="s">
        <v>83</v>
      </c>
      <c r="BS907" t="s">
        <v>51</v>
      </c>
    </row>
    <row r="908" spans="41:75" ht="15" customHeight="1" x14ac:dyDescent="0.25">
      <c r="AO908" s="244"/>
      <c r="BQ908" t="s">
        <v>174</v>
      </c>
      <c r="BR908" t="s">
        <v>84</v>
      </c>
      <c r="BS908" t="s">
        <v>51</v>
      </c>
    </row>
    <row r="909" spans="41:75" ht="15" customHeight="1" x14ac:dyDescent="0.25">
      <c r="AO909" s="244"/>
      <c r="BQ909" t="s">
        <v>793</v>
      </c>
      <c r="BR909" t="s">
        <v>83</v>
      </c>
      <c r="BS909" t="s">
        <v>51</v>
      </c>
    </row>
    <row r="910" spans="41:75" ht="15" customHeight="1" x14ac:dyDescent="0.25">
      <c r="AO910" s="244"/>
      <c r="BQ910" t="s">
        <v>141</v>
      </c>
      <c r="BR910" t="s">
        <v>83</v>
      </c>
      <c r="BS910" t="s">
        <v>51</v>
      </c>
    </row>
    <row r="911" spans="41:75" ht="15" customHeight="1" x14ac:dyDescent="0.25">
      <c r="AO911" s="244"/>
      <c r="BQ911" t="s">
        <v>141</v>
      </c>
      <c r="BR911" t="s">
        <v>83</v>
      </c>
      <c r="BS911" t="s">
        <v>51</v>
      </c>
    </row>
    <row r="912" spans="41:75" ht="15" customHeight="1" x14ac:dyDescent="0.25">
      <c r="AO912" s="244"/>
      <c r="BQ912" t="s">
        <v>141</v>
      </c>
      <c r="BR912" t="s">
        <v>84</v>
      </c>
      <c r="BS912" t="s">
        <v>51</v>
      </c>
    </row>
    <row r="913" spans="41:71" ht="15" customHeight="1" x14ac:dyDescent="0.25">
      <c r="AO913" s="244"/>
      <c r="BQ913" t="s">
        <v>141</v>
      </c>
      <c r="BR913" t="s">
        <v>84</v>
      </c>
      <c r="BS913" t="s">
        <v>51</v>
      </c>
    </row>
    <row r="914" spans="41:71" ht="15" customHeight="1" x14ac:dyDescent="0.25">
      <c r="AO914" s="244"/>
      <c r="BQ914" t="s">
        <v>141</v>
      </c>
      <c r="BR914" t="s">
        <v>83</v>
      </c>
      <c r="BS914" t="s">
        <v>51</v>
      </c>
    </row>
    <row r="915" spans="41:71" ht="15" customHeight="1" x14ac:dyDescent="0.25">
      <c r="AO915" s="244"/>
      <c r="BQ915" t="s">
        <v>207</v>
      </c>
      <c r="BR915" t="s">
        <v>83</v>
      </c>
      <c r="BS915" t="s">
        <v>51</v>
      </c>
    </row>
    <row r="916" spans="41:71" ht="15" customHeight="1" x14ac:dyDescent="0.25">
      <c r="AO916" s="244"/>
      <c r="BQ916" t="s">
        <v>142</v>
      </c>
      <c r="BR916" t="s">
        <v>84</v>
      </c>
      <c r="BS916" t="s">
        <v>51</v>
      </c>
    </row>
    <row r="917" spans="41:71" ht="15" customHeight="1" x14ac:dyDescent="0.25">
      <c r="AO917" s="244"/>
      <c r="BQ917" t="s">
        <v>141</v>
      </c>
      <c r="BR917" t="s">
        <v>84</v>
      </c>
      <c r="BS917" t="s">
        <v>51</v>
      </c>
    </row>
    <row r="918" spans="41:71" ht="15" customHeight="1" x14ac:dyDescent="0.25">
      <c r="AO918" s="244"/>
      <c r="BQ918" t="s">
        <v>141</v>
      </c>
      <c r="BR918" t="s">
        <v>84</v>
      </c>
      <c r="BS918" t="s">
        <v>51</v>
      </c>
    </row>
    <row r="919" spans="41:71" ht="15" customHeight="1" x14ac:dyDescent="0.25">
      <c r="AO919" s="244"/>
      <c r="BQ919" t="s">
        <v>207</v>
      </c>
      <c r="BR919" t="s">
        <v>84</v>
      </c>
      <c r="BS919" t="s">
        <v>51</v>
      </c>
    </row>
    <row r="920" spans="41:71" ht="15" customHeight="1" x14ac:dyDescent="0.25">
      <c r="AO920" s="244"/>
      <c r="BQ920" t="s">
        <v>145</v>
      </c>
      <c r="BR920" t="s">
        <v>83</v>
      </c>
      <c r="BS920" t="s">
        <v>51</v>
      </c>
    </row>
    <row r="921" spans="41:71" ht="15" customHeight="1" x14ac:dyDescent="0.25">
      <c r="AO921" s="244"/>
      <c r="BQ921" t="s">
        <v>207</v>
      </c>
      <c r="BR921" t="s">
        <v>83</v>
      </c>
      <c r="BS921" t="s">
        <v>51</v>
      </c>
    </row>
    <row r="922" spans="41:71" ht="15" customHeight="1" x14ac:dyDescent="0.25">
      <c r="AO922" s="244"/>
      <c r="BQ922" t="s">
        <v>781</v>
      </c>
      <c r="BR922" t="s">
        <v>84</v>
      </c>
      <c r="BS922" t="s">
        <v>51</v>
      </c>
    </row>
    <row r="923" spans="41:71" ht="15" customHeight="1" x14ac:dyDescent="0.25">
      <c r="AO923" s="244"/>
      <c r="BQ923" t="s">
        <v>147</v>
      </c>
      <c r="BR923" t="s">
        <v>84</v>
      </c>
      <c r="BS923" t="s">
        <v>51</v>
      </c>
    </row>
    <row r="924" spans="41:71" ht="15" customHeight="1" x14ac:dyDescent="0.25">
      <c r="AO924" s="244"/>
      <c r="BQ924" t="s">
        <v>141</v>
      </c>
      <c r="BR924" t="s">
        <v>83</v>
      </c>
      <c r="BS924" t="s">
        <v>51</v>
      </c>
    </row>
    <row r="925" spans="41:71" ht="15" customHeight="1" x14ac:dyDescent="0.25">
      <c r="AO925" s="244"/>
      <c r="BQ925" t="s">
        <v>141</v>
      </c>
      <c r="BR925" t="s">
        <v>84</v>
      </c>
      <c r="BS925" t="s">
        <v>51</v>
      </c>
    </row>
    <row r="926" spans="41:71" ht="15" customHeight="1" x14ac:dyDescent="0.25">
      <c r="AO926" s="244"/>
      <c r="BQ926" t="s">
        <v>141</v>
      </c>
      <c r="BR926" t="s">
        <v>84</v>
      </c>
      <c r="BS926" t="s">
        <v>51</v>
      </c>
    </row>
    <row r="927" spans="41:71" ht="15" customHeight="1" x14ac:dyDescent="0.25">
      <c r="AO927" s="244"/>
      <c r="BQ927" t="s">
        <v>141</v>
      </c>
      <c r="BR927" t="s">
        <v>83</v>
      </c>
      <c r="BS927" t="s">
        <v>51</v>
      </c>
    </row>
    <row r="928" spans="41:71" ht="15" customHeight="1" x14ac:dyDescent="0.25">
      <c r="AO928" s="244"/>
      <c r="BQ928" t="s">
        <v>141</v>
      </c>
      <c r="BR928" t="s">
        <v>84</v>
      </c>
      <c r="BS928" t="s">
        <v>51</v>
      </c>
    </row>
    <row r="929" spans="1:91" ht="15" customHeight="1" x14ac:dyDescent="0.25">
      <c r="AO929" s="244"/>
      <c r="BQ929" t="s">
        <v>193</v>
      </c>
      <c r="BR929" t="s">
        <v>84</v>
      </c>
      <c r="BS929" t="s">
        <v>51</v>
      </c>
    </row>
    <row r="930" spans="1:91" ht="15" customHeight="1" x14ac:dyDescent="0.25">
      <c r="AO930" s="244"/>
    </row>
    <row r="931" spans="1:91" ht="15" customHeight="1" x14ac:dyDescent="0.25">
      <c r="AO931" s="244"/>
    </row>
    <row r="932" spans="1:91" ht="15" customHeight="1" x14ac:dyDescent="0.25">
      <c r="AO932" s="244"/>
    </row>
    <row r="933" spans="1:91" ht="15" customHeight="1" x14ac:dyDescent="0.25">
      <c r="AO933" s="244"/>
    </row>
    <row r="934" spans="1:91" ht="15" customHeight="1" x14ac:dyDescent="0.25">
      <c r="AO934" s="244"/>
    </row>
    <row r="935" spans="1:91" ht="15" customHeight="1" x14ac:dyDescent="0.25">
      <c r="AO935" s="244"/>
    </row>
    <row r="936" spans="1:91" ht="15" customHeight="1" x14ac:dyDescent="0.25">
      <c r="AO936" s="244">
        <v>17</v>
      </c>
      <c r="AP936" t="s">
        <v>100</v>
      </c>
      <c r="AQ936" t="s">
        <v>406</v>
      </c>
    </row>
    <row r="937" spans="1:91" ht="15" customHeight="1" x14ac:dyDescent="0.25">
      <c r="AO937" s="244">
        <v>69</v>
      </c>
      <c r="AP937" t="s">
        <v>100</v>
      </c>
      <c r="AQ937" t="s">
        <v>406</v>
      </c>
    </row>
    <row r="938" spans="1:91" ht="15" customHeight="1" x14ac:dyDescent="0.25">
      <c r="AO938" s="244">
        <v>1</v>
      </c>
      <c r="AP938" t="s">
        <v>100</v>
      </c>
      <c r="AQ938" t="s">
        <v>406</v>
      </c>
    </row>
    <row r="939" spans="1:91" ht="15" customHeight="1" x14ac:dyDescent="0.25">
      <c r="AO939" s="244">
        <v>64</v>
      </c>
      <c r="AP939" t="s">
        <v>99</v>
      </c>
      <c r="AQ939" t="s">
        <v>406</v>
      </c>
      <c r="CG939">
        <f ca="1">CG939:CG95241</f>
        <v>0</v>
      </c>
      <c r="CH939" t="s">
        <v>84</v>
      </c>
      <c r="CI939" t="s">
        <v>153</v>
      </c>
      <c r="CK939" t="s">
        <v>1014</v>
      </c>
      <c r="CL939" t="s">
        <v>84</v>
      </c>
      <c r="CM939" t="s">
        <v>153</v>
      </c>
    </row>
    <row r="940" spans="1:91" ht="15" customHeight="1" x14ac:dyDescent="0.25">
      <c r="A940">
        <v>26</v>
      </c>
      <c r="B940" t="s">
        <v>100</v>
      </c>
      <c r="C940" t="s">
        <v>153</v>
      </c>
      <c r="E940">
        <v>54</v>
      </c>
      <c r="F940" t="s">
        <v>84</v>
      </c>
      <c r="G940" t="s">
        <v>153</v>
      </c>
      <c r="I940">
        <v>80</v>
      </c>
      <c r="J940" t="s">
        <v>84</v>
      </c>
      <c r="K940" t="s">
        <v>153</v>
      </c>
      <c r="M940">
        <v>2</v>
      </c>
      <c r="N940" t="s">
        <v>84</v>
      </c>
      <c r="O940" t="s">
        <v>153</v>
      </c>
      <c r="Q940">
        <v>51</v>
      </c>
      <c r="R940" t="s">
        <v>83</v>
      </c>
      <c r="S940" t="s">
        <v>153</v>
      </c>
      <c r="U940">
        <v>49</v>
      </c>
      <c r="V940" t="s">
        <v>84</v>
      </c>
      <c r="W940" t="s">
        <v>153</v>
      </c>
      <c r="Y940">
        <v>7</v>
      </c>
      <c r="Z940" t="s">
        <v>84</v>
      </c>
      <c r="AA940" t="s">
        <v>153</v>
      </c>
      <c r="AC940">
        <v>22</v>
      </c>
      <c r="AD940" t="s">
        <v>83</v>
      </c>
      <c r="AE940" t="s">
        <v>153</v>
      </c>
      <c r="AG940">
        <v>2</v>
      </c>
      <c r="AH940" t="s">
        <v>84</v>
      </c>
      <c r="AI940" t="s">
        <v>153</v>
      </c>
      <c r="AK940">
        <v>4</v>
      </c>
      <c r="AL940" t="s">
        <v>84</v>
      </c>
      <c r="AM940" t="s">
        <v>153</v>
      </c>
      <c r="AO940" s="244">
        <v>28</v>
      </c>
      <c r="AP940" t="s">
        <v>99</v>
      </c>
      <c r="AQ940" t="s">
        <v>406</v>
      </c>
      <c r="AW940">
        <v>50</v>
      </c>
      <c r="AX940" t="s">
        <v>99</v>
      </c>
      <c r="AY940" t="s">
        <v>153</v>
      </c>
      <c r="BA940" t="s">
        <v>595</v>
      </c>
      <c r="BB940" t="s">
        <v>84</v>
      </c>
      <c r="BC940" t="s">
        <v>153</v>
      </c>
      <c r="BE940">
        <v>72</v>
      </c>
      <c r="BF940" t="s">
        <v>84</v>
      </c>
      <c r="BG940" t="s">
        <v>153</v>
      </c>
      <c r="BI940">
        <v>25</v>
      </c>
      <c r="BJ940" t="s">
        <v>84</v>
      </c>
      <c r="BK940" t="s">
        <v>153</v>
      </c>
      <c r="BM940">
        <v>26</v>
      </c>
      <c r="BN940" t="s">
        <v>84</v>
      </c>
      <c r="BO940" t="s">
        <v>153</v>
      </c>
      <c r="BQ940">
        <v>64</v>
      </c>
      <c r="BR940" t="s">
        <v>83</v>
      </c>
      <c r="BS940" t="s">
        <v>153</v>
      </c>
      <c r="BU940">
        <v>66</v>
      </c>
      <c r="BV940" t="s">
        <v>84</v>
      </c>
      <c r="BW940" t="s">
        <v>153</v>
      </c>
      <c r="BY940">
        <v>20</v>
      </c>
      <c r="BZ940" t="s">
        <v>83</v>
      </c>
      <c r="CA940" t="s">
        <v>153</v>
      </c>
      <c r="CC940">
        <v>35</v>
      </c>
      <c r="CD940" t="s">
        <v>84</v>
      </c>
      <c r="CE940" t="s">
        <v>153</v>
      </c>
      <c r="CG940" t="s">
        <v>113</v>
      </c>
      <c r="CH940" t="s">
        <v>84</v>
      </c>
      <c r="CI940" t="s">
        <v>153</v>
      </c>
      <c r="CK940">
        <v>7</v>
      </c>
      <c r="CL940" t="s">
        <v>83</v>
      </c>
      <c r="CM940" t="s">
        <v>153</v>
      </c>
    </row>
    <row r="941" spans="1:91" ht="15" customHeight="1" x14ac:dyDescent="0.25">
      <c r="A941">
        <v>51</v>
      </c>
      <c r="B941" t="s">
        <v>84</v>
      </c>
      <c r="C941" t="s">
        <v>153</v>
      </c>
      <c r="E941">
        <v>24</v>
      </c>
      <c r="F941" t="s">
        <v>84</v>
      </c>
      <c r="G941" t="s">
        <v>153</v>
      </c>
      <c r="I941">
        <v>68</v>
      </c>
      <c r="J941" t="s">
        <v>84</v>
      </c>
      <c r="K941" t="s">
        <v>153</v>
      </c>
      <c r="M941">
        <v>14</v>
      </c>
      <c r="N941" t="s">
        <v>84</v>
      </c>
      <c r="O941" t="s">
        <v>153</v>
      </c>
      <c r="Q941">
        <v>35</v>
      </c>
      <c r="R941" t="s">
        <v>84</v>
      </c>
      <c r="S941" t="s">
        <v>153</v>
      </c>
      <c r="U941">
        <v>36</v>
      </c>
      <c r="V941" t="s">
        <v>83</v>
      </c>
      <c r="W941" t="s">
        <v>153</v>
      </c>
      <c r="Y941">
        <v>26</v>
      </c>
      <c r="Z941" t="s">
        <v>84</v>
      </c>
      <c r="AA941" t="s">
        <v>153</v>
      </c>
      <c r="AC941">
        <v>68</v>
      </c>
      <c r="AD941" t="s">
        <v>83</v>
      </c>
      <c r="AE941" t="s">
        <v>153</v>
      </c>
      <c r="AG941">
        <v>40</v>
      </c>
      <c r="AH941" t="s">
        <v>83</v>
      </c>
      <c r="AI941" t="s">
        <v>153</v>
      </c>
      <c r="AK941">
        <v>2</v>
      </c>
      <c r="AL941" t="s">
        <v>83</v>
      </c>
      <c r="AM941" t="s">
        <v>153</v>
      </c>
      <c r="AO941" s="244">
        <v>53</v>
      </c>
      <c r="AP941" t="s">
        <v>99</v>
      </c>
      <c r="AQ941" t="s">
        <v>406</v>
      </c>
      <c r="AW941">
        <v>42</v>
      </c>
      <c r="AX941" t="s">
        <v>100</v>
      </c>
      <c r="AY941" t="s">
        <v>153</v>
      </c>
      <c r="BA941" t="s">
        <v>596</v>
      </c>
      <c r="BB941" t="s">
        <v>83</v>
      </c>
      <c r="BC941" t="s">
        <v>153</v>
      </c>
      <c r="BE941">
        <v>57</v>
      </c>
      <c r="BF941" t="s">
        <v>84</v>
      </c>
      <c r="BG941" t="s">
        <v>153</v>
      </c>
      <c r="BI941">
        <v>17</v>
      </c>
      <c r="BJ941" t="s">
        <v>83</v>
      </c>
      <c r="BK941" t="s">
        <v>153</v>
      </c>
      <c r="BM941">
        <v>44</v>
      </c>
      <c r="BN941" t="s">
        <v>84</v>
      </c>
      <c r="BO941" t="s">
        <v>153</v>
      </c>
      <c r="BQ941">
        <v>26</v>
      </c>
      <c r="BR941" t="s">
        <v>83</v>
      </c>
      <c r="BS941" t="s">
        <v>153</v>
      </c>
      <c r="BU941">
        <v>7</v>
      </c>
      <c r="BV941" t="s">
        <v>83</v>
      </c>
      <c r="BW941" t="s">
        <v>153</v>
      </c>
      <c r="BY941">
        <v>52</v>
      </c>
      <c r="BZ941" t="s">
        <v>84</v>
      </c>
      <c r="CA941" t="s">
        <v>153</v>
      </c>
      <c r="CC941">
        <v>71</v>
      </c>
      <c r="CD941" t="s">
        <v>83</v>
      </c>
      <c r="CE941" t="s">
        <v>153</v>
      </c>
      <c r="CG941">
        <v>18</v>
      </c>
      <c r="CH941" t="s">
        <v>84</v>
      </c>
      <c r="CI941" t="s">
        <v>153</v>
      </c>
      <c r="CK941">
        <v>14</v>
      </c>
      <c r="CL941" t="s">
        <v>83</v>
      </c>
      <c r="CM941" t="s">
        <v>153</v>
      </c>
    </row>
    <row r="942" spans="1:91" ht="15" customHeight="1" x14ac:dyDescent="0.25">
      <c r="A942">
        <v>54</v>
      </c>
      <c r="B942" t="s">
        <v>83</v>
      </c>
      <c r="C942" t="s">
        <v>153</v>
      </c>
      <c r="E942">
        <v>16</v>
      </c>
      <c r="F942" t="s">
        <v>84</v>
      </c>
      <c r="G942" t="s">
        <v>153</v>
      </c>
      <c r="I942">
        <v>56</v>
      </c>
      <c r="J942" t="s">
        <v>83</v>
      </c>
      <c r="K942" t="s">
        <v>153</v>
      </c>
      <c r="M942">
        <v>47</v>
      </c>
      <c r="N942" t="s">
        <v>84</v>
      </c>
      <c r="O942" t="s">
        <v>153</v>
      </c>
      <c r="Q942">
        <v>80</v>
      </c>
      <c r="R942" t="s">
        <v>84</v>
      </c>
      <c r="S942" t="s">
        <v>153</v>
      </c>
      <c r="U942">
        <v>20</v>
      </c>
      <c r="V942" t="s">
        <v>84</v>
      </c>
      <c r="W942" t="s">
        <v>153</v>
      </c>
      <c r="Y942">
        <v>42</v>
      </c>
      <c r="Z942" t="s">
        <v>83</v>
      </c>
      <c r="AA942" t="s">
        <v>153</v>
      </c>
      <c r="AC942">
        <v>59</v>
      </c>
      <c r="AD942" t="s">
        <v>84</v>
      </c>
      <c r="AE942" t="s">
        <v>153</v>
      </c>
      <c r="AG942">
        <v>23</v>
      </c>
      <c r="AH942" t="s">
        <v>83</v>
      </c>
      <c r="AI942" t="s">
        <v>153</v>
      </c>
      <c r="AK942">
        <v>62</v>
      </c>
      <c r="AL942" t="s">
        <v>84</v>
      </c>
      <c r="AM942" t="s">
        <v>153</v>
      </c>
      <c r="AO942" s="244">
        <v>1</v>
      </c>
      <c r="AP942" t="s">
        <v>99</v>
      </c>
      <c r="AQ942" t="s">
        <v>406</v>
      </c>
      <c r="AW942">
        <v>37</v>
      </c>
      <c r="AX942" t="s">
        <v>99</v>
      </c>
      <c r="AY942" t="s">
        <v>153</v>
      </c>
      <c r="BA942">
        <v>2</v>
      </c>
      <c r="BB942" t="s">
        <v>83</v>
      </c>
      <c r="BC942" t="s">
        <v>153</v>
      </c>
      <c r="BE942">
        <v>20</v>
      </c>
      <c r="BF942" t="s">
        <v>83</v>
      </c>
      <c r="BG942" t="s">
        <v>153</v>
      </c>
      <c r="BI942">
        <v>58</v>
      </c>
      <c r="BJ942" t="s">
        <v>84</v>
      </c>
      <c r="BK942" t="s">
        <v>153</v>
      </c>
      <c r="BM942">
        <v>3</v>
      </c>
      <c r="BN942" t="s">
        <v>83</v>
      </c>
      <c r="BO942" t="s">
        <v>153</v>
      </c>
      <c r="BQ942">
        <v>86</v>
      </c>
      <c r="BR942" t="s">
        <v>84</v>
      </c>
      <c r="BS942" t="s">
        <v>153</v>
      </c>
      <c r="BU942">
        <v>16</v>
      </c>
      <c r="BV942" t="s">
        <v>83</v>
      </c>
      <c r="BW942" t="s">
        <v>153</v>
      </c>
      <c r="BY942">
        <v>1</v>
      </c>
      <c r="BZ942" t="s">
        <v>84</v>
      </c>
      <c r="CA942" t="s">
        <v>153</v>
      </c>
      <c r="CC942">
        <v>50</v>
      </c>
      <c r="CD942" t="s">
        <v>83</v>
      </c>
      <c r="CE942" t="s">
        <v>153</v>
      </c>
      <c r="CG942">
        <v>36</v>
      </c>
      <c r="CH942" t="s">
        <v>84</v>
      </c>
      <c r="CI942" t="s">
        <v>153</v>
      </c>
      <c r="CK942">
        <v>17</v>
      </c>
      <c r="CL942" t="s">
        <v>83</v>
      </c>
      <c r="CM942" t="s">
        <v>153</v>
      </c>
    </row>
    <row r="943" spans="1:91" ht="15" customHeight="1" x14ac:dyDescent="0.25">
      <c r="A943">
        <v>2</v>
      </c>
      <c r="B943" t="s">
        <v>84</v>
      </c>
      <c r="C943" t="s">
        <v>153</v>
      </c>
      <c r="E943">
        <v>54</v>
      </c>
      <c r="F943" t="s">
        <v>83</v>
      </c>
      <c r="G943" t="s">
        <v>153</v>
      </c>
      <c r="I943">
        <v>53</v>
      </c>
      <c r="J943" t="s">
        <v>84</v>
      </c>
      <c r="K943" t="s">
        <v>153</v>
      </c>
      <c r="M943">
        <v>42</v>
      </c>
      <c r="N943" t="s">
        <v>84</v>
      </c>
      <c r="O943" t="s">
        <v>153</v>
      </c>
      <c r="Q943">
        <v>49</v>
      </c>
      <c r="R943" t="s">
        <v>84</v>
      </c>
      <c r="S943" t="s">
        <v>153</v>
      </c>
      <c r="U943">
        <v>72</v>
      </c>
      <c r="V943" t="s">
        <v>83</v>
      </c>
      <c r="W943" t="s">
        <v>153</v>
      </c>
      <c r="Y943">
        <v>24</v>
      </c>
      <c r="Z943" t="s">
        <v>83</v>
      </c>
      <c r="AA943" t="s">
        <v>153</v>
      </c>
      <c r="AC943">
        <v>85</v>
      </c>
      <c r="AD943" t="s">
        <v>83</v>
      </c>
      <c r="AE943" t="s">
        <v>153</v>
      </c>
      <c r="AG943">
        <v>45</v>
      </c>
      <c r="AH943" t="s">
        <v>84</v>
      </c>
      <c r="AI943" t="s">
        <v>153</v>
      </c>
      <c r="AK943">
        <v>63</v>
      </c>
      <c r="AL943" t="s">
        <v>84</v>
      </c>
      <c r="AM943" t="s">
        <v>153</v>
      </c>
      <c r="AO943" s="244">
        <v>21</v>
      </c>
      <c r="AP943" t="s">
        <v>100</v>
      </c>
      <c r="AQ943" t="s">
        <v>406</v>
      </c>
      <c r="AW943">
        <v>39</v>
      </c>
      <c r="AX943" t="s">
        <v>100</v>
      </c>
      <c r="AY943" t="s">
        <v>153</v>
      </c>
      <c r="BA943">
        <v>35</v>
      </c>
      <c r="BB943" t="s">
        <v>84</v>
      </c>
      <c r="BC943" t="s">
        <v>153</v>
      </c>
      <c r="BE943">
        <v>62</v>
      </c>
      <c r="BF943" t="s">
        <v>83</v>
      </c>
      <c r="BG943" t="s">
        <v>153</v>
      </c>
      <c r="BI943">
        <v>18</v>
      </c>
      <c r="BJ943" t="s">
        <v>84</v>
      </c>
      <c r="BK943" t="s">
        <v>153</v>
      </c>
      <c r="BM943">
        <v>54</v>
      </c>
      <c r="BN943" t="s">
        <v>84</v>
      </c>
      <c r="BO943" t="s">
        <v>153</v>
      </c>
      <c r="BQ943">
        <v>54</v>
      </c>
      <c r="BR943" t="s">
        <v>83</v>
      </c>
      <c r="BS943" t="s">
        <v>153</v>
      </c>
      <c r="BU943">
        <v>52</v>
      </c>
      <c r="BV943" t="s">
        <v>84</v>
      </c>
      <c r="BW943" t="s">
        <v>153</v>
      </c>
      <c r="BY943">
        <v>17</v>
      </c>
      <c r="BZ943" t="s">
        <v>84</v>
      </c>
      <c r="CA943" t="s">
        <v>153</v>
      </c>
      <c r="CC943">
        <v>50</v>
      </c>
      <c r="CD943" t="s">
        <v>84</v>
      </c>
      <c r="CE943" t="s">
        <v>153</v>
      </c>
      <c r="CG943">
        <v>18</v>
      </c>
      <c r="CH943" t="s">
        <v>84</v>
      </c>
      <c r="CI943" t="s">
        <v>153</v>
      </c>
      <c r="CK943">
        <v>85</v>
      </c>
      <c r="CL943" t="s">
        <v>84</v>
      </c>
      <c r="CM943" t="s">
        <v>153</v>
      </c>
    </row>
    <row r="944" spans="1:91" ht="15" customHeight="1" x14ac:dyDescent="0.25">
      <c r="A944">
        <v>74</v>
      </c>
      <c r="B944" t="s">
        <v>83</v>
      </c>
      <c r="C944" t="s">
        <v>153</v>
      </c>
      <c r="E944">
        <v>32</v>
      </c>
      <c r="F944" t="s">
        <v>84</v>
      </c>
      <c r="G944" t="s">
        <v>153</v>
      </c>
      <c r="I944">
        <v>59</v>
      </c>
      <c r="J944" t="s">
        <v>84</v>
      </c>
      <c r="K944" t="s">
        <v>153</v>
      </c>
      <c r="M944">
        <v>45</v>
      </c>
      <c r="N944" t="s">
        <v>84</v>
      </c>
      <c r="O944" t="s">
        <v>153</v>
      </c>
      <c r="Q944">
        <v>23</v>
      </c>
      <c r="R944" t="s">
        <v>83</v>
      </c>
      <c r="S944" t="s">
        <v>153</v>
      </c>
      <c r="U944">
        <v>55</v>
      </c>
      <c r="V944" t="s">
        <v>84</v>
      </c>
      <c r="W944" t="s">
        <v>153</v>
      </c>
      <c r="Y944">
        <v>74</v>
      </c>
      <c r="Z944" t="s">
        <v>83</v>
      </c>
      <c r="AA944" t="s">
        <v>153</v>
      </c>
      <c r="AC944">
        <v>70</v>
      </c>
      <c r="AD944" t="s">
        <v>83</v>
      </c>
      <c r="AE944" t="s">
        <v>153</v>
      </c>
      <c r="AG944">
        <v>23</v>
      </c>
      <c r="AH944" t="s">
        <v>84</v>
      </c>
      <c r="AI944" t="s">
        <v>153</v>
      </c>
      <c r="AK944">
        <v>15</v>
      </c>
      <c r="AL944" t="s">
        <v>84</v>
      </c>
      <c r="AM944" t="s">
        <v>153</v>
      </c>
      <c r="AO944" s="244">
        <v>25</v>
      </c>
      <c r="AP944" t="s">
        <v>100</v>
      </c>
      <c r="AQ944" t="s">
        <v>406</v>
      </c>
      <c r="AW944">
        <v>33</v>
      </c>
      <c r="AX944" t="s">
        <v>100</v>
      </c>
      <c r="AY944" t="s">
        <v>153</v>
      </c>
      <c r="BA944">
        <v>6</v>
      </c>
      <c r="BB944" t="s">
        <v>84</v>
      </c>
      <c r="BC944" t="s">
        <v>153</v>
      </c>
      <c r="BE944">
        <v>4</v>
      </c>
      <c r="BF944" t="s">
        <v>84</v>
      </c>
      <c r="BG944" t="s">
        <v>153</v>
      </c>
      <c r="BI944">
        <v>62</v>
      </c>
      <c r="BJ944" t="s">
        <v>84</v>
      </c>
      <c r="BK944" t="s">
        <v>153</v>
      </c>
      <c r="BM944">
        <v>3</v>
      </c>
      <c r="BN944" t="s">
        <v>83</v>
      </c>
      <c r="BO944" t="s">
        <v>153</v>
      </c>
      <c r="BQ944">
        <v>30</v>
      </c>
      <c r="BR944" t="s">
        <v>83</v>
      </c>
      <c r="BS944" t="s">
        <v>153</v>
      </c>
      <c r="BU944">
        <v>15</v>
      </c>
      <c r="BV944" t="s">
        <v>83</v>
      </c>
      <c r="BW944" t="s">
        <v>153</v>
      </c>
      <c r="BY944">
        <v>86</v>
      </c>
      <c r="BZ944" t="s">
        <v>83</v>
      </c>
      <c r="CA944" t="s">
        <v>153</v>
      </c>
      <c r="CC944">
        <v>24</v>
      </c>
      <c r="CD944" t="s">
        <v>84</v>
      </c>
      <c r="CE944" t="s">
        <v>153</v>
      </c>
      <c r="CG944">
        <v>81</v>
      </c>
      <c r="CH944" t="s">
        <v>83</v>
      </c>
      <c r="CI944" t="s">
        <v>153</v>
      </c>
      <c r="CK944">
        <v>10</v>
      </c>
      <c r="CL944" t="s">
        <v>83</v>
      </c>
      <c r="CM944" t="s">
        <v>153</v>
      </c>
    </row>
    <row r="945" spans="1:91" ht="15" customHeight="1" x14ac:dyDescent="0.25">
      <c r="A945">
        <v>18</v>
      </c>
      <c r="B945" t="s">
        <v>84</v>
      </c>
      <c r="C945" t="s">
        <v>153</v>
      </c>
      <c r="I945">
        <v>75</v>
      </c>
      <c r="J945" t="s">
        <v>83</v>
      </c>
      <c r="K945" t="s">
        <v>153</v>
      </c>
      <c r="M945">
        <v>50</v>
      </c>
      <c r="N945" t="s">
        <v>84</v>
      </c>
      <c r="O945" t="s">
        <v>153</v>
      </c>
      <c r="Q945">
        <v>66</v>
      </c>
      <c r="R945" t="s">
        <v>84</v>
      </c>
      <c r="S945" t="s">
        <v>153</v>
      </c>
      <c r="U945">
        <v>47</v>
      </c>
      <c r="V945" t="s">
        <v>84</v>
      </c>
      <c r="W945" t="s">
        <v>153</v>
      </c>
      <c r="Y945">
        <v>82</v>
      </c>
      <c r="Z945" t="s">
        <v>84</v>
      </c>
      <c r="AA945" t="s">
        <v>153</v>
      </c>
      <c r="AC945">
        <v>17</v>
      </c>
      <c r="AD945" t="s">
        <v>83</v>
      </c>
      <c r="AE945" t="s">
        <v>153</v>
      </c>
      <c r="AG945">
        <v>23</v>
      </c>
      <c r="AH945" t="s">
        <v>84</v>
      </c>
      <c r="AI945" t="s">
        <v>153</v>
      </c>
      <c r="AK945">
        <v>32</v>
      </c>
      <c r="AL945" t="s">
        <v>84</v>
      </c>
      <c r="AM945" t="s">
        <v>153</v>
      </c>
      <c r="AO945" s="244">
        <v>43</v>
      </c>
      <c r="AP945" t="s">
        <v>99</v>
      </c>
      <c r="AQ945" t="s">
        <v>406</v>
      </c>
      <c r="AW945">
        <v>29</v>
      </c>
      <c r="AX945" t="s">
        <v>99</v>
      </c>
      <c r="AY945" t="s">
        <v>153</v>
      </c>
      <c r="BA945">
        <v>74</v>
      </c>
      <c r="BB945" t="s">
        <v>83</v>
      </c>
      <c r="BC945" t="s">
        <v>153</v>
      </c>
      <c r="BE945">
        <v>58</v>
      </c>
      <c r="BF945" t="s">
        <v>83</v>
      </c>
      <c r="BG945" t="s">
        <v>153</v>
      </c>
      <c r="BI945">
        <v>62</v>
      </c>
      <c r="BJ945" t="s">
        <v>83</v>
      </c>
      <c r="BK945" t="s">
        <v>153</v>
      </c>
      <c r="BM945">
        <v>20</v>
      </c>
      <c r="BN945" t="s">
        <v>83</v>
      </c>
      <c r="BO945" t="s">
        <v>153</v>
      </c>
      <c r="BQ945">
        <v>49</v>
      </c>
      <c r="BR945" t="s">
        <v>84</v>
      </c>
      <c r="BS945" t="s">
        <v>153</v>
      </c>
      <c r="BU945">
        <v>38</v>
      </c>
      <c r="BV945" t="s">
        <v>83</v>
      </c>
      <c r="BW945" t="s">
        <v>153</v>
      </c>
      <c r="BY945">
        <v>83</v>
      </c>
      <c r="BZ945" t="s">
        <v>84</v>
      </c>
      <c r="CA945" t="s">
        <v>153</v>
      </c>
      <c r="CC945">
        <v>78</v>
      </c>
      <c r="CD945" t="s">
        <v>84</v>
      </c>
      <c r="CE945" t="s">
        <v>153</v>
      </c>
      <c r="CG945">
        <v>45</v>
      </c>
      <c r="CH945" t="s">
        <v>83</v>
      </c>
      <c r="CI945" t="s">
        <v>153</v>
      </c>
      <c r="CK945">
        <v>17</v>
      </c>
      <c r="CL945" t="s">
        <v>84</v>
      </c>
      <c r="CM945" t="s">
        <v>153</v>
      </c>
    </row>
    <row r="946" spans="1:91" ht="15" customHeight="1" x14ac:dyDescent="0.25">
      <c r="A946">
        <v>39</v>
      </c>
      <c r="B946" t="s">
        <v>84</v>
      </c>
      <c r="C946" t="s">
        <v>153</v>
      </c>
      <c r="E946">
        <v>2</v>
      </c>
      <c r="F946" t="s">
        <v>84</v>
      </c>
      <c r="G946" t="s">
        <v>153</v>
      </c>
      <c r="I946">
        <v>3</v>
      </c>
      <c r="J946" t="s">
        <v>83</v>
      </c>
      <c r="K946" t="s">
        <v>153</v>
      </c>
      <c r="M946">
        <v>71</v>
      </c>
      <c r="N946" t="s">
        <v>84</v>
      </c>
      <c r="O946" t="s">
        <v>153</v>
      </c>
      <c r="Q946">
        <v>50</v>
      </c>
      <c r="R946" t="s">
        <v>84</v>
      </c>
      <c r="S946" t="s">
        <v>153</v>
      </c>
      <c r="U946">
        <v>50</v>
      </c>
      <c r="V946" t="s">
        <v>83</v>
      </c>
      <c r="W946" t="s">
        <v>153</v>
      </c>
      <c r="Y946">
        <v>59</v>
      </c>
      <c r="Z946" t="s">
        <v>83</v>
      </c>
      <c r="AA946" t="s">
        <v>153</v>
      </c>
      <c r="AC946">
        <v>52</v>
      </c>
      <c r="AD946" t="s">
        <v>84</v>
      </c>
      <c r="AE946" t="s">
        <v>153</v>
      </c>
      <c r="AG946">
        <v>77</v>
      </c>
      <c r="AH946" t="s">
        <v>83</v>
      </c>
      <c r="AI946" t="s">
        <v>153</v>
      </c>
      <c r="AK946">
        <v>41</v>
      </c>
      <c r="AL946" t="s">
        <v>83</v>
      </c>
      <c r="AM946" t="s">
        <v>153</v>
      </c>
      <c r="AO946" s="244">
        <v>59</v>
      </c>
      <c r="AP946" t="s">
        <v>100</v>
      </c>
      <c r="AQ946" t="s">
        <v>406</v>
      </c>
      <c r="AW946">
        <v>19</v>
      </c>
      <c r="AX946" t="s">
        <v>99</v>
      </c>
      <c r="AY946" t="s">
        <v>153</v>
      </c>
      <c r="BA946">
        <v>63</v>
      </c>
      <c r="BB946" t="s">
        <v>84</v>
      </c>
      <c r="BC946" t="s">
        <v>153</v>
      </c>
      <c r="BE946">
        <v>1</v>
      </c>
      <c r="BF946" t="s">
        <v>84</v>
      </c>
      <c r="BG946" t="s">
        <v>153</v>
      </c>
      <c r="BI946">
        <v>2</v>
      </c>
      <c r="BJ946" t="s">
        <v>83</v>
      </c>
      <c r="BK946" t="s">
        <v>153</v>
      </c>
      <c r="BM946">
        <v>28</v>
      </c>
      <c r="BN946" t="s">
        <v>84</v>
      </c>
      <c r="BO946" t="s">
        <v>153</v>
      </c>
      <c r="BQ946">
        <v>46</v>
      </c>
      <c r="BR946" t="s">
        <v>83</v>
      </c>
      <c r="BS946" t="s">
        <v>153</v>
      </c>
      <c r="BU946">
        <v>35</v>
      </c>
      <c r="BV946" t="s">
        <v>84</v>
      </c>
      <c r="BW946" t="s">
        <v>153</v>
      </c>
      <c r="BY946">
        <v>37</v>
      </c>
      <c r="BZ946" t="s">
        <v>84</v>
      </c>
      <c r="CA946" t="s">
        <v>153</v>
      </c>
      <c r="CC946">
        <v>41</v>
      </c>
      <c r="CD946" t="s">
        <v>84</v>
      </c>
      <c r="CE946" t="s">
        <v>153</v>
      </c>
      <c r="CG946">
        <v>29</v>
      </c>
      <c r="CH946" t="s">
        <v>84</v>
      </c>
      <c r="CI946" t="s">
        <v>153</v>
      </c>
      <c r="CK946">
        <v>82</v>
      </c>
      <c r="CL946" t="s">
        <v>83</v>
      </c>
      <c r="CM946" t="s">
        <v>153</v>
      </c>
    </row>
    <row r="947" spans="1:91" ht="15" customHeight="1" x14ac:dyDescent="0.25">
      <c r="A947">
        <v>5</v>
      </c>
      <c r="B947" t="s">
        <v>84</v>
      </c>
      <c r="C947" t="s">
        <v>153</v>
      </c>
      <c r="E947">
        <v>4</v>
      </c>
      <c r="F947" t="s">
        <v>83</v>
      </c>
      <c r="G947" t="s">
        <v>153</v>
      </c>
      <c r="I947">
        <v>36</v>
      </c>
      <c r="J947" t="s">
        <v>83</v>
      </c>
      <c r="K947" t="s">
        <v>153</v>
      </c>
      <c r="M947">
        <v>31</v>
      </c>
      <c r="N947" t="s">
        <v>84</v>
      </c>
      <c r="O947" t="s">
        <v>153</v>
      </c>
      <c r="Q947">
        <v>11</v>
      </c>
      <c r="R947" t="s">
        <v>84</v>
      </c>
      <c r="S947" t="s">
        <v>153</v>
      </c>
      <c r="U947">
        <v>37</v>
      </c>
      <c r="V947" t="s">
        <v>83</v>
      </c>
      <c r="W947" t="s">
        <v>153</v>
      </c>
      <c r="Y947">
        <v>30</v>
      </c>
      <c r="Z947" t="s">
        <v>84</v>
      </c>
      <c r="AA947" t="s">
        <v>153</v>
      </c>
      <c r="AC947">
        <v>70</v>
      </c>
      <c r="AD947" t="s">
        <v>83</v>
      </c>
      <c r="AE947" t="s">
        <v>153</v>
      </c>
      <c r="AG947">
        <v>43</v>
      </c>
      <c r="AH947" t="s">
        <v>84</v>
      </c>
      <c r="AI947" t="s">
        <v>153</v>
      </c>
      <c r="AK947">
        <v>19</v>
      </c>
      <c r="AL947" t="s">
        <v>84</v>
      </c>
      <c r="AM947" t="s">
        <v>153</v>
      </c>
      <c r="AO947" s="244">
        <v>31</v>
      </c>
      <c r="AP947" t="s">
        <v>100</v>
      </c>
      <c r="AQ947" t="s">
        <v>406</v>
      </c>
      <c r="AW947">
        <v>30</v>
      </c>
      <c r="AX947" t="s">
        <v>99</v>
      </c>
      <c r="AY947" t="s">
        <v>153</v>
      </c>
      <c r="BA947">
        <v>68</v>
      </c>
      <c r="BB947" t="s">
        <v>84</v>
      </c>
      <c r="BC947" t="s">
        <v>153</v>
      </c>
      <c r="BE947">
        <v>30</v>
      </c>
      <c r="BF947" t="s">
        <v>84</v>
      </c>
      <c r="BG947" t="s">
        <v>153</v>
      </c>
      <c r="BI947">
        <v>38</v>
      </c>
      <c r="BJ947" t="s">
        <v>84</v>
      </c>
      <c r="BK947" t="s">
        <v>153</v>
      </c>
      <c r="BM947">
        <v>73</v>
      </c>
      <c r="BN947" t="s">
        <v>84</v>
      </c>
      <c r="BO947" t="s">
        <v>153</v>
      </c>
      <c r="BQ947">
        <v>67</v>
      </c>
      <c r="BR947" t="s">
        <v>83</v>
      </c>
      <c r="BS947" t="s">
        <v>153</v>
      </c>
      <c r="BU947">
        <v>43</v>
      </c>
      <c r="BV947" t="s">
        <v>84</v>
      </c>
      <c r="BW947" t="s">
        <v>153</v>
      </c>
      <c r="BY947">
        <v>80</v>
      </c>
      <c r="BZ947" t="s">
        <v>83</v>
      </c>
      <c r="CA947" t="s">
        <v>153</v>
      </c>
      <c r="CC947">
        <v>83</v>
      </c>
      <c r="CD947" t="s">
        <v>83</v>
      </c>
      <c r="CE947" t="s">
        <v>153</v>
      </c>
      <c r="CG947">
        <v>12</v>
      </c>
      <c r="CH947" t="s">
        <v>84</v>
      </c>
      <c r="CI947" t="s">
        <v>153</v>
      </c>
      <c r="CK947">
        <v>9</v>
      </c>
      <c r="CL947" t="s">
        <v>84</v>
      </c>
      <c r="CM947" t="s">
        <v>153</v>
      </c>
    </row>
    <row r="948" spans="1:91" ht="15" customHeight="1" x14ac:dyDescent="0.25">
      <c r="A948">
        <v>26</v>
      </c>
      <c r="B948" t="s">
        <v>84</v>
      </c>
      <c r="C948" t="s">
        <v>153</v>
      </c>
      <c r="E948">
        <v>55</v>
      </c>
      <c r="F948" t="s">
        <v>84</v>
      </c>
      <c r="G948" t="s">
        <v>153</v>
      </c>
      <c r="I948">
        <v>42</v>
      </c>
      <c r="J948" t="s">
        <v>83</v>
      </c>
      <c r="K948" t="s">
        <v>153</v>
      </c>
      <c r="M948">
        <v>9</v>
      </c>
      <c r="N948" t="s">
        <v>83</v>
      </c>
      <c r="O948" t="s">
        <v>153</v>
      </c>
      <c r="Q948">
        <v>50</v>
      </c>
      <c r="R948" t="s">
        <v>84</v>
      </c>
      <c r="S948" t="s">
        <v>153</v>
      </c>
      <c r="U948">
        <v>25</v>
      </c>
      <c r="V948" t="s">
        <v>83</v>
      </c>
      <c r="W948" t="s">
        <v>153</v>
      </c>
      <c r="Y948">
        <v>25</v>
      </c>
      <c r="Z948" t="s">
        <v>83</v>
      </c>
      <c r="AA948" t="s">
        <v>153</v>
      </c>
      <c r="AC948">
        <v>20</v>
      </c>
      <c r="AD948" t="s">
        <v>84</v>
      </c>
      <c r="AE948" t="s">
        <v>153</v>
      </c>
      <c r="AG948">
        <v>54</v>
      </c>
      <c r="AH948" t="s">
        <v>83</v>
      </c>
      <c r="AI948" t="s">
        <v>153</v>
      </c>
      <c r="AK948">
        <v>37</v>
      </c>
      <c r="AL948" t="s">
        <v>83</v>
      </c>
      <c r="AM948" t="s">
        <v>153</v>
      </c>
      <c r="AO948" s="244">
        <v>20</v>
      </c>
      <c r="AP948" t="s">
        <v>99</v>
      </c>
      <c r="AQ948" t="s">
        <v>406</v>
      </c>
      <c r="AW948">
        <v>9</v>
      </c>
      <c r="AX948" t="s">
        <v>100</v>
      </c>
      <c r="AY948" t="s">
        <v>153</v>
      </c>
      <c r="BA948">
        <v>86</v>
      </c>
      <c r="BB948" t="s">
        <v>84</v>
      </c>
      <c r="BC948" t="s">
        <v>153</v>
      </c>
      <c r="BE948">
        <v>80</v>
      </c>
      <c r="BF948" t="s">
        <v>84</v>
      </c>
      <c r="BG948" t="s">
        <v>153</v>
      </c>
      <c r="BI948">
        <v>45</v>
      </c>
      <c r="BJ948" t="s">
        <v>84</v>
      </c>
      <c r="BK948" t="s">
        <v>153</v>
      </c>
      <c r="BM948">
        <v>2</v>
      </c>
      <c r="BN948" t="s">
        <v>84</v>
      </c>
      <c r="BO948" t="s">
        <v>153</v>
      </c>
      <c r="BQ948">
        <v>65</v>
      </c>
      <c r="BR948" t="s">
        <v>83</v>
      </c>
      <c r="BS948" t="s">
        <v>153</v>
      </c>
      <c r="BU948">
        <v>78</v>
      </c>
      <c r="BV948" t="s">
        <v>83</v>
      </c>
      <c r="BW948" t="s">
        <v>153</v>
      </c>
      <c r="BY948">
        <v>36</v>
      </c>
      <c r="BZ948" t="s">
        <v>83</v>
      </c>
      <c r="CA948" t="s">
        <v>153</v>
      </c>
      <c r="CC948">
        <v>47</v>
      </c>
      <c r="CD948" t="s">
        <v>83</v>
      </c>
      <c r="CE948" t="s">
        <v>153</v>
      </c>
      <c r="CG948" t="s">
        <v>151</v>
      </c>
      <c r="CH948" t="s">
        <v>84</v>
      </c>
      <c r="CI948" t="s">
        <v>153</v>
      </c>
      <c r="CK948">
        <v>5</v>
      </c>
      <c r="CL948" t="s">
        <v>84</v>
      </c>
      <c r="CM948" t="s">
        <v>153</v>
      </c>
    </row>
    <row r="949" spans="1:91" ht="15" customHeight="1" x14ac:dyDescent="0.25">
      <c r="A949">
        <v>61</v>
      </c>
      <c r="B949" t="s">
        <v>84</v>
      </c>
      <c r="C949" t="s">
        <v>153</v>
      </c>
      <c r="E949">
        <v>31</v>
      </c>
      <c r="F949" t="s">
        <v>84</v>
      </c>
      <c r="G949" t="s">
        <v>153</v>
      </c>
      <c r="I949">
        <v>40</v>
      </c>
      <c r="J949" t="s">
        <v>83</v>
      </c>
      <c r="K949" t="s">
        <v>153</v>
      </c>
      <c r="M949">
        <v>40</v>
      </c>
      <c r="N949" t="s">
        <v>83</v>
      </c>
      <c r="O949" t="s">
        <v>153</v>
      </c>
      <c r="Q949">
        <v>62</v>
      </c>
      <c r="R949" t="s">
        <v>83</v>
      </c>
      <c r="S949" t="s">
        <v>153</v>
      </c>
      <c r="U949">
        <v>13</v>
      </c>
      <c r="V949" t="s">
        <v>83</v>
      </c>
      <c r="W949" t="s">
        <v>153</v>
      </c>
      <c r="Y949">
        <v>66</v>
      </c>
      <c r="Z949" t="s">
        <v>83</v>
      </c>
      <c r="AA949" t="s">
        <v>153</v>
      </c>
      <c r="AC949">
        <v>55</v>
      </c>
      <c r="AD949" t="s">
        <v>84</v>
      </c>
      <c r="AE949" t="s">
        <v>153</v>
      </c>
      <c r="AG949">
        <v>52</v>
      </c>
      <c r="AH949" t="s">
        <v>83</v>
      </c>
      <c r="AI949" t="s">
        <v>153</v>
      </c>
      <c r="AK949">
        <v>2</v>
      </c>
      <c r="AL949" t="s">
        <v>84</v>
      </c>
      <c r="AM949" t="s">
        <v>153</v>
      </c>
      <c r="AO949" s="244">
        <v>54</v>
      </c>
      <c r="AP949" t="s">
        <v>99</v>
      </c>
      <c r="AQ949" t="s">
        <v>406</v>
      </c>
      <c r="AW949">
        <v>36</v>
      </c>
      <c r="AX949" t="s">
        <v>99</v>
      </c>
      <c r="AY949" t="s">
        <v>153</v>
      </c>
      <c r="BA949">
        <v>88</v>
      </c>
      <c r="BB949" t="s">
        <v>84</v>
      </c>
      <c r="BC949" t="s">
        <v>153</v>
      </c>
      <c r="BE949">
        <v>12</v>
      </c>
      <c r="BF949" t="s">
        <v>84</v>
      </c>
      <c r="BG949" t="s">
        <v>153</v>
      </c>
      <c r="BI949">
        <v>89</v>
      </c>
      <c r="BJ949" t="s">
        <v>84</v>
      </c>
      <c r="BK949" t="s">
        <v>153</v>
      </c>
      <c r="BM949">
        <v>27</v>
      </c>
      <c r="BN949" t="s">
        <v>84</v>
      </c>
      <c r="BO949" t="s">
        <v>153</v>
      </c>
      <c r="BQ949">
        <v>47</v>
      </c>
      <c r="BR949" t="s">
        <v>83</v>
      </c>
      <c r="BS949" t="s">
        <v>153</v>
      </c>
      <c r="BU949">
        <v>85</v>
      </c>
      <c r="BV949" t="s">
        <v>84</v>
      </c>
      <c r="BW949" t="s">
        <v>153</v>
      </c>
      <c r="BY949">
        <v>19</v>
      </c>
      <c r="BZ949" t="s">
        <v>84</v>
      </c>
      <c r="CA949" t="s">
        <v>153</v>
      </c>
      <c r="CC949">
        <v>2</v>
      </c>
      <c r="CD949" t="s">
        <v>84</v>
      </c>
      <c r="CE949" t="s">
        <v>153</v>
      </c>
      <c r="CG949">
        <v>74</v>
      </c>
      <c r="CH949" t="s">
        <v>83</v>
      </c>
      <c r="CI949" t="s">
        <v>153</v>
      </c>
      <c r="CK949">
        <v>5</v>
      </c>
      <c r="CL949" t="s">
        <v>84</v>
      </c>
      <c r="CM949" t="s">
        <v>153</v>
      </c>
    </row>
    <row r="950" spans="1:91" ht="15" customHeight="1" x14ac:dyDescent="0.25">
      <c r="A950">
        <v>91</v>
      </c>
      <c r="B950" t="s">
        <v>83</v>
      </c>
      <c r="C950" t="s">
        <v>153</v>
      </c>
      <c r="E950">
        <v>60</v>
      </c>
      <c r="F950" t="s">
        <v>83</v>
      </c>
      <c r="G950" t="s">
        <v>153</v>
      </c>
      <c r="I950">
        <v>63</v>
      </c>
      <c r="J950" t="s">
        <v>84</v>
      </c>
      <c r="K950" t="s">
        <v>153</v>
      </c>
      <c r="M950">
        <v>28</v>
      </c>
      <c r="N950" t="s">
        <v>84</v>
      </c>
      <c r="O950" t="s">
        <v>153</v>
      </c>
      <c r="Q950">
        <v>76</v>
      </c>
      <c r="R950" t="s">
        <v>83</v>
      </c>
      <c r="S950" t="s">
        <v>153</v>
      </c>
      <c r="U950">
        <v>23</v>
      </c>
      <c r="V950" t="s">
        <v>84</v>
      </c>
      <c r="W950" t="s">
        <v>153</v>
      </c>
      <c r="Y950">
        <v>25</v>
      </c>
      <c r="Z950" t="s">
        <v>84</v>
      </c>
      <c r="AA950" t="s">
        <v>153</v>
      </c>
      <c r="AC950">
        <v>68</v>
      </c>
      <c r="AD950" t="s">
        <v>84</v>
      </c>
      <c r="AE950" t="s">
        <v>153</v>
      </c>
      <c r="AG950">
        <v>3</v>
      </c>
      <c r="AH950" t="s">
        <v>83</v>
      </c>
      <c r="AI950" t="s">
        <v>153</v>
      </c>
      <c r="AK950">
        <v>37</v>
      </c>
      <c r="AL950" t="s">
        <v>83</v>
      </c>
      <c r="AM950" t="s">
        <v>153</v>
      </c>
      <c r="AO950" s="244">
        <v>50</v>
      </c>
      <c r="AP950" t="s">
        <v>100</v>
      </c>
      <c r="AQ950" t="s">
        <v>406</v>
      </c>
      <c r="AW950">
        <v>85</v>
      </c>
      <c r="AX950" t="s">
        <v>100</v>
      </c>
      <c r="AY950" t="s">
        <v>153</v>
      </c>
      <c r="BA950">
        <v>37</v>
      </c>
      <c r="BB950" t="s">
        <v>84</v>
      </c>
      <c r="BC950" t="s">
        <v>153</v>
      </c>
      <c r="BE950">
        <v>40</v>
      </c>
      <c r="BF950" t="s">
        <v>84</v>
      </c>
      <c r="BG950" t="s">
        <v>153</v>
      </c>
      <c r="BI950">
        <v>37</v>
      </c>
      <c r="BJ950" t="s">
        <v>83</v>
      </c>
      <c r="BK950" t="s">
        <v>153</v>
      </c>
      <c r="BM950">
        <v>18</v>
      </c>
      <c r="BN950" t="s">
        <v>84</v>
      </c>
      <c r="BO950" t="s">
        <v>153</v>
      </c>
      <c r="BQ950">
        <v>7</v>
      </c>
      <c r="BR950" t="s">
        <v>84</v>
      </c>
      <c r="BS950" t="s">
        <v>153</v>
      </c>
      <c r="BU950">
        <v>17</v>
      </c>
      <c r="BV950" t="s">
        <v>83</v>
      </c>
      <c r="BW950" t="s">
        <v>153</v>
      </c>
      <c r="BY950">
        <v>66</v>
      </c>
      <c r="BZ950" t="s">
        <v>84</v>
      </c>
      <c r="CA950" t="s">
        <v>153</v>
      </c>
      <c r="CC950">
        <v>28</v>
      </c>
      <c r="CD950" t="s">
        <v>83</v>
      </c>
      <c r="CE950" t="s">
        <v>153</v>
      </c>
      <c r="CG950">
        <v>55</v>
      </c>
      <c r="CH950" t="s">
        <v>83</v>
      </c>
      <c r="CI950" t="s">
        <v>153</v>
      </c>
      <c r="CK950">
        <v>19</v>
      </c>
      <c r="CL950" t="s">
        <v>83</v>
      </c>
      <c r="CM950" t="s">
        <v>153</v>
      </c>
    </row>
    <row r="951" spans="1:91" ht="15" customHeight="1" x14ac:dyDescent="0.25">
      <c r="A951">
        <v>17</v>
      </c>
      <c r="B951" t="s">
        <v>84</v>
      </c>
      <c r="C951" t="s">
        <v>153</v>
      </c>
      <c r="E951">
        <v>59</v>
      </c>
      <c r="F951" t="s">
        <v>84</v>
      </c>
      <c r="G951" t="s">
        <v>153</v>
      </c>
      <c r="I951">
        <v>1</v>
      </c>
      <c r="J951" t="s">
        <v>83</v>
      </c>
      <c r="K951" t="s">
        <v>153</v>
      </c>
      <c r="M951">
        <v>55</v>
      </c>
      <c r="N951" t="s">
        <v>84</v>
      </c>
      <c r="O951" t="s">
        <v>153</v>
      </c>
      <c r="Q951">
        <v>47</v>
      </c>
      <c r="R951" t="s">
        <v>84</v>
      </c>
      <c r="S951" t="s">
        <v>153</v>
      </c>
      <c r="U951">
        <v>34</v>
      </c>
      <c r="V951" t="s">
        <v>84</v>
      </c>
      <c r="W951" t="s">
        <v>153</v>
      </c>
      <c r="Y951">
        <v>20</v>
      </c>
      <c r="Z951" t="s">
        <v>84</v>
      </c>
      <c r="AA951" t="s">
        <v>153</v>
      </c>
      <c r="AC951">
        <v>77</v>
      </c>
      <c r="AD951" t="s">
        <v>84</v>
      </c>
      <c r="AE951" t="s">
        <v>153</v>
      </c>
      <c r="AG951">
        <v>21</v>
      </c>
      <c r="AH951" t="s">
        <v>83</v>
      </c>
      <c r="AI951" t="s">
        <v>153</v>
      </c>
      <c r="AK951">
        <v>72</v>
      </c>
      <c r="AL951" t="s">
        <v>83</v>
      </c>
      <c r="AM951" t="s">
        <v>153</v>
      </c>
      <c r="AO951" s="244">
        <v>47</v>
      </c>
      <c r="AP951" t="s">
        <v>99</v>
      </c>
      <c r="AQ951" t="s">
        <v>406</v>
      </c>
      <c r="AW951">
        <v>65</v>
      </c>
      <c r="AX951" t="s">
        <v>99</v>
      </c>
      <c r="AY951" t="s">
        <v>153</v>
      </c>
      <c r="BA951">
        <v>5</v>
      </c>
      <c r="BB951" t="s">
        <v>84</v>
      </c>
      <c r="BC951" t="s">
        <v>153</v>
      </c>
      <c r="BE951">
        <v>59</v>
      </c>
      <c r="BF951" t="s">
        <v>84</v>
      </c>
      <c r="BG951" t="s">
        <v>153</v>
      </c>
      <c r="BI951">
        <v>41</v>
      </c>
      <c r="BJ951" t="s">
        <v>84</v>
      </c>
      <c r="BK951" t="s">
        <v>153</v>
      </c>
      <c r="BM951">
        <v>30</v>
      </c>
      <c r="BN951" t="s">
        <v>84</v>
      </c>
      <c r="BO951" t="s">
        <v>153</v>
      </c>
      <c r="BQ951">
        <v>4</v>
      </c>
      <c r="BR951" t="s">
        <v>84</v>
      </c>
      <c r="BS951" t="s">
        <v>153</v>
      </c>
      <c r="BU951">
        <v>76</v>
      </c>
      <c r="BV951" t="s">
        <v>83</v>
      </c>
      <c r="BW951" t="s">
        <v>153</v>
      </c>
      <c r="BY951">
        <v>67</v>
      </c>
      <c r="BZ951" t="s">
        <v>84</v>
      </c>
      <c r="CA951" t="s">
        <v>153</v>
      </c>
      <c r="CC951">
        <v>49</v>
      </c>
      <c r="CD951" t="s">
        <v>84</v>
      </c>
      <c r="CE951" t="s">
        <v>153</v>
      </c>
      <c r="CG951">
        <v>18</v>
      </c>
      <c r="CH951" t="s">
        <v>84</v>
      </c>
      <c r="CI951" t="s">
        <v>153</v>
      </c>
      <c r="CK951">
        <v>56</v>
      </c>
      <c r="CL951" t="s">
        <v>84</v>
      </c>
      <c r="CM951" t="s">
        <v>153</v>
      </c>
    </row>
    <row r="952" spans="1:91" ht="15" customHeight="1" x14ac:dyDescent="0.25">
      <c r="A952">
        <v>23</v>
      </c>
      <c r="B952" t="s">
        <v>83</v>
      </c>
      <c r="C952" t="s">
        <v>153</v>
      </c>
      <c r="E952">
        <v>17</v>
      </c>
      <c r="F952" t="s">
        <v>83</v>
      </c>
      <c r="G952" t="s">
        <v>153</v>
      </c>
      <c r="I952">
        <v>19</v>
      </c>
      <c r="J952" t="s">
        <v>84</v>
      </c>
      <c r="K952" t="s">
        <v>153</v>
      </c>
      <c r="M952">
        <v>25</v>
      </c>
      <c r="N952" t="s">
        <v>84</v>
      </c>
      <c r="O952" t="s">
        <v>153</v>
      </c>
      <c r="Q952">
        <v>29</v>
      </c>
      <c r="R952" t="s">
        <v>84</v>
      </c>
      <c r="S952" t="s">
        <v>153</v>
      </c>
      <c r="U952">
        <v>32</v>
      </c>
      <c r="V952" t="s">
        <v>83</v>
      </c>
      <c r="W952" t="s">
        <v>153</v>
      </c>
      <c r="Y952">
        <v>53</v>
      </c>
      <c r="Z952" t="s">
        <v>83</v>
      </c>
      <c r="AA952" t="s">
        <v>153</v>
      </c>
      <c r="AC952">
        <v>51</v>
      </c>
      <c r="AD952" t="s">
        <v>84</v>
      </c>
      <c r="AE952" t="s">
        <v>153</v>
      </c>
      <c r="AG952">
        <v>16</v>
      </c>
      <c r="AH952" t="s">
        <v>84</v>
      </c>
      <c r="AI952" t="s">
        <v>153</v>
      </c>
      <c r="AK952">
        <v>22</v>
      </c>
      <c r="AL952" t="s">
        <v>83</v>
      </c>
      <c r="AM952" t="s">
        <v>153</v>
      </c>
      <c r="AO952" s="244">
        <v>59</v>
      </c>
      <c r="AP952" t="s">
        <v>100</v>
      </c>
      <c r="AQ952" t="s">
        <v>406</v>
      </c>
      <c r="AW952">
        <v>83</v>
      </c>
      <c r="AX952" t="s">
        <v>99</v>
      </c>
      <c r="AY952" t="s">
        <v>153</v>
      </c>
      <c r="BA952">
        <v>49</v>
      </c>
      <c r="BB952" t="s">
        <v>83</v>
      </c>
      <c r="BC952" t="s">
        <v>153</v>
      </c>
      <c r="BE952">
        <v>79</v>
      </c>
      <c r="BF952" t="s">
        <v>84</v>
      </c>
      <c r="BG952" t="s">
        <v>153</v>
      </c>
      <c r="BI952">
        <v>50</v>
      </c>
      <c r="BJ952" t="s">
        <v>84</v>
      </c>
      <c r="BK952" t="s">
        <v>153</v>
      </c>
      <c r="BM952">
        <v>83</v>
      </c>
      <c r="BN952" t="s">
        <v>83</v>
      </c>
      <c r="BO952" t="s">
        <v>153</v>
      </c>
      <c r="BQ952">
        <v>21</v>
      </c>
      <c r="BR952" t="s">
        <v>83</v>
      </c>
      <c r="BS952" t="s">
        <v>153</v>
      </c>
      <c r="BU952">
        <v>78</v>
      </c>
      <c r="BV952" t="s">
        <v>83</v>
      </c>
      <c r="BW952" t="s">
        <v>153</v>
      </c>
      <c r="BY952">
        <v>28</v>
      </c>
      <c r="BZ952" t="s">
        <v>84</v>
      </c>
      <c r="CA952" t="s">
        <v>153</v>
      </c>
      <c r="CC952">
        <v>29</v>
      </c>
      <c r="CD952" t="s">
        <v>84</v>
      </c>
      <c r="CE952" t="s">
        <v>153</v>
      </c>
      <c r="CG952">
        <v>51</v>
      </c>
      <c r="CH952" t="s">
        <v>84</v>
      </c>
      <c r="CI952" t="s">
        <v>153</v>
      </c>
      <c r="CK952">
        <v>17</v>
      </c>
      <c r="CL952" t="s">
        <v>83</v>
      </c>
      <c r="CM952" t="s">
        <v>153</v>
      </c>
    </row>
    <row r="953" spans="1:91" ht="15" customHeight="1" x14ac:dyDescent="0.25">
      <c r="A953">
        <v>42</v>
      </c>
      <c r="B953" t="s">
        <v>83</v>
      </c>
      <c r="C953" t="s">
        <v>153</v>
      </c>
      <c r="E953">
        <v>58</v>
      </c>
      <c r="F953" t="s">
        <v>83</v>
      </c>
      <c r="G953" t="s">
        <v>153</v>
      </c>
      <c r="I953">
        <v>9</v>
      </c>
      <c r="J953" t="s">
        <v>83</v>
      </c>
      <c r="K953" t="s">
        <v>153</v>
      </c>
      <c r="M953">
        <v>1</v>
      </c>
      <c r="N953" t="s">
        <v>84</v>
      </c>
      <c r="O953" t="s">
        <v>153</v>
      </c>
      <c r="Q953">
        <v>30</v>
      </c>
      <c r="R953" t="s">
        <v>84</v>
      </c>
      <c r="S953" t="s">
        <v>153</v>
      </c>
      <c r="U953">
        <v>47</v>
      </c>
      <c r="V953" t="s">
        <v>84</v>
      </c>
      <c r="W953" t="s">
        <v>153</v>
      </c>
      <c r="Y953">
        <v>63</v>
      </c>
      <c r="Z953" t="s">
        <v>84</v>
      </c>
      <c r="AA953" t="s">
        <v>153</v>
      </c>
      <c r="AC953">
        <v>1</v>
      </c>
      <c r="AD953" t="s">
        <v>83</v>
      </c>
      <c r="AE953" t="s">
        <v>153</v>
      </c>
      <c r="AG953">
        <v>36</v>
      </c>
      <c r="AH953" t="s">
        <v>83</v>
      </c>
      <c r="AI953" t="s">
        <v>153</v>
      </c>
      <c r="AK953">
        <v>54</v>
      </c>
      <c r="AL953" t="s">
        <v>84</v>
      </c>
      <c r="AM953" t="s">
        <v>153</v>
      </c>
      <c r="AO953" s="244">
        <v>54</v>
      </c>
      <c r="AP953" t="s">
        <v>99</v>
      </c>
      <c r="AQ953" t="s">
        <v>406</v>
      </c>
      <c r="AW953">
        <v>33</v>
      </c>
      <c r="AX953" t="s">
        <v>99</v>
      </c>
      <c r="AY953" t="s">
        <v>153</v>
      </c>
      <c r="BA953">
        <v>21</v>
      </c>
      <c r="BB953" t="s">
        <v>83</v>
      </c>
      <c r="BC953" t="s">
        <v>153</v>
      </c>
      <c r="BE953">
        <v>2</v>
      </c>
      <c r="BF953" t="s">
        <v>84</v>
      </c>
      <c r="BG953" t="s">
        <v>153</v>
      </c>
      <c r="BI953">
        <v>25</v>
      </c>
      <c r="BJ953" t="s">
        <v>84</v>
      </c>
      <c r="BK953" t="s">
        <v>153</v>
      </c>
      <c r="BM953">
        <v>64</v>
      </c>
      <c r="BN953" t="s">
        <v>83</v>
      </c>
      <c r="BO953" t="s">
        <v>153</v>
      </c>
      <c r="BQ953">
        <v>19</v>
      </c>
      <c r="BR953" t="s">
        <v>84</v>
      </c>
      <c r="BS953" t="s">
        <v>153</v>
      </c>
      <c r="BU953">
        <v>2</v>
      </c>
      <c r="BV953" t="s">
        <v>84</v>
      </c>
      <c r="BW953" t="s">
        <v>153</v>
      </c>
      <c r="BY953">
        <v>26</v>
      </c>
      <c r="BZ953" t="s">
        <v>83</v>
      </c>
      <c r="CA953" t="s">
        <v>153</v>
      </c>
      <c r="CC953">
        <v>60</v>
      </c>
      <c r="CD953" t="s">
        <v>84</v>
      </c>
      <c r="CE953" t="s">
        <v>153</v>
      </c>
      <c r="CG953">
        <v>27</v>
      </c>
      <c r="CH953" t="s">
        <v>84</v>
      </c>
      <c r="CI953" t="s">
        <v>153</v>
      </c>
      <c r="CK953">
        <v>59</v>
      </c>
      <c r="CL953" t="s">
        <v>83</v>
      </c>
      <c r="CM953" t="s">
        <v>153</v>
      </c>
    </row>
    <row r="954" spans="1:91" ht="15" customHeight="1" x14ac:dyDescent="0.25">
      <c r="A954">
        <v>68</v>
      </c>
      <c r="B954" t="s">
        <v>84</v>
      </c>
      <c r="C954" t="s">
        <v>153</v>
      </c>
      <c r="E954">
        <v>67</v>
      </c>
      <c r="F954" t="s">
        <v>84</v>
      </c>
      <c r="G954" t="s">
        <v>153</v>
      </c>
      <c r="I954">
        <v>14</v>
      </c>
      <c r="J954" t="s">
        <v>83</v>
      </c>
      <c r="K954" t="s">
        <v>153</v>
      </c>
      <c r="M954">
        <v>78</v>
      </c>
      <c r="N954" t="s">
        <v>83</v>
      </c>
      <c r="O954" t="s">
        <v>153</v>
      </c>
      <c r="Q954">
        <v>34</v>
      </c>
      <c r="R954" t="s">
        <v>83</v>
      </c>
      <c r="S954" t="s">
        <v>153</v>
      </c>
      <c r="U954">
        <v>25</v>
      </c>
      <c r="V954" t="s">
        <v>84</v>
      </c>
      <c r="W954" t="s">
        <v>153</v>
      </c>
      <c r="Y954">
        <v>52</v>
      </c>
      <c r="Z954" t="s">
        <v>84</v>
      </c>
      <c r="AA954" t="s">
        <v>153</v>
      </c>
      <c r="AC954">
        <v>36</v>
      </c>
      <c r="AD954" t="s">
        <v>84</v>
      </c>
      <c r="AE954" t="s">
        <v>153</v>
      </c>
      <c r="AG954">
        <v>2</v>
      </c>
      <c r="AH954" t="s">
        <v>84</v>
      </c>
      <c r="AI954" t="s">
        <v>153</v>
      </c>
      <c r="AK954">
        <v>26</v>
      </c>
      <c r="AL954" t="s">
        <v>83</v>
      </c>
      <c r="AM954" t="s">
        <v>153</v>
      </c>
      <c r="AO954" s="244">
        <v>35</v>
      </c>
      <c r="AP954" t="s">
        <v>99</v>
      </c>
      <c r="AQ954" t="s">
        <v>406</v>
      </c>
      <c r="AW954">
        <v>45</v>
      </c>
      <c r="AX954" t="s">
        <v>100</v>
      </c>
      <c r="AY954" t="s">
        <v>153</v>
      </c>
      <c r="BA954">
        <v>76</v>
      </c>
      <c r="BB954" t="s">
        <v>84</v>
      </c>
      <c r="BC954" t="s">
        <v>153</v>
      </c>
      <c r="BE954">
        <v>39</v>
      </c>
      <c r="BF954" t="s">
        <v>84</v>
      </c>
      <c r="BG954" t="s">
        <v>153</v>
      </c>
      <c r="BI954">
        <v>46</v>
      </c>
      <c r="BJ954" t="s">
        <v>84</v>
      </c>
      <c r="BK954" t="s">
        <v>153</v>
      </c>
      <c r="BM954">
        <v>22</v>
      </c>
      <c r="BN954" t="s">
        <v>84</v>
      </c>
      <c r="BO954" t="s">
        <v>153</v>
      </c>
      <c r="BQ954">
        <v>47</v>
      </c>
      <c r="BR954" t="s">
        <v>83</v>
      </c>
      <c r="BS954" t="s">
        <v>153</v>
      </c>
      <c r="BU954">
        <v>36</v>
      </c>
      <c r="BV954" t="s">
        <v>84</v>
      </c>
      <c r="BW954" t="s">
        <v>153</v>
      </c>
      <c r="BY954" t="s">
        <v>117</v>
      </c>
      <c r="BZ954" t="s">
        <v>84</v>
      </c>
      <c r="CA954" t="s">
        <v>153</v>
      </c>
      <c r="CC954">
        <v>44</v>
      </c>
      <c r="CD954" t="s">
        <v>83</v>
      </c>
      <c r="CE954" t="s">
        <v>153</v>
      </c>
      <c r="CG954">
        <v>39</v>
      </c>
      <c r="CH954" t="s">
        <v>83</v>
      </c>
      <c r="CI954" t="s">
        <v>153</v>
      </c>
      <c r="CK954">
        <v>91</v>
      </c>
      <c r="CL954" t="s">
        <v>84</v>
      </c>
      <c r="CM954" t="s">
        <v>153</v>
      </c>
    </row>
    <row r="955" spans="1:91" ht="15" customHeight="1" x14ac:dyDescent="0.25">
      <c r="A955">
        <v>27</v>
      </c>
      <c r="B955" t="s">
        <v>83</v>
      </c>
      <c r="C955" t="s">
        <v>153</v>
      </c>
      <c r="I955">
        <v>3</v>
      </c>
      <c r="J955" t="s">
        <v>83</v>
      </c>
      <c r="K955" t="s">
        <v>153</v>
      </c>
      <c r="M955">
        <v>48</v>
      </c>
      <c r="N955" t="s">
        <v>83</v>
      </c>
      <c r="O955" t="s">
        <v>153</v>
      </c>
      <c r="Q955" t="s">
        <v>114</v>
      </c>
      <c r="R955" t="s">
        <v>84</v>
      </c>
      <c r="S955" t="s">
        <v>153</v>
      </c>
      <c r="U955">
        <v>85</v>
      </c>
      <c r="V955" t="s">
        <v>83</v>
      </c>
      <c r="W955" t="s">
        <v>153</v>
      </c>
      <c r="Y955">
        <v>19</v>
      </c>
      <c r="Z955" t="s">
        <v>84</v>
      </c>
      <c r="AA955" t="s">
        <v>153</v>
      </c>
      <c r="AC955">
        <v>58</v>
      </c>
      <c r="AD955" t="s">
        <v>83</v>
      </c>
      <c r="AE955" t="s">
        <v>153</v>
      </c>
      <c r="AG955">
        <v>29</v>
      </c>
      <c r="AH955" t="s">
        <v>83</v>
      </c>
      <c r="AI955" t="s">
        <v>153</v>
      </c>
      <c r="AK955">
        <v>64</v>
      </c>
      <c r="AL955" t="s">
        <v>84</v>
      </c>
      <c r="AM955" t="s">
        <v>153</v>
      </c>
      <c r="AO955" s="244">
        <v>34</v>
      </c>
      <c r="AP955" t="s">
        <v>99</v>
      </c>
      <c r="AQ955" t="s">
        <v>406</v>
      </c>
      <c r="AW955">
        <v>30</v>
      </c>
      <c r="AX955" t="s">
        <v>99</v>
      </c>
      <c r="AY955" t="s">
        <v>153</v>
      </c>
      <c r="BA955">
        <v>45</v>
      </c>
      <c r="BB955" t="s">
        <v>84</v>
      </c>
      <c r="BC955" t="s">
        <v>153</v>
      </c>
      <c r="BE955">
        <v>27</v>
      </c>
      <c r="BF955" t="s">
        <v>84</v>
      </c>
      <c r="BG955" t="s">
        <v>153</v>
      </c>
      <c r="BI955">
        <v>41</v>
      </c>
      <c r="BJ955" t="s">
        <v>84</v>
      </c>
      <c r="BK955" t="s">
        <v>153</v>
      </c>
      <c r="BM955">
        <v>62</v>
      </c>
      <c r="BN955" t="s">
        <v>83</v>
      </c>
      <c r="BO955" t="s">
        <v>153</v>
      </c>
      <c r="BQ955">
        <v>68</v>
      </c>
      <c r="BR955" t="s">
        <v>84</v>
      </c>
      <c r="BS955" t="s">
        <v>153</v>
      </c>
      <c r="BU955">
        <v>22</v>
      </c>
      <c r="BV955" t="s">
        <v>84</v>
      </c>
      <c r="BW955" t="s">
        <v>153</v>
      </c>
      <c r="BY955">
        <v>63</v>
      </c>
      <c r="BZ955" t="s">
        <v>84</v>
      </c>
      <c r="CA955" t="s">
        <v>153</v>
      </c>
      <c r="CC955">
        <v>75</v>
      </c>
      <c r="CD955" t="s">
        <v>83</v>
      </c>
      <c r="CE955" t="s">
        <v>153</v>
      </c>
      <c r="CG955">
        <v>24</v>
      </c>
      <c r="CH955" t="s">
        <v>84</v>
      </c>
      <c r="CI955" t="s">
        <v>153</v>
      </c>
      <c r="CK955">
        <v>23</v>
      </c>
      <c r="CL955" t="s">
        <v>84</v>
      </c>
      <c r="CM955" t="s">
        <v>153</v>
      </c>
    </row>
    <row r="956" spans="1:91" ht="15" customHeight="1" x14ac:dyDescent="0.25">
      <c r="A956">
        <v>83</v>
      </c>
      <c r="B956" t="s">
        <v>84</v>
      </c>
      <c r="C956" t="s">
        <v>153</v>
      </c>
      <c r="E956">
        <v>36</v>
      </c>
      <c r="F956" t="s">
        <v>84</v>
      </c>
      <c r="G956" t="s">
        <v>153</v>
      </c>
      <c r="I956">
        <v>91</v>
      </c>
      <c r="J956" t="s">
        <v>84</v>
      </c>
      <c r="K956" t="s">
        <v>153</v>
      </c>
      <c r="M956">
        <v>15</v>
      </c>
      <c r="N956" t="s">
        <v>84</v>
      </c>
      <c r="O956" t="s">
        <v>153</v>
      </c>
      <c r="Q956">
        <v>19</v>
      </c>
      <c r="R956" t="s">
        <v>84</v>
      </c>
      <c r="S956" t="s">
        <v>153</v>
      </c>
      <c r="U956">
        <v>6</v>
      </c>
      <c r="V956" t="s">
        <v>83</v>
      </c>
      <c r="W956" t="s">
        <v>153</v>
      </c>
      <c r="Y956">
        <v>29</v>
      </c>
      <c r="Z956" t="s">
        <v>83</v>
      </c>
      <c r="AA956" t="s">
        <v>153</v>
      </c>
      <c r="AC956">
        <v>25</v>
      </c>
      <c r="AD956" t="s">
        <v>83</v>
      </c>
      <c r="AE956" t="s">
        <v>153</v>
      </c>
      <c r="AG956">
        <v>55</v>
      </c>
      <c r="AH956" t="s">
        <v>83</v>
      </c>
      <c r="AI956" t="s">
        <v>153</v>
      </c>
      <c r="AK956">
        <v>30</v>
      </c>
      <c r="AL956" t="s">
        <v>84</v>
      </c>
      <c r="AM956" t="s">
        <v>153</v>
      </c>
      <c r="AO956" s="244">
        <v>35</v>
      </c>
      <c r="AP956" t="s">
        <v>100</v>
      </c>
      <c r="AQ956" t="s">
        <v>406</v>
      </c>
      <c r="AW956">
        <v>24</v>
      </c>
      <c r="AX956" t="s">
        <v>99</v>
      </c>
      <c r="AY956" t="s">
        <v>153</v>
      </c>
      <c r="BA956">
        <v>45</v>
      </c>
      <c r="BB956" t="s">
        <v>84</v>
      </c>
      <c r="BC956" t="s">
        <v>153</v>
      </c>
      <c r="BE956">
        <v>38</v>
      </c>
      <c r="BF956" t="s">
        <v>84</v>
      </c>
      <c r="BG956" t="s">
        <v>153</v>
      </c>
      <c r="BI956">
        <v>13</v>
      </c>
      <c r="BJ956" t="s">
        <v>84</v>
      </c>
      <c r="BK956" t="s">
        <v>153</v>
      </c>
      <c r="BM956">
        <v>50</v>
      </c>
      <c r="BN956" t="s">
        <v>83</v>
      </c>
      <c r="BO956" t="s">
        <v>153</v>
      </c>
      <c r="BQ956">
        <v>81</v>
      </c>
      <c r="BR956" t="s">
        <v>83</v>
      </c>
      <c r="BS956" t="s">
        <v>153</v>
      </c>
      <c r="BU956">
        <v>31</v>
      </c>
      <c r="BV956" t="s">
        <v>83</v>
      </c>
      <c r="BW956" t="s">
        <v>153</v>
      </c>
      <c r="BY956">
        <v>87</v>
      </c>
      <c r="BZ956" t="s">
        <v>84</v>
      </c>
      <c r="CA956" t="s">
        <v>153</v>
      </c>
      <c r="CC956">
        <v>60</v>
      </c>
      <c r="CD956" t="s">
        <v>84</v>
      </c>
      <c r="CE956" t="s">
        <v>153</v>
      </c>
      <c r="CG956">
        <v>56</v>
      </c>
      <c r="CH956" t="s">
        <v>84</v>
      </c>
      <c r="CI956" t="s">
        <v>153</v>
      </c>
      <c r="CK956">
        <v>5</v>
      </c>
      <c r="CL956" t="s">
        <v>84</v>
      </c>
      <c r="CM956" t="s">
        <v>153</v>
      </c>
    </row>
    <row r="957" spans="1:91" ht="15" customHeight="1" x14ac:dyDescent="0.25">
      <c r="A957">
        <v>67</v>
      </c>
      <c r="B957" t="s">
        <v>83</v>
      </c>
      <c r="C957" t="s">
        <v>153</v>
      </c>
      <c r="E957">
        <v>25</v>
      </c>
      <c r="F957" t="s">
        <v>83</v>
      </c>
      <c r="G957" t="s">
        <v>153</v>
      </c>
      <c r="I957">
        <v>81</v>
      </c>
      <c r="J957" t="s">
        <v>84</v>
      </c>
      <c r="K957" t="s">
        <v>153</v>
      </c>
      <c r="M957">
        <v>57</v>
      </c>
      <c r="N957" t="s">
        <v>84</v>
      </c>
      <c r="O957" t="s">
        <v>153</v>
      </c>
      <c r="Q957">
        <v>15</v>
      </c>
      <c r="R957" t="s">
        <v>83</v>
      </c>
      <c r="S957" t="s">
        <v>153</v>
      </c>
      <c r="U957">
        <v>34</v>
      </c>
      <c r="V957" t="s">
        <v>83</v>
      </c>
      <c r="W957" t="s">
        <v>153</v>
      </c>
      <c r="Y957">
        <v>63</v>
      </c>
      <c r="Z957" t="s">
        <v>84</v>
      </c>
      <c r="AA957" t="s">
        <v>153</v>
      </c>
      <c r="AC957">
        <v>80</v>
      </c>
      <c r="AD957" t="s">
        <v>83</v>
      </c>
      <c r="AE957" t="s">
        <v>153</v>
      </c>
      <c r="AG957">
        <v>24</v>
      </c>
      <c r="AH957" t="s">
        <v>84</v>
      </c>
      <c r="AI957" t="s">
        <v>153</v>
      </c>
      <c r="AK957">
        <v>59</v>
      </c>
      <c r="AL957" t="s">
        <v>84</v>
      </c>
      <c r="AM957" t="s">
        <v>153</v>
      </c>
      <c r="AO957" s="244">
        <v>35</v>
      </c>
      <c r="AP957" t="s">
        <v>100</v>
      </c>
      <c r="AQ957" t="s">
        <v>406</v>
      </c>
      <c r="AW957">
        <v>21</v>
      </c>
      <c r="AX957" t="s">
        <v>100</v>
      </c>
      <c r="AY957" t="s">
        <v>153</v>
      </c>
      <c r="BA957">
        <v>53</v>
      </c>
      <c r="BB957" t="s">
        <v>84</v>
      </c>
      <c r="BC957" t="s">
        <v>153</v>
      </c>
      <c r="BE957">
        <v>45</v>
      </c>
      <c r="BF957" t="s">
        <v>84</v>
      </c>
      <c r="BG957" t="s">
        <v>153</v>
      </c>
      <c r="BI957">
        <v>35</v>
      </c>
      <c r="BJ957" t="s">
        <v>84</v>
      </c>
      <c r="BK957" t="s">
        <v>153</v>
      </c>
      <c r="BM957">
        <v>62</v>
      </c>
      <c r="BN957" t="s">
        <v>83</v>
      </c>
      <c r="BO957" t="s">
        <v>153</v>
      </c>
      <c r="BQ957">
        <v>26</v>
      </c>
      <c r="BR957" t="s">
        <v>84</v>
      </c>
      <c r="BS957" t="s">
        <v>153</v>
      </c>
      <c r="BU957">
        <v>61</v>
      </c>
      <c r="BV957" t="s">
        <v>84</v>
      </c>
      <c r="BW957" t="s">
        <v>153</v>
      </c>
      <c r="BY957">
        <v>53</v>
      </c>
      <c r="BZ957" t="s">
        <v>83</v>
      </c>
      <c r="CA957" t="s">
        <v>153</v>
      </c>
      <c r="CC957">
        <v>86</v>
      </c>
      <c r="CD957" t="s">
        <v>84</v>
      </c>
      <c r="CE957" t="s">
        <v>153</v>
      </c>
      <c r="CG957">
        <v>35</v>
      </c>
      <c r="CH957" t="s">
        <v>83</v>
      </c>
      <c r="CI957" t="s">
        <v>153</v>
      </c>
      <c r="CK957">
        <v>17</v>
      </c>
      <c r="CL957" t="s">
        <v>83</v>
      </c>
      <c r="CM957" t="s">
        <v>153</v>
      </c>
    </row>
    <row r="958" spans="1:91" ht="15" customHeight="1" x14ac:dyDescent="0.25">
      <c r="A958">
        <v>58</v>
      </c>
      <c r="B958" t="s">
        <v>83</v>
      </c>
      <c r="C958" t="s">
        <v>153</v>
      </c>
      <c r="E958">
        <v>15</v>
      </c>
      <c r="F958" t="s">
        <v>83</v>
      </c>
      <c r="G958" t="s">
        <v>153</v>
      </c>
      <c r="I958">
        <v>15</v>
      </c>
      <c r="J958" t="s">
        <v>84</v>
      </c>
      <c r="K958" t="s">
        <v>153</v>
      </c>
      <c r="M958">
        <v>46</v>
      </c>
      <c r="N958" t="s">
        <v>84</v>
      </c>
      <c r="O958" t="s">
        <v>153</v>
      </c>
      <c r="Q958">
        <v>5</v>
      </c>
      <c r="R958" t="s">
        <v>83</v>
      </c>
      <c r="S958" t="s">
        <v>153</v>
      </c>
      <c r="U958">
        <v>26</v>
      </c>
      <c r="V958" t="s">
        <v>84</v>
      </c>
      <c r="W958" t="s">
        <v>153</v>
      </c>
      <c r="Y958">
        <v>60</v>
      </c>
      <c r="Z958" t="s">
        <v>84</v>
      </c>
      <c r="AA958" t="s">
        <v>153</v>
      </c>
      <c r="AC958">
        <v>80</v>
      </c>
      <c r="AD958" t="s">
        <v>84</v>
      </c>
      <c r="AE958" t="s">
        <v>153</v>
      </c>
      <c r="AG958">
        <v>72</v>
      </c>
      <c r="AH958" t="s">
        <v>83</v>
      </c>
      <c r="AI958" t="s">
        <v>153</v>
      </c>
      <c r="AK958">
        <v>16</v>
      </c>
      <c r="AL958" t="s">
        <v>83</v>
      </c>
      <c r="AM958" t="s">
        <v>153</v>
      </c>
      <c r="AO958" s="244">
        <v>65</v>
      </c>
      <c r="AP958" t="s">
        <v>99</v>
      </c>
      <c r="AQ958" t="s">
        <v>406</v>
      </c>
      <c r="AW958">
        <v>19</v>
      </c>
      <c r="AX958" t="s">
        <v>100</v>
      </c>
      <c r="AY958" t="s">
        <v>153</v>
      </c>
      <c r="BA958">
        <v>31</v>
      </c>
      <c r="BB958" t="s">
        <v>84</v>
      </c>
      <c r="BC958" t="s">
        <v>153</v>
      </c>
      <c r="BE958">
        <v>60</v>
      </c>
      <c r="BF958" t="s">
        <v>84</v>
      </c>
      <c r="BG958" t="s">
        <v>153</v>
      </c>
      <c r="BI958">
        <v>85</v>
      </c>
      <c r="BJ958" t="s">
        <v>84</v>
      </c>
      <c r="BK958" t="s">
        <v>153</v>
      </c>
      <c r="BM958">
        <v>85</v>
      </c>
      <c r="BN958" t="s">
        <v>84</v>
      </c>
      <c r="BO958" t="s">
        <v>153</v>
      </c>
      <c r="BQ958">
        <v>37</v>
      </c>
      <c r="BR958" t="s">
        <v>83</v>
      </c>
      <c r="BS958" t="s">
        <v>153</v>
      </c>
      <c r="BU958">
        <v>25</v>
      </c>
      <c r="BV958" t="s">
        <v>84</v>
      </c>
      <c r="BW958" t="s">
        <v>153</v>
      </c>
      <c r="BY958">
        <v>71</v>
      </c>
      <c r="BZ958" t="s">
        <v>84</v>
      </c>
      <c r="CA958" t="s">
        <v>153</v>
      </c>
      <c r="CC958">
        <v>47</v>
      </c>
      <c r="CD958" t="s">
        <v>83</v>
      </c>
      <c r="CE958" t="s">
        <v>153</v>
      </c>
      <c r="CG958">
        <v>19</v>
      </c>
      <c r="CH958" t="s">
        <v>84</v>
      </c>
      <c r="CI958" t="s">
        <v>153</v>
      </c>
      <c r="CK958">
        <v>48</v>
      </c>
      <c r="CL958" t="s">
        <v>83</v>
      </c>
      <c r="CM958" t="s">
        <v>153</v>
      </c>
    </row>
    <row r="959" spans="1:91" ht="15" customHeight="1" x14ac:dyDescent="0.25">
      <c r="A959">
        <v>45</v>
      </c>
      <c r="B959" t="s">
        <v>83</v>
      </c>
      <c r="C959" t="s">
        <v>153</v>
      </c>
      <c r="E959">
        <v>24</v>
      </c>
      <c r="F959" t="s">
        <v>83</v>
      </c>
      <c r="G959" t="s">
        <v>153</v>
      </c>
      <c r="I959">
        <v>11</v>
      </c>
      <c r="J959" t="s">
        <v>84</v>
      </c>
      <c r="K959" t="s">
        <v>153</v>
      </c>
      <c r="M959">
        <v>24</v>
      </c>
      <c r="N959" t="s">
        <v>84</v>
      </c>
      <c r="O959" t="s">
        <v>153</v>
      </c>
      <c r="Q959">
        <v>12</v>
      </c>
      <c r="R959" t="s">
        <v>84</v>
      </c>
      <c r="S959" t="s">
        <v>153</v>
      </c>
      <c r="U959">
        <v>43</v>
      </c>
      <c r="V959" t="s">
        <v>83</v>
      </c>
      <c r="W959" t="s">
        <v>153</v>
      </c>
      <c r="Y959">
        <v>72</v>
      </c>
      <c r="Z959" t="s">
        <v>84</v>
      </c>
      <c r="AA959" t="s">
        <v>153</v>
      </c>
      <c r="AC959">
        <v>58</v>
      </c>
      <c r="AD959" t="s">
        <v>83</v>
      </c>
      <c r="AE959" t="s">
        <v>153</v>
      </c>
      <c r="AG959">
        <v>46</v>
      </c>
      <c r="AH959" t="s">
        <v>84</v>
      </c>
      <c r="AI959" t="s">
        <v>153</v>
      </c>
      <c r="AK959">
        <v>51</v>
      </c>
      <c r="AL959" t="s">
        <v>84</v>
      </c>
      <c r="AM959" t="s">
        <v>153</v>
      </c>
      <c r="AO959" s="244">
        <v>44</v>
      </c>
      <c r="AP959" t="s">
        <v>99</v>
      </c>
      <c r="AQ959" t="s">
        <v>406</v>
      </c>
      <c r="AW959">
        <v>18</v>
      </c>
      <c r="AX959" t="s">
        <v>100</v>
      </c>
      <c r="AY959" t="s">
        <v>153</v>
      </c>
      <c r="BA959">
        <v>67</v>
      </c>
      <c r="BB959" t="s">
        <v>83</v>
      </c>
      <c r="BC959" t="s">
        <v>153</v>
      </c>
      <c r="BE959">
        <v>18</v>
      </c>
      <c r="BF959" t="s">
        <v>84</v>
      </c>
      <c r="BG959" t="s">
        <v>153</v>
      </c>
      <c r="BI959">
        <v>33</v>
      </c>
      <c r="BJ959" t="s">
        <v>84</v>
      </c>
      <c r="BK959" t="s">
        <v>153</v>
      </c>
      <c r="BM959">
        <v>43</v>
      </c>
      <c r="BN959" t="s">
        <v>84</v>
      </c>
      <c r="BO959" t="s">
        <v>153</v>
      </c>
      <c r="BQ959">
        <v>40</v>
      </c>
      <c r="BR959" t="s">
        <v>84</v>
      </c>
      <c r="BS959" t="s">
        <v>153</v>
      </c>
      <c r="BU959">
        <v>26</v>
      </c>
      <c r="BV959" t="s">
        <v>84</v>
      </c>
      <c r="BW959" t="s">
        <v>153</v>
      </c>
      <c r="BY959">
        <v>7</v>
      </c>
      <c r="BZ959" t="s">
        <v>84</v>
      </c>
      <c r="CA959" t="s">
        <v>153</v>
      </c>
      <c r="CC959">
        <v>57</v>
      </c>
      <c r="CD959" t="s">
        <v>84</v>
      </c>
      <c r="CE959" t="s">
        <v>153</v>
      </c>
      <c r="CG959">
        <v>2</v>
      </c>
      <c r="CH959" t="s">
        <v>84</v>
      </c>
      <c r="CI959" t="s">
        <v>153</v>
      </c>
      <c r="CK959">
        <v>7</v>
      </c>
      <c r="CL959" t="s">
        <v>83</v>
      </c>
      <c r="CM959" t="s">
        <v>153</v>
      </c>
    </row>
    <row r="960" spans="1:91" ht="15" customHeight="1" x14ac:dyDescent="0.25">
      <c r="A960">
        <v>57</v>
      </c>
      <c r="B960" t="s">
        <v>84</v>
      </c>
      <c r="C960" t="s">
        <v>153</v>
      </c>
      <c r="I960">
        <v>41</v>
      </c>
      <c r="J960" t="s">
        <v>84</v>
      </c>
      <c r="K960" t="s">
        <v>153</v>
      </c>
      <c r="M960">
        <v>53</v>
      </c>
      <c r="N960" t="s">
        <v>84</v>
      </c>
      <c r="O960" t="s">
        <v>153</v>
      </c>
      <c r="Q960">
        <v>53</v>
      </c>
      <c r="R960" t="s">
        <v>84</v>
      </c>
      <c r="S960" t="s">
        <v>153</v>
      </c>
      <c r="U960">
        <v>2</v>
      </c>
      <c r="V960" t="s">
        <v>84</v>
      </c>
      <c r="W960" t="s">
        <v>153</v>
      </c>
      <c r="Y960">
        <v>81</v>
      </c>
      <c r="Z960" t="s">
        <v>84</v>
      </c>
      <c r="AA960" t="s">
        <v>153</v>
      </c>
      <c r="AC960">
        <v>56</v>
      </c>
      <c r="AD960" t="s">
        <v>84</v>
      </c>
      <c r="AE960" t="s">
        <v>153</v>
      </c>
      <c r="AG960">
        <v>32</v>
      </c>
      <c r="AH960" t="s">
        <v>83</v>
      </c>
      <c r="AI960" t="s">
        <v>153</v>
      </c>
      <c r="AK960">
        <v>30</v>
      </c>
      <c r="AL960" t="s">
        <v>84</v>
      </c>
      <c r="AM960" t="s">
        <v>153</v>
      </c>
      <c r="AO960" s="244">
        <v>3</v>
      </c>
      <c r="AP960" t="s">
        <v>99</v>
      </c>
      <c r="AQ960" t="s">
        <v>406</v>
      </c>
      <c r="AW960">
        <v>21</v>
      </c>
      <c r="AX960" t="s">
        <v>100</v>
      </c>
      <c r="AY960" t="s">
        <v>153</v>
      </c>
      <c r="BA960">
        <v>45</v>
      </c>
      <c r="BB960" t="s">
        <v>84</v>
      </c>
      <c r="BC960" t="s">
        <v>153</v>
      </c>
      <c r="BE960">
        <v>16</v>
      </c>
      <c r="BF960" t="s">
        <v>84</v>
      </c>
      <c r="BG960" t="s">
        <v>153</v>
      </c>
      <c r="BI960">
        <v>19</v>
      </c>
      <c r="BJ960" t="s">
        <v>84</v>
      </c>
      <c r="BK960" t="s">
        <v>153</v>
      </c>
      <c r="BM960">
        <v>43</v>
      </c>
      <c r="BN960" t="s">
        <v>83</v>
      </c>
      <c r="BO960" t="s">
        <v>153</v>
      </c>
      <c r="BQ960">
        <v>47</v>
      </c>
      <c r="BR960" t="s">
        <v>84</v>
      </c>
      <c r="BS960" t="s">
        <v>153</v>
      </c>
      <c r="BU960">
        <v>19</v>
      </c>
      <c r="BV960" t="s">
        <v>84</v>
      </c>
      <c r="BW960" t="s">
        <v>153</v>
      </c>
      <c r="BY960">
        <v>23</v>
      </c>
      <c r="BZ960" t="s">
        <v>83</v>
      </c>
      <c r="CA960" t="s">
        <v>153</v>
      </c>
      <c r="CC960">
        <v>85</v>
      </c>
      <c r="CD960" t="s">
        <v>84</v>
      </c>
      <c r="CE960" t="s">
        <v>153</v>
      </c>
      <c r="CG960">
        <v>84</v>
      </c>
      <c r="CH960" t="s">
        <v>83</v>
      </c>
      <c r="CI960" t="s">
        <v>153</v>
      </c>
      <c r="CK960">
        <v>2</v>
      </c>
      <c r="CL960" t="s">
        <v>83</v>
      </c>
      <c r="CM960" t="s">
        <v>153</v>
      </c>
    </row>
    <row r="961" spans="1:91" x14ac:dyDescent="0.25">
      <c r="A961">
        <v>46</v>
      </c>
      <c r="B961" t="s">
        <v>84</v>
      </c>
      <c r="C961" t="s">
        <v>153</v>
      </c>
      <c r="E961">
        <v>9</v>
      </c>
      <c r="F961" t="s">
        <v>83</v>
      </c>
      <c r="G961" t="s">
        <v>153</v>
      </c>
      <c r="I961">
        <v>27</v>
      </c>
      <c r="J961" t="s">
        <v>84</v>
      </c>
      <c r="K961" t="s">
        <v>153</v>
      </c>
      <c r="M961">
        <v>33</v>
      </c>
      <c r="N961" t="s">
        <v>84</v>
      </c>
      <c r="O961" t="s">
        <v>153</v>
      </c>
      <c r="Q961">
        <v>48</v>
      </c>
      <c r="R961" t="s">
        <v>84</v>
      </c>
      <c r="S961" t="s">
        <v>153</v>
      </c>
      <c r="U961">
        <v>12</v>
      </c>
      <c r="V961" t="s">
        <v>84</v>
      </c>
      <c r="W961" t="s">
        <v>153</v>
      </c>
      <c r="Y961">
        <v>16</v>
      </c>
      <c r="Z961" t="s">
        <v>83</v>
      </c>
      <c r="AA961" t="s">
        <v>153</v>
      </c>
      <c r="AC961">
        <v>19</v>
      </c>
      <c r="AD961" t="s">
        <v>84</v>
      </c>
      <c r="AE961" t="s">
        <v>153</v>
      </c>
      <c r="AG961">
        <v>82</v>
      </c>
      <c r="AH961" t="s">
        <v>83</v>
      </c>
      <c r="AI961" t="s">
        <v>153</v>
      </c>
      <c r="AK961">
        <v>47</v>
      </c>
      <c r="AL961" t="s">
        <v>83</v>
      </c>
      <c r="AM961" t="s">
        <v>153</v>
      </c>
      <c r="AO961" s="244">
        <v>47</v>
      </c>
      <c r="AP961" t="s">
        <v>100</v>
      </c>
      <c r="AQ961" t="s">
        <v>406</v>
      </c>
      <c r="AW961">
        <v>37</v>
      </c>
      <c r="AX961" t="s">
        <v>99</v>
      </c>
      <c r="AY961" t="s">
        <v>153</v>
      </c>
      <c r="BA961">
        <v>1</v>
      </c>
      <c r="BB961" t="s">
        <v>84</v>
      </c>
      <c r="BC961" t="s">
        <v>153</v>
      </c>
      <c r="BE961">
        <v>26</v>
      </c>
      <c r="BF961" t="s">
        <v>83</v>
      </c>
      <c r="BG961" t="s">
        <v>153</v>
      </c>
      <c r="BI961">
        <v>60</v>
      </c>
      <c r="BJ961" t="s">
        <v>83</v>
      </c>
      <c r="BK961" t="s">
        <v>153</v>
      </c>
      <c r="BM961">
        <v>17</v>
      </c>
      <c r="BN961" t="s">
        <v>84</v>
      </c>
      <c r="BO961" t="s">
        <v>153</v>
      </c>
      <c r="BQ961">
        <v>70</v>
      </c>
      <c r="BR961" t="s">
        <v>83</v>
      </c>
      <c r="BS961" t="s">
        <v>153</v>
      </c>
      <c r="BU961">
        <v>53</v>
      </c>
      <c r="BV961" t="s">
        <v>84</v>
      </c>
      <c r="BW961" t="s">
        <v>153</v>
      </c>
      <c r="BY961">
        <v>69</v>
      </c>
      <c r="BZ961" t="s">
        <v>83</v>
      </c>
      <c r="CA961" t="s">
        <v>153</v>
      </c>
      <c r="CC961">
        <v>16</v>
      </c>
      <c r="CD961" t="s">
        <v>84</v>
      </c>
      <c r="CE961" t="s">
        <v>153</v>
      </c>
      <c r="CG961">
        <v>77</v>
      </c>
      <c r="CH961" t="s">
        <v>84</v>
      </c>
      <c r="CI961" t="s">
        <v>153</v>
      </c>
      <c r="CK961">
        <v>79</v>
      </c>
      <c r="CL961" t="s">
        <v>84</v>
      </c>
      <c r="CM961" t="s">
        <v>153</v>
      </c>
    </row>
    <row r="962" spans="1:91" ht="15" customHeight="1" x14ac:dyDescent="0.25">
      <c r="A962">
        <v>48</v>
      </c>
      <c r="B962" t="s">
        <v>83</v>
      </c>
      <c r="C962" t="s">
        <v>153</v>
      </c>
      <c r="I962">
        <v>39</v>
      </c>
      <c r="J962" t="s">
        <v>83</v>
      </c>
      <c r="K962" t="s">
        <v>153</v>
      </c>
      <c r="M962">
        <v>47</v>
      </c>
      <c r="N962" t="s">
        <v>83</v>
      </c>
      <c r="O962" t="s">
        <v>153</v>
      </c>
      <c r="Q962">
        <v>84</v>
      </c>
      <c r="R962" t="s">
        <v>83</v>
      </c>
      <c r="S962" t="s">
        <v>153</v>
      </c>
      <c r="U962">
        <v>13</v>
      </c>
      <c r="V962" t="s">
        <v>84</v>
      </c>
      <c r="W962" t="s">
        <v>153</v>
      </c>
      <c r="Y962">
        <v>86</v>
      </c>
      <c r="Z962" t="s">
        <v>83</v>
      </c>
      <c r="AA962" t="s">
        <v>153</v>
      </c>
      <c r="AC962">
        <v>83</v>
      </c>
      <c r="AD962" t="s">
        <v>83</v>
      </c>
      <c r="AE962" t="s">
        <v>153</v>
      </c>
      <c r="AG962">
        <v>22</v>
      </c>
      <c r="AH962" t="s">
        <v>84</v>
      </c>
      <c r="AI962" t="s">
        <v>153</v>
      </c>
      <c r="AK962">
        <v>46</v>
      </c>
      <c r="AL962" t="s">
        <v>83</v>
      </c>
      <c r="AM962" t="s">
        <v>153</v>
      </c>
      <c r="AO962" s="244">
        <v>25</v>
      </c>
      <c r="AP962" t="s">
        <v>100</v>
      </c>
      <c r="AQ962" t="s">
        <v>406</v>
      </c>
      <c r="AW962" s="262">
        <v>37</v>
      </c>
      <c r="AX962" s="262" t="s">
        <v>99</v>
      </c>
      <c r="AY962" s="236">
        <v>44199</v>
      </c>
      <c r="BA962">
        <v>63</v>
      </c>
      <c r="BB962" t="s">
        <v>84</v>
      </c>
      <c r="BC962" t="s">
        <v>153</v>
      </c>
      <c r="BE962">
        <v>16</v>
      </c>
      <c r="BF962" t="s">
        <v>84</v>
      </c>
      <c r="BG962" t="s">
        <v>153</v>
      </c>
      <c r="BI962">
        <v>62</v>
      </c>
      <c r="BJ962" t="s">
        <v>84</v>
      </c>
      <c r="BK962" t="s">
        <v>153</v>
      </c>
      <c r="BM962">
        <v>26</v>
      </c>
      <c r="BN962" t="s">
        <v>84</v>
      </c>
      <c r="BO962" t="s">
        <v>153</v>
      </c>
      <c r="BQ962">
        <v>64</v>
      </c>
      <c r="BR962" t="s">
        <v>83</v>
      </c>
      <c r="BS962" t="s">
        <v>153</v>
      </c>
      <c r="BU962">
        <v>14</v>
      </c>
      <c r="BV962" t="s">
        <v>83</v>
      </c>
      <c r="BW962" t="s">
        <v>153</v>
      </c>
      <c r="BY962">
        <v>89</v>
      </c>
      <c r="BZ962" t="s">
        <v>84</v>
      </c>
      <c r="CA962" t="s">
        <v>153</v>
      </c>
      <c r="CC962">
        <v>23</v>
      </c>
      <c r="CD962" t="s">
        <v>83</v>
      </c>
      <c r="CE962" t="s">
        <v>153</v>
      </c>
      <c r="CG962">
        <v>16</v>
      </c>
      <c r="CH962" t="s">
        <v>83</v>
      </c>
      <c r="CI962" t="s">
        <v>153</v>
      </c>
      <c r="CK962">
        <v>29</v>
      </c>
      <c r="CL962" t="s">
        <v>83</v>
      </c>
      <c r="CM962" t="s">
        <v>153</v>
      </c>
    </row>
    <row r="963" spans="1:91" ht="15" customHeight="1" x14ac:dyDescent="0.25">
      <c r="A963">
        <v>73</v>
      </c>
      <c r="B963" t="s">
        <v>83</v>
      </c>
      <c r="C963" t="s">
        <v>153</v>
      </c>
      <c r="E963">
        <v>38</v>
      </c>
      <c r="F963" t="s">
        <v>84</v>
      </c>
      <c r="G963" t="s">
        <v>153</v>
      </c>
      <c r="I963">
        <v>25</v>
      </c>
      <c r="J963" t="s">
        <v>84</v>
      </c>
      <c r="K963" t="s">
        <v>153</v>
      </c>
      <c r="M963">
        <v>70</v>
      </c>
      <c r="N963" t="s">
        <v>83</v>
      </c>
      <c r="O963" t="s">
        <v>153</v>
      </c>
      <c r="Q963">
        <v>24</v>
      </c>
      <c r="R963" t="s">
        <v>83</v>
      </c>
      <c r="S963" t="s">
        <v>153</v>
      </c>
      <c r="U963">
        <v>60</v>
      </c>
      <c r="V963" t="s">
        <v>84</v>
      </c>
      <c r="W963" t="s">
        <v>153</v>
      </c>
      <c r="Y963">
        <v>55</v>
      </c>
      <c r="Z963" t="s">
        <v>83</v>
      </c>
      <c r="AA963" t="s">
        <v>153</v>
      </c>
      <c r="AC963">
        <v>87</v>
      </c>
      <c r="AD963" t="s">
        <v>83</v>
      </c>
      <c r="AE963" t="s">
        <v>153</v>
      </c>
      <c r="AG963">
        <v>2</v>
      </c>
      <c r="AH963" t="s">
        <v>84</v>
      </c>
      <c r="AI963" t="s">
        <v>153</v>
      </c>
      <c r="AK963">
        <v>91</v>
      </c>
      <c r="AL963" t="s">
        <v>83</v>
      </c>
      <c r="AM963" t="s">
        <v>153</v>
      </c>
      <c r="AO963" s="244">
        <v>5</v>
      </c>
      <c r="AP963" t="s">
        <v>100</v>
      </c>
      <c r="AQ963" t="s">
        <v>406</v>
      </c>
      <c r="AW963">
        <v>8</v>
      </c>
      <c r="AX963" t="s">
        <v>99</v>
      </c>
      <c r="AY963" t="s">
        <v>153</v>
      </c>
      <c r="BA963">
        <v>33</v>
      </c>
      <c r="BB963" t="s">
        <v>84</v>
      </c>
      <c r="BC963" t="s">
        <v>153</v>
      </c>
      <c r="BE963">
        <v>33</v>
      </c>
      <c r="BF963" t="s">
        <v>84</v>
      </c>
      <c r="BG963" t="s">
        <v>153</v>
      </c>
      <c r="BI963">
        <v>51</v>
      </c>
      <c r="BJ963" t="s">
        <v>83</v>
      </c>
      <c r="BK963" t="s">
        <v>153</v>
      </c>
      <c r="BM963">
        <v>73</v>
      </c>
      <c r="BN963" t="s">
        <v>84</v>
      </c>
      <c r="BO963" t="s">
        <v>153</v>
      </c>
      <c r="BQ963">
        <v>71</v>
      </c>
      <c r="BR963" t="s">
        <v>84</v>
      </c>
      <c r="BS963" t="s">
        <v>153</v>
      </c>
      <c r="BU963">
        <v>5</v>
      </c>
      <c r="BV963" t="s">
        <v>83</v>
      </c>
      <c r="BW963" t="s">
        <v>153</v>
      </c>
      <c r="BY963">
        <v>44</v>
      </c>
      <c r="BZ963" t="s">
        <v>83</v>
      </c>
      <c r="CA963" t="s">
        <v>153</v>
      </c>
      <c r="CC963">
        <v>36</v>
      </c>
      <c r="CD963" t="s">
        <v>84</v>
      </c>
      <c r="CE963" t="s">
        <v>153</v>
      </c>
      <c r="CG963">
        <v>84</v>
      </c>
      <c r="CH963" t="s">
        <v>83</v>
      </c>
      <c r="CI963" t="s">
        <v>153</v>
      </c>
      <c r="CK963">
        <v>36</v>
      </c>
      <c r="CL963" t="s">
        <v>84</v>
      </c>
      <c r="CM963" t="s">
        <v>153</v>
      </c>
    </row>
    <row r="964" spans="1:91" ht="15" customHeight="1" x14ac:dyDescent="0.25">
      <c r="A964">
        <v>39</v>
      </c>
      <c r="B964" t="s">
        <v>84</v>
      </c>
      <c r="C964" t="s">
        <v>153</v>
      </c>
      <c r="E964">
        <v>38</v>
      </c>
      <c r="F964" t="s">
        <v>84</v>
      </c>
      <c r="G964" t="s">
        <v>153</v>
      </c>
      <c r="I964">
        <v>28</v>
      </c>
      <c r="J964" t="s">
        <v>84</v>
      </c>
      <c r="K964" t="s">
        <v>153</v>
      </c>
      <c r="M964">
        <v>55</v>
      </c>
      <c r="N964" t="s">
        <v>84</v>
      </c>
      <c r="O964" t="s">
        <v>153</v>
      </c>
      <c r="Q964">
        <v>33</v>
      </c>
      <c r="R964" t="s">
        <v>84</v>
      </c>
      <c r="S964" t="s">
        <v>153</v>
      </c>
      <c r="U964">
        <v>63</v>
      </c>
      <c r="V964" t="s">
        <v>84</v>
      </c>
      <c r="W964" t="s">
        <v>153</v>
      </c>
      <c r="Y964">
        <v>34</v>
      </c>
      <c r="Z964" t="s">
        <v>84</v>
      </c>
      <c r="AA964" t="s">
        <v>153</v>
      </c>
      <c r="AC964" t="s">
        <v>120</v>
      </c>
      <c r="AD964" t="s">
        <v>84</v>
      </c>
      <c r="AE964" t="s">
        <v>153</v>
      </c>
      <c r="AG964">
        <v>28</v>
      </c>
      <c r="AH964" t="s">
        <v>83</v>
      </c>
      <c r="AI964" t="s">
        <v>153</v>
      </c>
      <c r="AK964">
        <v>2</v>
      </c>
      <c r="AL964" t="s">
        <v>84</v>
      </c>
      <c r="AM964" t="s">
        <v>153</v>
      </c>
      <c r="AO964" s="244">
        <v>15</v>
      </c>
      <c r="AP964" t="s">
        <v>99</v>
      </c>
      <c r="AQ964" t="s">
        <v>406</v>
      </c>
      <c r="AW964">
        <v>49</v>
      </c>
      <c r="AX964" t="s">
        <v>99</v>
      </c>
      <c r="AY964" t="s">
        <v>153</v>
      </c>
      <c r="BA964">
        <v>26</v>
      </c>
      <c r="BB964" t="s">
        <v>83</v>
      </c>
      <c r="BC964" t="s">
        <v>153</v>
      </c>
      <c r="BE964">
        <v>85</v>
      </c>
      <c r="BF964" t="s">
        <v>83</v>
      </c>
      <c r="BG964" t="s">
        <v>153</v>
      </c>
      <c r="BI964">
        <v>85</v>
      </c>
      <c r="BJ964" t="s">
        <v>84</v>
      </c>
      <c r="BK964" t="s">
        <v>153</v>
      </c>
      <c r="BM964">
        <v>56</v>
      </c>
      <c r="BN964" t="s">
        <v>83</v>
      </c>
      <c r="BO964" t="s">
        <v>153</v>
      </c>
      <c r="BQ964">
        <v>86</v>
      </c>
      <c r="BR964" t="s">
        <v>83</v>
      </c>
      <c r="BS964" t="s">
        <v>153</v>
      </c>
      <c r="BU964">
        <v>13</v>
      </c>
      <c r="BV964" t="s">
        <v>83</v>
      </c>
      <c r="BW964" t="s">
        <v>153</v>
      </c>
      <c r="BY964">
        <v>72</v>
      </c>
      <c r="BZ964" t="s">
        <v>84</v>
      </c>
      <c r="CA964" t="s">
        <v>153</v>
      </c>
      <c r="CC964">
        <v>40</v>
      </c>
      <c r="CD964" t="s">
        <v>84</v>
      </c>
      <c r="CE964" t="s">
        <v>153</v>
      </c>
      <c r="CG964">
        <v>71</v>
      </c>
      <c r="CH964" t="s">
        <v>84</v>
      </c>
      <c r="CI964" t="s">
        <v>153</v>
      </c>
      <c r="CK964">
        <v>28</v>
      </c>
      <c r="CL964" t="s">
        <v>83</v>
      </c>
      <c r="CM964" t="s">
        <v>153</v>
      </c>
    </row>
    <row r="965" spans="1:91" ht="15" customHeight="1" x14ac:dyDescent="0.25">
      <c r="A965">
        <v>32</v>
      </c>
      <c r="B965" t="s">
        <v>84</v>
      </c>
      <c r="C965" t="s">
        <v>153</v>
      </c>
      <c r="I965">
        <v>50</v>
      </c>
      <c r="J965" t="s">
        <v>84</v>
      </c>
      <c r="K965" t="s">
        <v>153</v>
      </c>
      <c r="M965">
        <v>66</v>
      </c>
      <c r="N965" t="s">
        <v>84</v>
      </c>
      <c r="O965" t="s">
        <v>153</v>
      </c>
      <c r="Q965">
        <v>56</v>
      </c>
      <c r="R965" t="s">
        <v>83</v>
      </c>
      <c r="S965" t="s">
        <v>153</v>
      </c>
      <c r="U965">
        <v>45</v>
      </c>
      <c r="V965" t="s">
        <v>83</v>
      </c>
      <c r="W965" t="s">
        <v>153</v>
      </c>
      <c r="Y965">
        <v>32</v>
      </c>
      <c r="Z965" t="s">
        <v>83</v>
      </c>
      <c r="AA965" t="s">
        <v>153</v>
      </c>
      <c r="AC965">
        <v>44</v>
      </c>
      <c r="AD965" t="s">
        <v>83</v>
      </c>
      <c r="AE965" t="s">
        <v>153</v>
      </c>
      <c r="AG965">
        <v>8</v>
      </c>
      <c r="AH965" t="s">
        <v>84</v>
      </c>
      <c r="AI965" t="s">
        <v>153</v>
      </c>
      <c r="AK965">
        <v>59</v>
      </c>
      <c r="AL965" t="s">
        <v>84</v>
      </c>
      <c r="AM965" t="s">
        <v>153</v>
      </c>
      <c r="AO965" s="244">
        <v>8</v>
      </c>
      <c r="AP965" t="s">
        <v>100</v>
      </c>
      <c r="AQ965" t="s">
        <v>406</v>
      </c>
      <c r="AW965">
        <v>72</v>
      </c>
      <c r="AX965" t="s">
        <v>99</v>
      </c>
      <c r="AY965" t="s">
        <v>153</v>
      </c>
      <c r="BA965">
        <v>23</v>
      </c>
      <c r="BB965" t="s">
        <v>83</v>
      </c>
      <c r="BC965" t="s">
        <v>153</v>
      </c>
      <c r="BE965">
        <v>89</v>
      </c>
      <c r="BF965" t="s">
        <v>83</v>
      </c>
      <c r="BG965" t="s">
        <v>153</v>
      </c>
      <c r="BI965">
        <v>2</v>
      </c>
      <c r="BJ965" t="s">
        <v>84</v>
      </c>
      <c r="BK965" t="s">
        <v>153</v>
      </c>
      <c r="BM965">
        <v>2</v>
      </c>
      <c r="BN965" t="s">
        <v>83</v>
      </c>
      <c r="BO965" t="s">
        <v>153</v>
      </c>
      <c r="BQ965">
        <v>47</v>
      </c>
      <c r="BR965" t="s">
        <v>83</v>
      </c>
      <c r="BS965" t="s">
        <v>153</v>
      </c>
      <c r="BU965">
        <v>66</v>
      </c>
      <c r="BV965" t="s">
        <v>84</v>
      </c>
      <c r="BW965" t="s">
        <v>153</v>
      </c>
      <c r="BY965">
        <v>47</v>
      </c>
      <c r="BZ965" t="s">
        <v>83</v>
      </c>
      <c r="CA965" t="s">
        <v>153</v>
      </c>
      <c r="CC965">
        <v>5</v>
      </c>
      <c r="CD965" t="s">
        <v>84</v>
      </c>
      <c r="CE965" t="s">
        <v>153</v>
      </c>
      <c r="CG965">
        <v>58</v>
      </c>
      <c r="CH965" t="s">
        <v>83</v>
      </c>
      <c r="CI965" t="s">
        <v>153</v>
      </c>
      <c r="CK965">
        <v>28</v>
      </c>
      <c r="CL965" t="s">
        <v>84</v>
      </c>
      <c r="CM965" t="s">
        <v>153</v>
      </c>
    </row>
    <row r="966" spans="1:91" ht="15" customHeight="1" x14ac:dyDescent="0.25">
      <c r="A966">
        <v>47</v>
      </c>
      <c r="B966" t="s">
        <v>84</v>
      </c>
      <c r="C966" t="s">
        <v>153</v>
      </c>
      <c r="E966">
        <v>11</v>
      </c>
      <c r="F966" t="s">
        <v>84</v>
      </c>
      <c r="G966" t="s">
        <v>153</v>
      </c>
      <c r="I966">
        <v>60</v>
      </c>
      <c r="J966" t="s">
        <v>84</v>
      </c>
      <c r="K966" t="s">
        <v>153</v>
      </c>
      <c r="M966">
        <v>65</v>
      </c>
      <c r="N966" t="s">
        <v>83</v>
      </c>
      <c r="O966" t="s">
        <v>153</v>
      </c>
      <c r="Q966">
        <v>24</v>
      </c>
      <c r="R966" t="s">
        <v>83</v>
      </c>
      <c r="S966" t="s">
        <v>153</v>
      </c>
      <c r="U966">
        <v>41</v>
      </c>
      <c r="V966" t="s">
        <v>83</v>
      </c>
      <c r="W966" t="s">
        <v>153</v>
      </c>
      <c r="Y966">
        <v>60</v>
      </c>
      <c r="Z966" t="s">
        <v>84</v>
      </c>
      <c r="AA966" t="s">
        <v>153</v>
      </c>
      <c r="AC966">
        <v>80</v>
      </c>
      <c r="AD966" t="s">
        <v>84</v>
      </c>
      <c r="AE966" t="s">
        <v>153</v>
      </c>
      <c r="AG966">
        <v>59</v>
      </c>
      <c r="AH966" t="s">
        <v>83</v>
      </c>
      <c r="AI966" t="s">
        <v>153</v>
      </c>
      <c r="AK966">
        <v>39</v>
      </c>
      <c r="AL966" t="s">
        <v>84</v>
      </c>
      <c r="AM966" t="s">
        <v>153</v>
      </c>
      <c r="AO966" s="244">
        <v>33</v>
      </c>
      <c r="AP966" t="s">
        <v>100</v>
      </c>
      <c r="AQ966" t="s">
        <v>406</v>
      </c>
      <c r="AW966">
        <v>51</v>
      </c>
      <c r="AX966" t="s">
        <v>100</v>
      </c>
      <c r="AY966" t="s">
        <v>153</v>
      </c>
      <c r="BA966">
        <v>78</v>
      </c>
      <c r="BB966" t="s">
        <v>84</v>
      </c>
      <c r="BC966" t="s">
        <v>153</v>
      </c>
      <c r="BE966">
        <v>41</v>
      </c>
      <c r="BF966" t="s">
        <v>84</v>
      </c>
      <c r="BG966" t="s">
        <v>153</v>
      </c>
      <c r="BI966">
        <v>45</v>
      </c>
      <c r="BJ966" t="s">
        <v>83</v>
      </c>
      <c r="BK966" t="s">
        <v>153</v>
      </c>
      <c r="BM966">
        <v>74</v>
      </c>
      <c r="BN966" t="s">
        <v>84</v>
      </c>
      <c r="BO966" t="s">
        <v>153</v>
      </c>
      <c r="BQ966">
        <v>19</v>
      </c>
      <c r="BR966" t="s">
        <v>84</v>
      </c>
      <c r="BS966" t="s">
        <v>153</v>
      </c>
      <c r="BU966">
        <v>63</v>
      </c>
      <c r="BV966" t="s">
        <v>84</v>
      </c>
      <c r="BW966" t="s">
        <v>153</v>
      </c>
      <c r="BY966">
        <v>31</v>
      </c>
      <c r="BZ966" t="s">
        <v>83</v>
      </c>
      <c r="CA966" t="s">
        <v>153</v>
      </c>
      <c r="CC966">
        <v>17</v>
      </c>
      <c r="CD966" t="s">
        <v>83</v>
      </c>
      <c r="CE966" t="s">
        <v>153</v>
      </c>
      <c r="CG966">
        <v>17</v>
      </c>
      <c r="CH966" t="s">
        <v>84</v>
      </c>
      <c r="CI966" t="s">
        <v>153</v>
      </c>
      <c r="CK966">
        <v>19</v>
      </c>
      <c r="CL966" t="s">
        <v>84</v>
      </c>
      <c r="CM966" t="s">
        <v>153</v>
      </c>
    </row>
    <row r="967" spans="1:91" ht="15" customHeight="1" x14ac:dyDescent="0.25">
      <c r="A967">
        <v>8</v>
      </c>
      <c r="B967" t="s">
        <v>84</v>
      </c>
      <c r="C967" t="s">
        <v>153</v>
      </c>
      <c r="E967">
        <v>73</v>
      </c>
      <c r="F967" t="s">
        <v>83</v>
      </c>
      <c r="G967" t="s">
        <v>153</v>
      </c>
      <c r="I967">
        <v>20</v>
      </c>
      <c r="J967" t="s">
        <v>84</v>
      </c>
      <c r="K967" t="s">
        <v>153</v>
      </c>
      <c r="M967">
        <v>74</v>
      </c>
      <c r="N967" t="s">
        <v>84</v>
      </c>
      <c r="O967" t="s">
        <v>153</v>
      </c>
      <c r="Q967">
        <v>31</v>
      </c>
      <c r="R967" t="s">
        <v>84</v>
      </c>
      <c r="S967" t="s">
        <v>153</v>
      </c>
      <c r="U967" s="211">
        <v>84</v>
      </c>
      <c r="V967" s="211" t="s">
        <v>84</v>
      </c>
      <c r="W967" s="236" t="s">
        <v>153</v>
      </c>
      <c r="Y967">
        <v>41</v>
      </c>
      <c r="Z967" t="s">
        <v>84</v>
      </c>
      <c r="AA967" t="s">
        <v>153</v>
      </c>
      <c r="AC967">
        <v>9</v>
      </c>
      <c r="AD967" t="s">
        <v>84</v>
      </c>
      <c r="AE967" t="s">
        <v>153</v>
      </c>
      <c r="AG967" t="s">
        <v>307</v>
      </c>
      <c r="AH967" t="s">
        <v>83</v>
      </c>
      <c r="AI967" t="s">
        <v>153</v>
      </c>
      <c r="AK967">
        <v>75</v>
      </c>
      <c r="AL967" t="s">
        <v>84</v>
      </c>
      <c r="AM967" t="s">
        <v>153</v>
      </c>
      <c r="AO967" s="244">
        <v>60</v>
      </c>
      <c r="AP967" t="s">
        <v>100</v>
      </c>
      <c r="AQ967" t="s">
        <v>406</v>
      </c>
      <c r="AW967">
        <v>47</v>
      </c>
      <c r="AX967" t="s">
        <v>100</v>
      </c>
      <c r="AY967" t="s">
        <v>153</v>
      </c>
      <c r="BA967">
        <v>34</v>
      </c>
      <c r="BB967" t="s">
        <v>83</v>
      </c>
      <c r="BC967" t="s">
        <v>153</v>
      </c>
      <c r="BE967">
        <v>70</v>
      </c>
      <c r="BF967" t="s">
        <v>84</v>
      </c>
      <c r="BG967" t="s">
        <v>153</v>
      </c>
      <c r="BI967">
        <v>58</v>
      </c>
      <c r="BJ967" t="s">
        <v>83</v>
      </c>
      <c r="BK967" t="s">
        <v>153</v>
      </c>
      <c r="BM967">
        <v>67</v>
      </c>
      <c r="BN967" t="s">
        <v>84</v>
      </c>
      <c r="BO967" t="s">
        <v>153</v>
      </c>
      <c r="BQ967">
        <v>36</v>
      </c>
      <c r="BR967" t="s">
        <v>83</v>
      </c>
      <c r="BS967" t="s">
        <v>153</v>
      </c>
      <c r="BU967">
        <v>16</v>
      </c>
      <c r="BV967" t="s">
        <v>84</v>
      </c>
      <c r="BW967" t="s">
        <v>153</v>
      </c>
      <c r="BY967">
        <v>40</v>
      </c>
      <c r="BZ967" t="s">
        <v>83</v>
      </c>
      <c r="CA967" t="s">
        <v>153</v>
      </c>
      <c r="CC967">
        <v>90</v>
      </c>
      <c r="CD967" t="s">
        <v>84</v>
      </c>
      <c r="CE967" t="s">
        <v>153</v>
      </c>
      <c r="CG967">
        <v>6</v>
      </c>
      <c r="CH967" t="s">
        <v>83</v>
      </c>
      <c r="CI967" t="s">
        <v>153</v>
      </c>
      <c r="CK967">
        <v>21</v>
      </c>
      <c r="CL967" t="s">
        <v>84</v>
      </c>
      <c r="CM967" t="s">
        <v>153</v>
      </c>
    </row>
    <row r="968" spans="1:91" ht="15" customHeight="1" x14ac:dyDescent="0.25">
      <c r="A968">
        <v>9</v>
      </c>
      <c r="B968" t="s">
        <v>84</v>
      </c>
      <c r="C968" t="s">
        <v>153</v>
      </c>
      <c r="E968">
        <v>25</v>
      </c>
      <c r="F968" t="s">
        <v>83</v>
      </c>
      <c r="G968" t="s">
        <v>153</v>
      </c>
      <c r="I968">
        <v>1</v>
      </c>
      <c r="J968" t="s">
        <v>83</v>
      </c>
      <c r="K968" t="s">
        <v>153</v>
      </c>
      <c r="M968">
        <v>48</v>
      </c>
      <c r="N968" t="s">
        <v>83</v>
      </c>
      <c r="O968" t="s">
        <v>153</v>
      </c>
      <c r="Q968">
        <v>15</v>
      </c>
      <c r="R968" t="s">
        <v>84</v>
      </c>
      <c r="S968" t="s">
        <v>153</v>
      </c>
      <c r="U968">
        <v>43</v>
      </c>
      <c r="V968" t="s">
        <v>84</v>
      </c>
      <c r="W968" t="s">
        <v>153</v>
      </c>
      <c r="Y968">
        <v>16</v>
      </c>
      <c r="Z968" t="s">
        <v>83</v>
      </c>
      <c r="AA968" t="s">
        <v>153</v>
      </c>
      <c r="AC968">
        <v>63</v>
      </c>
      <c r="AD968" t="s">
        <v>83</v>
      </c>
      <c r="AE968" t="s">
        <v>153</v>
      </c>
      <c r="AG968">
        <v>23</v>
      </c>
      <c r="AH968" t="s">
        <v>84</v>
      </c>
      <c r="AI968" t="s">
        <v>153</v>
      </c>
      <c r="AK968">
        <v>58</v>
      </c>
      <c r="AL968" t="s">
        <v>84</v>
      </c>
      <c r="AM968" t="s">
        <v>153</v>
      </c>
      <c r="AO968" s="244">
        <v>25</v>
      </c>
      <c r="AP968" t="s">
        <v>99</v>
      </c>
      <c r="AQ968" t="s">
        <v>406</v>
      </c>
      <c r="AW968">
        <v>75</v>
      </c>
      <c r="AX968" t="s">
        <v>99</v>
      </c>
      <c r="AY968" t="s">
        <v>153</v>
      </c>
      <c r="BA968">
        <v>48</v>
      </c>
      <c r="BB968" t="s">
        <v>84</v>
      </c>
      <c r="BC968" t="s">
        <v>153</v>
      </c>
      <c r="BE968">
        <v>60</v>
      </c>
      <c r="BF968" t="s">
        <v>83</v>
      </c>
      <c r="BG968" t="s">
        <v>153</v>
      </c>
      <c r="BI968">
        <v>21</v>
      </c>
      <c r="BJ968" t="s">
        <v>83</v>
      </c>
      <c r="BK968" t="s">
        <v>153</v>
      </c>
      <c r="BM968">
        <v>60</v>
      </c>
      <c r="BN968" t="s">
        <v>83</v>
      </c>
      <c r="BO968" t="s">
        <v>153</v>
      </c>
      <c r="BQ968">
        <v>35</v>
      </c>
      <c r="BR968" t="s">
        <v>84</v>
      </c>
      <c r="BS968" t="s">
        <v>153</v>
      </c>
      <c r="BU968">
        <v>56</v>
      </c>
      <c r="BV968" t="s">
        <v>84</v>
      </c>
      <c r="BW968" t="s">
        <v>153</v>
      </c>
      <c r="BY968">
        <v>47</v>
      </c>
      <c r="BZ968" t="s">
        <v>84</v>
      </c>
      <c r="CA968" t="s">
        <v>153</v>
      </c>
      <c r="CC968">
        <v>35</v>
      </c>
      <c r="CD968" t="s">
        <v>84</v>
      </c>
      <c r="CE968" t="s">
        <v>153</v>
      </c>
      <c r="CG968">
        <v>52</v>
      </c>
      <c r="CH968" t="s">
        <v>84</v>
      </c>
      <c r="CI968" t="s">
        <v>153</v>
      </c>
      <c r="CK968">
        <v>39</v>
      </c>
      <c r="CL968" t="s">
        <v>84</v>
      </c>
      <c r="CM968" t="s">
        <v>153</v>
      </c>
    </row>
    <row r="969" spans="1:91" ht="15" customHeight="1" x14ac:dyDescent="0.25">
      <c r="A969">
        <v>60</v>
      </c>
      <c r="B969" t="s">
        <v>84</v>
      </c>
      <c r="C969" t="s">
        <v>153</v>
      </c>
      <c r="E969">
        <v>58</v>
      </c>
      <c r="F969" t="s">
        <v>83</v>
      </c>
      <c r="G969" t="s">
        <v>153</v>
      </c>
      <c r="I969">
        <v>31</v>
      </c>
      <c r="J969" t="s">
        <v>83</v>
      </c>
      <c r="K969" t="s">
        <v>153</v>
      </c>
      <c r="M969">
        <v>38</v>
      </c>
      <c r="N969" t="s">
        <v>83</v>
      </c>
      <c r="O969" t="s">
        <v>153</v>
      </c>
      <c r="Q969">
        <v>68</v>
      </c>
      <c r="R969" t="s">
        <v>84</v>
      </c>
      <c r="S969" t="s">
        <v>153</v>
      </c>
      <c r="U969">
        <v>37</v>
      </c>
      <c r="V969" t="s">
        <v>83</v>
      </c>
      <c r="W969" t="s">
        <v>153</v>
      </c>
      <c r="Y969">
        <v>16</v>
      </c>
      <c r="Z969" t="s">
        <v>83</v>
      </c>
      <c r="AA969" t="s">
        <v>153</v>
      </c>
      <c r="AC969">
        <v>42</v>
      </c>
      <c r="AD969" t="s">
        <v>83</v>
      </c>
      <c r="AE969" t="s">
        <v>153</v>
      </c>
      <c r="AG969">
        <v>21</v>
      </c>
      <c r="AH969" t="s">
        <v>83</v>
      </c>
      <c r="AI969" t="s">
        <v>153</v>
      </c>
      <c r="AK969">
        <v>80</v>
      </c>
      <c r="AL969" t="s">
        <v>84</v>
      </c>
      <c r="AM969" t="s">
        <v>153</v>
      </c>
      <c r="AO969" s="244">
        <v>25</v>
      </c>
      <c r="AP969" t="s">
        <v>100</v>
      </c>
      <c r="AQ969" t="s">
        <v>406</v>
      </c>
      <c r="AW969">
        <v>75</v>
      </c>
      <c r="AX969" t="s">
        <v>100</v>
      </c>
      <c r="AY969" t="s">
        <v>153</v>
      </c>
      <c r="BA969">
        <v>38</v>
      </c>
      <c r="BB969" t="s">
        <v>84</v>
      </c>
      <c r="BC969" t="s">
        <v>153</v>
      </c>
      <c r="BE969">
        <v>2</v>
      </c>
      <c r="BF969" t="s">
        <v>84</v>
      </c>
      <c r="BG969" t="s">
        <v>153</v>
      </c>
      <c r="BI969">
        <v>33</v>
      </c>
      <c r="BJ969" t="s">
        <v>84</v>
      </c>
      <c r="BK969" t="s">
        <v>153</v>
      </c>
      <c r="BM969">
        <v>28</v>
      </c>
      <c r="BN969" t="s">
        <v>84</v>
      </c>
      <c r="BO969" t="s">
        <v>153</v>
      </c>
      <c r="BQ969">
        <v>66</v>
      </c>
      <c r="BR969" t="s">
        <v>84</v>
      </c>
      <c r="BS969" t="s">
        <v>153</v>
      </c>
      <c r="BU969">
        <v>61</v>
      </c>
      <c r="BV969" t="s">
        <v>84</v>
      </c>
      <c r="BW969" t="s">
        <v>153</v>
      </c>
      <c r="BY969">
        <v>10</v>
      </c>
      <c r="BZ969" t="s">
        <v>84</v>
      </c>
      <c r="CA969" t="s">
        <v>153</v>
      </c>
      <c r="CC969">
        <v>30</v>
      </c>
      <c r="CD969" t="s">
        <v>84</v>
      </c>
      <c r="CE969" t="s">
        <v>153</v>
      </c>
      <c r="CG969">
        <v>36</v>
      </c>
      <c r="CH969" t="s">
        <v>84</v>
      </c>
      <c r="CI969" t="s">
        <v>153</v>
      </c>
      <c r="CK969">
        <v>10</v>
      </c>
      <c r="CL969" t="s">
        <v>83</v>
      </c>
      <c r="CM969" t="s">
        <v>153</v>
      </c>
    </row>
    <row r="970" spans="1:91" ht="15" customHeight="1" x14ac:dyDescent="0.25">
      <c r="A970">
        <v>58</v>
      </c>
      <c r="B970" t="s">
        <v>83</v>
      </c>
      <c r="C970" t="s">
        <v>153</v>
      </c>
      <c r="E970">
        <v>32</v>
      </c>
      <c r="F970" t="s">
        <v>83</v>
      </c>
      <c r="G970" t="s">
        <v>153</v>
      </c>
      <c r="I970">
        <v>49</v>
      </c>
      <c r="J970" t="s">
        <v>84</v>
      </c>
      <c r="K970" t="s">
        <v>153</v>
      </c>
      <c r="M970">
        <v>65</v>
      </c>
      <c r="N970" t="s">
        <v>84</v>
      </c>
      <c r="O970" t="s">
        <v>153</v>
      </c>
      <c r="Q970">
        <v>3</v>
      </c>
      <c r="R970" t="s">
        <v>83</v>
      </c>
      <c r="S970" t="s">
        <v>153</v>
      </c>
      <c r="U970">
        <v>41</v>
      </c>
      <c r="V970" t="s">
        <v>83</v>
      </c>
      <c r="W970" t="s">
        <v>153</v>
      </c>
      <c r="Y970">
        <v>19</v>
      </c>
      <c r="Z970" t="s">
        <v>84</v>
      </c>
      <c r="AA970" t="s">
        <v>153</v>
      </c>
      <c r="AC970">
        <v>56</v>
      </c>
      <c r="AD970" t="s">
        <v>84</v>
      </c>
      <c r="AE970" t="s">
        <v>153</v>
      </c>
      <c r="AG970">
        <v>27</v>
      </c>
      <c r="AH970" t="s">
        <v>84</v>
      </c>
      <c r="AI970" t="s">
        <v>153</v>
      </c>
      <c r="AK970">
        <v>75</v>
      </c>
      <c r="AL970" t="s">
        <v>84</v>
      </c>
      <c r="AM970" t="s">
        <v>153</v>
      </c>
      <c r="AO970" s="244">
        <v>48</v>
      </c>
      <c r="AP970" t="s">
        <v>99</v>
      </c>
      <c r="AQ970" t="s">
        <v>406</v>
      </c>
      <c r="AW970">
        <v>28</v>
      </c>
      <c r="AX970" t="s">
        <v>100</v>
      </c>
      <c r="AY970" t="s">
        <v>153</v>
      </c>
      <c r="BA970">
        <v>64</v>
      </c>
      <c r="BB970" t="s">
        <v>83</v>
      </c>
      <c r="BC970" t="s">
        <v>153</v>
      </c>
      <c r="BE970">
        <v>49</v>
      </c>
      <c r="BF970" t="s">
        <v>84</v>
      </c>
      <c r="BG970" t="s">
        <v>153</v>
      </c>
      <c r="BI970">
        <v>59</v>
      </c>
      <c r="BJ970" t="s">
        <v>84</v>
      </c>
      <c r="BK970" t="s">
        <v>153</v>
      </c>
      <c r="BM970">
        <v>63</v>
      </c>
      <c r="BN970" t="s">
        <v>83</v>
      </c>
      <c r="BO970" t="s">
        <v>153</v>
      </c>
      <c r="BQ970">
        <v>18</v>
      </c>
      <c r="BR970" t="s">
        <v>83</v>
      </c>
      <c r="BS970" t="s">
        <v>153</v>
      </c>
      <c r="BU970">
        <v>14</v>
      </c>
      <c r="BV970" t="s">
        <v>83</v>
      </c>
      <c r="BW970" t="s">
        <v>153</v>
      </c>
      <c r="BY970">
        <v>16</v>
      </c>
      <c r="BZ970" t="s">
        <v>83</v>
      </c>
      <c r="CA970" t="s">
        <v>153</v>
      </c>
      <c r="CC970">
        <v>35</v>
      </c>
      <c r="CD970" t="s">
        <v>84</v>
      </c>
      <c r="CE970" t="s">
        <v>153</v>
      </c>
      <c r="CG970">
        <v>31</v>
      </c>
      <c r="CH970" t="s">
        <v>84</v>
      </c>
      <c r="CI970" t="s">
        <v>153</v>
      </c>
      <c r="CK970">
        <v>28</v>
      </c>
      <c r="CL970" t="s">
        <v>84</v>
      </c>
      <c r="CM970" t="s">
        <v>153</v>
      </c>
    </row>
    <row r="971" spans="1:91" ht="15" customHeight="1" x14ac:dyDescent="0.25">
      <c r="A971">
        <v>46</v>
      </c>
      <c r="B971" t="s">
        <v>83</v>
      </c>
      <c r="C971" t="s">
        <v>153</v>
      </c>
      <c r="E971">
        <v>3</v>
      </c>
      <c r="F971" t="s">
        <v>84</v>
      </c>
      <c r="G971" t="s">
        <v>153</v>
      </c>
      <c r="I971">
        <v>19</v>
      </c>
      <c r="J971" t="s">
        <v>83</v>
      </c>
      <c r="K971" t="s">
        <v>153</v>
      </c>
      <c r="M971">
        <v>79</v>
      </c>
      <c r="N971" t="s">
        <v>83</v>
      </c>
      <c r="O971" t="s">
        <v>153</v>
      </c>
      <c r="Q971">
        <v>57</v>
      </c>
      <c r="R971" t="s">
        <v>83</v>
      </c>
      <c r="S971" t="s">
        <v>153</v>
      </c>
      <c r="U971">
        <v>4</v>
      </c>
      <c r="V971" t="s">
        <v>83</v>
      </c>
      <c r="W971" t="s">
        <v>153</v>
      </c>
      <c r="Y971">
        <v>32</v>
      </c>
      <c r="Z971" t="s">
        <v>83</v>
      </c>
      <c r="AA971" t="s">
        <v>153</v>
      </c>
      <c r="AC971">
        <v>72</v>
      </c>
      <c r="AD971" t="s">
        <v>83</v>
      </c>
      <c r="AE971" t="s">
        <v>153</v>
      </c>
      <c r="AG971">
        <v>43</v>
      </c>
      <c r="AH971" t="s">
        <v>84</v>
      </c>
      <c r="AI971" t="s">
        <v>153</v>
      </c>
      <c r="AK971">
        <v>42</v>
      </c>
      <c r="AL971" t="s">
        <v>84</v>
      </c>
      <c r="AM971" t="s">
        <v>153</v>
      </c>
      <c r="AO971" s="244">
        <v>40</v>
      </c>
      <c r="AP971" t="s">
        <v>100</v>
      </c>
      <c r="AQ971" t="s">
        <v>406</v>
      </c>
      <c r="AW971">
        <v>38</v>
      </c>
      <c r="AX971" t="s">
        <v>100</v>
      </c>
      <c r="AY971" t="s">
        <v>153</v>
      </c>
      <c r="BA971">
        <v>23</v>
      </c>
      <c r="BB971" t="s">
        <v>84</v>
      </c>
      <c r="BC971" t="s">
        <v>153</v>
      </c>
      <c r="BE971">
        <v>69</v>
      </c>
      <c r="BF971" t="s">
        <v>83</v>
      </c>
      <c r="BG971" t="s">
        <v>153</v>
      </c>
      <c r="BI971">
        <v>51</v>
      </c>
      <c r="BJ971" t="s">
        <v>83</v>
      </c>
      <c r="BK971" t="s">
        <v>153</v>
      </c>
      <c r="BM971">
        <v>90</v>
      </c>
      <c r="BN971" t="s">
        <v>83</v>
      </c>
      <c r="BO971" t="s">
        <v>153</v>
      </c>
      <c r="BQ971">
        <v>70</v>
      </c>
      <c r="BR971" t="s">
        <v>84</v>
      </c>
      <c r="BS971" t="s">
        <v>153</v>
      </c>
      <c r="BU971">
        <v>28</v>
      </c>
      <c r="BV971" t="s">
        <v>83</v>
      </c>
      <c r="BW971" t="s">
        <v>153</v>
      </c>
      <c r="BY971">
        <v>30</v>
      </c>
      <c r="BZ971" t="s">
        <v>84</v>
      </c>
      <c r="CA971" t="s">
        <v>153</v>
      </c>
      <c r="CC971">
        <v>53</v>
      </c>
      <c r="CD971" t="s">
        <v>83</v>
      </c>
      <c r="CE971" t="s">
        <v>153</v>
      </c>
      <c r="CG971">
        <v>61</v>
      </c>
      <c r="CH971" t="s">
        <v>83</v>
      </c>
      <c r="CI971" t="s">
        <v>153</v>
      </c>
      <c r="CK971">
        <v>51</v>
      </c>
      <c r="CL971" t="s">
        <v>83</v>
      </c>
      <c r="CM971" t="s">
        <v>153</v>
      </c>
    </row>
    <row r="972" spans="1:91" ht="15" customHeight="1" x14ac:dyDescent="0.25">
      <c r="A972">
        <v>50</v>
      </c>
      <c r="B972" t="s">
        <v>83</v>
      </c>
      <c r="C972" t="s">
        <v>153</v>
      </c>
      <c r="E972">
        <v>11</v>
      </c>
      <c r="F972" t="s">
        <v>83</v>
      </c>
      <c r="G972" t="s">
        <v>153</v>
      </c>
      <c r="I972">
        <v>70</v>
      </c>
      <c r="J972" t="s">
        <v>83</v>
      </c>
      <c r="K972" t="s">
        <v>153</v>
      </c>
      <c r="M972">
        <v>22</v>
      </c>
      <c r="N972" t="s">
        <v>84</v>
      </c>
      <c r="O972" t="s">
        <v>153</v>
      </c>
      <c r="Q972">
        <v>45</v>
      </c>
      <c r="R972" t="s">
        <v>84</v>
      </c>
      <c r="S972" t="s">
        <v>153</v>
      </c>
      <c r="U972">
        <v>17</v>
      </c>
      <c r="V972" t="s">
        <v>84</v>
      </c>
      <c r="W972" t="s">
        <v>153</v>
      </c>
      <c r="Y972">
        <v>2</v>
      </c>
      <c r="Z972" t="s">
        <v>84</v>
      </c>
      <c r="AA972" t="s">
        <v>153</v>
      </c>
      <c r="AC972">
        <v>73</v>
      </c>
      <c r="AD972" t="s">
        <v>84</v>
      </c>
      <c r="AE972" t="s">
        <v>153</v>
      </c>
      <c r="AG972">
        <v>61</v>
      </c>
      <c r="AH972" t="s">
        <v>83</v>
      </c>
      <c r="AI972" t="s">
        <v>153</v>
      </c>
      <c r="AK972">
        <v>52</v>
      </c>
      <c r="AL972" t="s">
        <v>83</v>
      </c>
      <c r="AM972" t="s">
        <v>153</v>
      </c>
      <c r="AO972" s="244">
        <v>45</v>
      </c>
      <c r="AP972" t="s">
        <v>99</v>
      </c>
      <c r="AQ972" t="s">
        <v>406</v>
      </c>
      <c r="AW972">
        <v>59</v>
      </c>
      <c r="AX972" t="s">
        <v>100</v>
      </c>
      <c r="AY972" t="s">
        <v>153</v>
      </c>
      <c r="BA972">
        <v>37</v>
      </c>
      <c r="BB972" t="s">
        <v>83</v>
      </c>
      <c r="BC972" t="s">
        <v>153</v>
      </c>
      <c r="BE972">
        <v>73</v>
      </c>
      <c r="BF972" t="s">
        <v>83</v>
      </c>
      <c r="BG972" t="s">
        <v>153</v>
      </c>
      <c r="BI972">
        <v>98</v>
      </c>
      <c r="BJ972" t="s">
        <v>84</v>
      </c>
      <c r="BK972" t="s">
        <v>153</v>
      </c>
      <c r="BM972">
        <v>33</v>
      </c>
      <c r="BN972" t="s">
        <v>84</v>
      </c>
      <c r="BO972" t="s">
        <v>153</v>
      </c>
      <c r="BQ972">
        <v>28</v>
      </c>
      <c r="BR972" t="s">
        <v>84</v>
      </c>
      <c r="BS972" t="s">
        <v>153</v>
      </c>
      <c r="BU972">
        <v>22</v>
      </c>
      <c r="BV972" t="s">
        <v>83</v>
      </c>
      <c r="BW972" t="s">
        <v>153</v>
      </c>
      <c r="BY972">
        <v>20</v>
      </c>
      <c r="BZ972" t="s">
        <v>83</v>
      </c>
      <c r="CA972" t="s">
        <v>153</v>
      </c>
      <c r="CC972">
        <v>84</v>
      </c>
      <c r="CD972" t="s">
        <v>83</v>
      </c>
      <c r="CE972" t="s">
        <v>153</v>
      </c>
      <c r="CG972">
        <v>83</v>
      </c>
      <c r="CH972" t="s">
        <v>83</v>
      </c>
      <c r="CI972" t="s">
        <v>153</v>
      </c>
      <c r="CK972">
        <v>15</v>
      </c>
      <c r="CL972" t="s">
        <v>83</v>
      </c>
      <c r="CM972" t="s">
        <v>153</v>
      </c>
    </row>
    <row r="973" spans="1:91" ht="15" customHeight="1" x14ac:dyDescent="0.25">
      <c r="A973">
        <v>7</v>
      </c>
      <c r="B973" t="s">
        <v>83</v>
      </c>
      <c r="C973" t="s">
        <v>153</v>
      </c>
      <c r="E973">
        <v>4</v>
      </c>
      <c r="F973" t="s">
        <v>84</v>
      </c>
      <c r="G973" t="s">
        <v>153</v>
      </c>
      <c r="I973">
        <v>71</v>
      </c>
      <c r="J973" t="s">
        <v>83</v>
      </c>
      <c r="K973" t="s">
        <v>153</v>
      </c>
      <c r="M973">
        <v>16</v>
      </c>
      <c r="N973" t="s">
        <v>83</v>
      </c>
      <c r="O973" t="s">
        <v>182</v>
      </c>
      <c r="Q973">
        <v>39</v>
      </c>
      <c r="R973" t="s">
        <v>84</v>
      </c>
      <c r="S973" t="s">
        <v>153</v>
      </c>
      <c r="U973">
        <v>29</v>
      </c>
      <c r="V973" t="s">
        <v>83</v>
      </c>
      <c r="W973" t="s">
        <v>153</v>
      </c>
      <c r="Y973">
        <v>52</v>
      </c>
      <c r="Z973" t="s">
        <v>83</v>
      </c>
      <c r="AA973" t="s">
        <v>153</v>
      </c>
      <c r="AC973">
        <v>2</v>
      </c>
      <c r="AD973" t="s">
        <v>83</v>
      </c>
      <c r="AE973" t="s">
        <v>153</v>
      </c>
      <c r="AG973">
        <v>71</v>
      </c>
      <c r="AH973" t="s">
        <v>84</v>
      </c>
      <c r="AI973" t="s">
        <v>153</v>
      </c>
      <c r="AK973">
        <v>84</v>
      </c>
      <c r="AL973" t="s">
        <v>84</v>
      </c>
      <c r="AM973" t="s">
        <v>153</v>
      </c>
      <c r="AO973" s="244">
        <v>20</v>
      </c>
      <c r="AP973" t="s">
        <v>99</v>
      </c>
      <c r="AQ973" t="s">
        <v>406</v>
      </c>
      <c r="AW973">
        <v>87</v>
      </c>
      <c r="AX973" t="s">
        <v>100</v>
      </c>
      <c r="AY973" t="s">
        <v>153</v>
      </c>
      <c r="BA973">
        <v>27</v>
      </c>
      <c r="BB973" t="s">
        <v>84</v>
      </c>
      <c r="BC973" t="s">
        <v>153</v>
      </c>
      <c r="BE973">
        <v>72</v>
      </c>
      <c r="BF973" t="s">
        <v>84</v>
      </c>
      <c r="BG973" t="s">
        <v>153</v>
      </c>
      <c r="BI973">
        <v>30</v>
      </c>
      <c r="BJ973" t="s">
        <v>84</v>
      </c>
      <c r="BK973" t="s">
        <v>153</v>
      </c>
      <c r="BM973">
        <v>31</v>
      </c>
      <c r="BN973" t="s">
        <v>83</v>
      </c>
      <c r="BO973" t="s">
        <v>153</v>
      </c>
      <c r="BQ973">
        <v>20</v>
      </c>
      <c r="BR973" t="s">
        <v>84</v>
      </c>
      <c r="BS973" t="s">
        <v>153</v>
      </c>
      <c r="BU973">
        <v>14</v>
      </c>
      <c r="BV973" t="s">
        <v>84</v>
      </c>
      <c r="BW973" t="s">
        <v>153</v>
      </c>
      <c r="BY973">
        <v>33</v>
      </c>
      <c r="BZ973" t="s">
        <v>83</v>
      </c>
      <c r="CA973" t="s">
        <v>153</v>
      </c>
      <c r="CC973">
        <v>18</v>
      </c>
      <c r="CD973" t="s">
        <v>83</v>
      </c>
      <c r="CE973" t="s">
        <v>153</v>
      </c>
      <c r="CG973">
        <v>58</v>
      </c>
      <c r="CH973" t="s">
        <v>84</v>
      </c>
      <c r="CI973" t="s">
        <v>153</v>
      </c>
      <c r="CK973">
        <v>16</v>
      </c>
      <c r="CL973" t="s">
        <v>83</v>
      </c>
      <c r="CM973" t="s">
        <v>153</v>
      </c>
    </row>
    <row r="974" spans="1:91" ht="15" customHeight="1" x14ac:dyDescent="0.25">
      <c r="A974">
        <v>14</v>
      </c>
      <c r="B974" t="s">
        <v>83</v>
      </c>
      <c r="C974" t="s">
        <v>153</v>
      </c>
      <c r="I974">
        <v>17</v>
      </c>
      <c r="J974" t="s">
        <v>84</v>
      </c>
      <c r="K974" t="s">
        <v>153</v>
      </c>
      <c r="M974">
        <v>34</v>
      </c>
      <c r="N974" t="s">
        <v>83</v>
      </c>
      <c r="O974" t="s">
        <v>153</v>
      </c>
      <c r="Q974">
        <v>41</v>
      </c>
      <c r="R974" t="s">
        <v>84</v>
      </c>
      <c r="S974" t="s">
        <v>153</v>
      </c>
      <c r="U974">
        <v>62</v>
      </c>
      <c r="V974" t="s">
        <v>83</v>
      </c>
      <c r="W974" t="s">
        <v>153</v>
      </c>
      <c r="Y974">
        <v>17</v>
      </c>
      <c r="Z974" t="s">
        <v>83</v>
      </c>
      <c r="AA974" t="s">
        <v>153</v>
      </c>
      <c r="AC974">
        <v>89</v>
      </c>
      <c r="AD974" t="s">
        <v>83</v>
      </c>
      <c r="AE974" t="s">
        <v>153</v>
      </c>
      <c r="AG974">
        <v>29</v>
      </c>
      <c r="AH974" t="s">
        <v>83</v>
      </c>
      <c r="AI974" t="s">
        <v>153</v>
      </c>
      <c r="AK974">
        <v>41</v>
      </c>
      <c r="AL974" t="s">
        <v>84</v>
      </c>
      <c r="AM974" t="s">
        <v>153</v>
      </c>
      <c r="AO974" s="244">
        <v>2</v>
      </c>
      <c r="AP974" t="s">
        <v>100</v>
      </c>
      <c r="AQ974" t="s">
        <v>406</v>
      </c>
      <c r="AW974">
        <v>59</v>
      </c>
      <c r="AX974" t="s">
        <v>99</v>
      </c>
      <c r="AY974" t="s">
        <v>153</v>
      </c>
      <c r="BA974">
        <v>18</v>
      </c>
      <c r="BB974" t="s">
        <v>84</v>
      </c>
      <c r="BC974" t="s">
        <v>153</v>
      </c>
      <c r="BE974">
        <v>38</v>
      </c>
      <c r="BF974" t="s">
        <v>84</v>
      </c>
      <c r="BG974" t="s">
        <v>153</v>
      </c>
      <c r="BI974">
        <v>58</v>
      </c>
      <c r="BJ974" t="s">
        <v>84</v>
      </c>
      <c r="BK974" t="s">
        <v>153</v>
      </c>
      <c r="BM974">
        <v>21</v>
      </c>
      <c r="BN974" t="s">
        <v>83</v>
      </c>
      <c r="BO974" t="s">
        <v>153</v>
      </c>
      <c r="BQ974">
        <v>32</v>
      </c>
      <c r="BR974" t="s">
        <v>84</v>
      </c>
      <c r="BS974" t="s">
        <v>153</v>
      </c>
      <c r="BU974">
        <v>2</v>
      </c>
      <c r="BV974" t="s">
        <v>83</v>
      </c>
      <c r="BW974" t="s">
        <v>153</v>
      </c>
      <c r="BY974">
        <v>10</v>
      </c>
      <c r="BZ974" t="s">
        <v>83</v>
      </c>
      <c r="CA974" t="s">
        <v>153</v>
      </c>
      <c r="CC974" t="s">
        <v>115</v>
      </c>
      <c r="CD974" t="s">
        <v>83</v>
      </c>
      <c r="CE974" t="s">
        <v>153</v>
      </c>
      <c r="CG974">
        <v>15</v>
      </c>
      <c r="CH974" t="s">
        <v>84</v>
      </c>
      <c r="CI974" t="s">
        <v>153</v>
      </c>
      <c r="CK974">
        <v>40</v>
      </c>
      <c r="CL974" t="s">
        <v>84</v>
      </c>
      <c r="CM974" t="s">
        <v>153</v>
      </c>
    </row>
    <row r="975" spans="1:91" ht="15" customHeight="1" x14ac:dyDescent="0.25">
      <c r="A975">
        <v>72</v>
      </c>
      <c r="B975" t="s">
        <v>83</v>
      </c>
      <c r="C975" t="s">
        <v>153</v>
      </c>
      <c r="E975">
        <v>75</v>
      </c>
      <c r="F975" t="s">
        <v>84</v>
      </c>
      <c r="G975" t="s">
        <v>153</v>
      </c>
      <c r="I975">
        <v>25</v>
      </c>
      <c r="J975" t="s">
        <v>84</v>
      </c>
      <c r="K975" t="s">
        <v>153</v>
      </c>
      <c r="M975">
        <v>77</v>
      </c>
      <c r="N975" t="s">
        <v>83</v>
      </c>
      <c r="O975" t="s">
        <v>153</v>
      </c>
      <c r="Q975">
        <v>68</v>
      </c>
      <c r="R975" t="s">
        <v>83</v>
      </c>
      <c r="S975" t="s">
        <v>153</v>
      </c>
      <c r="U975">
        <v>60</v>
      </c>
      <c r="V975" t="s">
        <v>83</v>
      </c>
      <c r="W975" t="s">
        <v>153</v>
      </c>
      <c r="Y975">
        <v>23</v>
      </c>
      <c r="Z975" t="s">
        <v>83</v>
      </c>
      <c r="AA975" t="s">
        <v>153</v>
      </c>
      <c r="AC975">
        <v>14</v>
      </c>
      <c r="AD975" t="s">
        <v>84</v>
      </c>
      <c r="AE975" t="s">
        <v>153</v>
      </c>
      <c r="AG975">
        <v>82</v>
      </c>
      <c r="AH975" t="s">
        <v>83</v>
      </c>
      <c r="AI975" t="s">
        <v>153</v>
      </c>
      <c r="AK975">
        <v>5</v>
      </c>
      <c r="AL975" t="s">
        <v>83</v>
      </c>
      <c r="AM975" t="s">
        <v>153</v>
      </c>
      <c r="AO975" s="244">
        <v>1</v>
      </c>
      <c r="AP975" t="s">
        <v>100</v>
      </c>
      <c r="AQ975" t="s">
        <v>406</v>
      </c>
      <c r="AW975">
        <v>2</v>
      </c>
      <c r="AX975" t="s">
        <v>100</v>
      </c>
      <c r="AY975" t="s">
        <v>153</v>
      </c>
      <c r="BA975">
        <v>61</v>
      </c>
      <c r="BB975" t="s">
        <v>84</v>
      </c>
      <c r="BC975" t="s">
        <v>153</v>
      </c>
      <c r="BE975">
        <v>62</v>
      </c>
      <c r="BF975" t="s">
        <v>83</v>
      </c>
      <c r="BG975" t="s">
        <v>153</v>
      </c>
      <c r="BI975">
        <v>48</v>
      </c>
      <c r="BJ975" t="s">
        <v>84</v>
      </c>
      <c r="BK975" t="s">
        <v>153</v>
      </c>
      <c r="BM975">
        <v>16</v>
      </c>
      <c r="BN975" t="s">
        <v>83</v>
      </c>
      <c r="BO975" t="s">
        <v>153</v>
      </c>
      <c r="BQ975">
        <v>57</v>
      </c>
      <c r="BR975" t="s">
        <v>84</v>
      </c>
      <c r="BS975" t="s">
        <v>153</v>
      </c>
      <c r="BU975">
        <v>64</v>
      </c>
      <c r="BV975" t="s">
        <v>83</v>
      </c>
      <c r="BW975" t="s">
        <v>153</v>
      </c>
      <c r="BY975">
        <v>48</v>
      </c>
      <c r="BZ975" t="s">
        <v>83</v>
      </c>
      <c r="CA975" t="s">
        <v>153</v>
      </c>
      <c r="CC975">
        <v>27</v>
      </c>
      <c r="CD975" t="s">
        <v>84</v>
      </c>
      <c r="CE975" t="s">
        <v>153</v>
      </c>
      <c r="CG975">
        <v>60</v>
      </c>
      <c r="CH975" t="s">
        <v>84</v>
      </c>
      <c r="CI975" t="s">
        <v>153</v>
      </c>
      <c r="CK975">
        <v>35</v>
      </c>
      <c r="CL975" t="s">
        <v>84</v>
      </c>
      <c r="CM975" t="s">
        <v>153</v>
      </c>
    </row>
    <row r="976" spans="1:91" ht="15" customHeight="1" x14ac:dyDescent="0.25">
      <c r="A976">
        <v>4</v>
      </c>
      <c r="B976" t="s">
        <v>83</v>
      </c>
      <c r="C976" t="s">
        <v>153</v>
      </c>
      <c r="E976">
        <v>65</v>
      </c>
      <c r="F976" t="s">
        <v>84</v>
      </c>
      <c r="G976" t="s">
        <v>153</v>
      </c>
      <c r="I976">
        <v>1</v>
      </c>
      <c r="J976" t="s">
        <v>83</v>
      </c>
      <c r="K976" t="s">
        <v>153</v>
      </c>
      <c r="M976">
        <v>35</v>
      </c>
      <c r="N976" t="s">
        <v>84</v>
      </c>
      <c r="O976" t="s">
        <v>153</v>
      </c>
      <c r="Q976">
        <v>36</v>
      </c>
      <c r="R976" t="s">
        <v>84</v>
      </c>
      <c r="S976" t="s">
        <v>153</v>
      </c>
      <c r="U976">
        <v>51</v>
      </c>
      <c r="V976" t="s">
        <v>84</v>
      </c>
      <c r="W976" t="s">
        <v>153</v>
      </c>
      <c r="Y976">
        <v>24</v>
      </c>
      <c r="Z976" t="s">
        <v>83</v>
      </c>
      <c r="AA976" t="s">
        <v>153</v>
      </c>
      <c r="AC976">
        <v>35</v>
      </c>
      <c r="AD976" t="s">
        <v>84</v>
      </c>
      <c r="AE976" t="s">
        <v>153</v>
      </c>
      <c r="AG976">
        <v>23</v>
      </c>
      <c r="AH976" t="s">
        <v>83</v>
      </c>
      <c r="AI976" t="s">
        <v>153</v>
      </c>
      <c r="AK976">
        <v>26</v>
      </c>
      <c r="AL976" t="s">
        <v>83</v>
      </c>
      <c r="AM976" t="s">
        <v>153</v>
      </c>
      <c r="AO976" s="244">
        <v>37</v>
      </c>
      <c r="AP976" t="s">
        <v>100</v>
      </c>
      <c r="AQ976" t="s">
        <v>406</v>
      </c>
      <c r="AW976">
        <v>80</v>
      </c>
      <c r="AX976" t="s">
        <v>99</v>
      </c>
      <c r="AY976" t="s">
        <v>153</v>
      </c>
      <c r="BA976">
        <v>31</v>
      </c>
      <c r="BB976" t="s">
        <v>84</v>
      </c>
      <c r="BC976" t="s">
        <v>153</v>
      </c>
      <c r="BE976">
        <v>77</v>
      </c>
      <c r="BF976" t="s">
        <v>83</v>
      </c>
      <c r="BG976" t="s">
        <v>153</v>
      </c>
      <c r="BI976">
        <v>29</v>
      </c>
      <c r="BJ976" t="s">
        <v>84</v>
      </c>
      <c r="BK976" t="s">
        <v>153</v>
      </c>
      <c r="BM976">
        <v>32</v>
      </c>
      <c r="BN976" t="s">
        <v>83</v>
      </c>
      <c r="BO976" t="s">
        <v>153</v>
      </c>
      <c r="BQ976">
        <v>28</v>
      </c>
      <c r="BR976" t="s">
        <v>84</v>
      </c>
      <c r="BS976" t="s">
        <v>153</v>
      </c>
      <c r="BU976">
        <v>58</v>
      </c>
      <c r="BV976" t="s">
        <v>84</v>
      </c>
      <c r="BW976" t="s">
        <v>153</v>
      </c>
      <c r="BY976">
        <v>9</v>
      </c>
      <c r="BZ976" t="s">
        <v>83</v>
      </c>
      <c r="CA976" t="s">
        <v>153</v>
      </c>
      <c r="CC976">
        <v>47</v>
      </c>
      <c r="CD976" t="s">
        <v>84</v>
      </c>
      <c r="CE976" t="s">
        <v>153</v>
      </c>
      <c r="CG976">
        <v>44</v>
      </c>
      <c r="CH976" t="s">
        <v>84</v>
      </c>
      <c r="CI976" t="s">
        <v>153</v>
      </c>
      <c r="CK976">
        <v>3</v>
      </c>
      <c r="CL976" t="s">
        <v>83</v>
      </c>
      <c r="CM976" t="s">
        <v>153</v>
      </c>
    </row>
    <row r="977" spans="1:91" ht="15" customHeight="1" x14ac:dyDescent="0.25">
      <c r="A977">
        <v>15</v>
      </c>
      <c r="B977" t="s">
        <v>83</v>
      </c>
      <c r="C977" t="s">
        <v>153</v>
      </c>
      <c r="E977">
        <v>29</v>
      </c>
      <c r="F977" t="s">
        <v>84</v>
      </c>
      <c r="G977" t="s">
        <v>153</v>
      </c>
      <c r="I977">
        <v>40</v>
      </c>
      <c r="J977" t="s">
        <v>83</v>
      </c>
      <c r="K977" t="s">
        <v>153</v>
      </c>
      <c r="M977">
        <v>47</v>
      </c>
      <c r="N977" t="s">
        <v>83</v>
      </c>
      <c r="O977" t="s">
        <v>153</v>
      </c>
      <c r="Q977">
        <v>5</v>
      </c>
      <c r="R977" t="s">
        <v>84</v>
      </c>
      <c r="S977" t="s">
        <v>153</v>
      </c>
      <c r="U977">
        <v>37</v>
      </c>
      <c r="V977" t="s">
        <v>84</v>
      </c>
      <c r="W977" t="s">
        <v>153</v>
      </c>
      <c r="Y977">
        <v>28</v>
      </c>
      <c r="Z977" t="s">
        <v>83</v>
      </c>
      <c r="AA977" t="s">
        <v>153</v>
      </c>
      <c r="AC977">
        <v>7</v>
      </c>
      <c r="AD977" t="s">
        <v>83</v>
      </c>
      <c r="AE977" t="s">
        <v>153</v>
      </c>
      <c r="AG977">
        <v>27</v>
      </c>
      <c r="AH977" t="s">
        <v>84</v>
      </c>
      <c r="AI977" t="s">
        <v>153</v>
      </c>
      <c r="AK977">
        <v>23</v>
      </c>
      <c r="AL977" t="s">
        <v>83</v>
      </c>
      <c r="AM977" t="s">
        <v>153</v>
      </c>
      <c r="AO977" s="244">
        <v>71</v>
      </c>
      <c r="AP977" t="s">
        <v>100</v>
      </c>
      <c r="AQ977" t="s">
        <v>406</v>
      </c>
      <c r="AW977">
        <v>59</v>
      </c>
      <c r="AX977" t="s">
        <v>99</v>
      </c>
      <c r="AY977" t="s">
        <v>153</v>
      </c>
      <c r="BA977">
        <v>20</v>
      </c>
      <c r="BB977" t="s">
        <v>84</v>
      </c>
      <c r="BC977" t="s">
        <v>153</v>
      </c>
      <c r="BE977">
        <v>34</v>
      </c>
      <c r="BF977" t="s">
        <v>83</v>
      </c>
      <c r="BG977" t="s">
        <v>153</v>
      </c>
      <c r="BI977">
        <v>15</v>
      </c>
      <c r="BJ977" t="s">
        <v>83</v>
      </c>
      <c r="BK977" t="s">
        <v>153</v>
      </c>
      <c r="BM977">
        <v>37</v>
      </c>
      <c r="BN977" t="s">
        <v>84</v>
      </c>
      <c r="BO977" t="s">
        <v>153</v>
      </c>
      <c r="BQ977">
        <v>16</v>
      </c>
      <c r="BR977" t="s">
        <v>83</v>
      </c>
      <c r="BS977" t="s">
        <v>153</v>
      </c>
      <c r="BU977">
        <v>48</v>
      </c>
      <c r="BV977" t="s">
        <v>84</v>
      </c>
      <c r="BW977" t="s">
        <v>153</v>
      </c>
      <c r="BY977">
        <v>8</v>
      </c>
      <c r="BZ977" t="s">
        <v>83</v>
      </c>
      <c r="CA977" t="s">
        <v>153</v>
      </c>
      <c r="CC977">
        <v>10</v>
      </c>
      <c r="CD977" t="s">
        <v>84</v>
      </c>
      <c r="CE977" t="s">
        <v>153</v>
      </c>
      <c r="CG977">
        <v>52</v>
      </c>
      <c r="CH977" t="s">
        <v>83</v>
      </c>
      <c r="CI977" t="s">
        <v>153</v>
      </c>
      <c r="CK977">
        <v>24</v>
      </c>
      <c r="CL977" t="s">
        <v>83</v>
      </c>
      <c r="CM977" t="s">
        <v>153</v>
      </c>
    </row>
    <row r="978" spans="1:91" ht="15" customHeight="1" x14ac:dyDescent="0.25">
      <c r="A978">
        <v>41</v>
      </c>
      <c r="B978" t="s">
        <v>84</v>
      </c>
      <c r="C978" t="s">
        <v>153</v>
      </c>
      <c r="E978">
        <v>35</v>
      </c>
      <c r="F978" t="s">
        <v>84</v>
      </c>
      <c r="G978" t="s">
        <v>153</v>
      </c>
      <c r="K978" t="s">
        <v>153</v>
      </c>
      <c r="M978">
        <v>17</v>
      </c>
      <c r="N978" t="s">
        <v>84</v>
      </c>
      <c r="O978" t="s">
        <v>153</v>
      </c>
      <c r="Q978">
        <v>71</v>
      </c>
      <c r="R978" t="s">
        <v>84</v>
      </c>
      <c r="S978" t="s">
        <v>153</v>
      </c>
      <c r="U978">
        <v>24</v>
      </c>
      <c r="V978" t="s">
        <v>84</v>
      </c>
      <c r="W978" t="s">
        <v>153</v>
      </c>
      <c r="Y978">
        <v>61</v>
      </c>
      <c r="Z978" t="s">
        <v>83</v>
      </c>
      <c r="AA978" t="s">
        <v>153</v>
      </c>
      <c r="AC978">
        <v>85</v>
      </c>
      <c r="AD978" t="s">
        <v>84</v>
      </c>
      <c r="AE978" t="s">
        <v>153</v>
      </c>
      <c r="AG978">
        <v>54</v>
      </c>
      <c r="AH978" t="s">
        <v>84</v>
      </c>
      <c r="AI978" t="s">
        <v>153</v>
      </c>
      <c r="AK978">
        <v>16</v>
      </c>
      <c r="AL978" t="s">
        <v>83</v>
      </c>
      <c r="AM978" t="s">
        <v>153</v>
      </c>
      <c r="AO978" s="244">
        <v>15</v>
      </c>
      <c r="AP978" t="s">
        <v>100</v>
      </c>
      <c r="AQ978" t="s">
        <v>406</v>
      </c>
      <c r="AW978">
        <v>71</v>
      </c>
      <c r="AX978" t="s">
        <v>100</v>
      </c>
      <c r="AY978" t="s">
        <v>153</v>
      </c>
      <c r="BA978">
        <v>57</v>
      </c>
      <c r="BB978" t="s">
        <v>84</v>
      </c>
      <c r="BC978" t="s">
        <v>153</v>
      </c>
      <c r="BE978">
        <v>55</v>
      </c>
      <c r="BF978" t="s">
        <v>84</v>
      </c>
      <c r="BG978" t="s">
        <v>153</v>
      </c>
      <c r="BI978">
        <v>29</v>
      </c>
      <c r="BJ978" t="s">
        <v>84</v>
      </c>
      <c r="BK978" t="s">
        <v>153</v>
      </c>
      <c r="BM978">
        <v>2</v>
      </c>
      <c r="BN978" t="s">
        <v>84</v>
      </c>
      <c r="BO978" t="s">
        <v>153</v>
      </c>
      <c r="BQ978">
        <v>10</v>
      </c>
      <c r="BR978" t="s">
        <v>83</v>
      </c>
      <c r="BS978" t="s">
        <v>153</v>
      </c>
      <c r="BU978">
        <v>49</v>
      </c>
      <c r="BV978" t="s">
        <v>84</v>
      </c>
      <c r="BW978" t="s">
        <v>153</v>
      </c>
      <c r="BY978">
        <v>57</v>
      </c>
      <c r="BZ978" t="s">
        <v>84</v>
      </c>
      <c r="CA978" t="s">
        <v>153</v>
      </c>
      <c r="CC978">
        <v>4</v>
      </c>
      <c r="CD978" t="s">
        <v>83</v>
      </c>
      <c r="CE978" t="s">
        <v>153</v>
      </c>
      <c r="CG978">
        <v>77</v>
      </c>
      <c r="CH978" t="s">
        <v>83</v>
      </c>
      <c r="CI978" t="s">
        <v>153</v>
      </c>
      <c r="CK978">
        <v>51</v>
      </c>
      <c r="CL978" t="s">
        <v>83</v>
      </c>
      <c r="CM978" t="s">
        <v>153</v>
      </c>
    </row>
    <row r="979" spans="1:91" ht="15" customHeight="1" x14ac:dyDescent="0.25">
      <c r="A979" t="s">
        <v>114</v>
      </c>
      <c r="B979" t="s">
        <v>83</v>
      </c>
      <c r="C979" t="s">
        <v>153</v>
      </c>
      <c r="I979">
        <v>91</v>
      </c>
      <c r="J979" t="s">
        <v>83</v>
      </c>
      <c r="K979" t="s">
        <v>153</v>
      </c>
      <c r="M979">
        <v>49</v>
      </c>
      <c r="N979" t="s">
        <v>83</v>
      </c>
      <c r="O979" t="s">
        <v>153</v>
      </c>
      <c r="Q979">
        <v>23</v>
      </c>
      <c r="R979" t="s">
        <v>84</v>
      </c>
      <c r="S979" t="s">
        <v>153</v>
      </c>
      <c r="U979">
        <v>87</v>
      </c>
      <c r="V979" t="s">
        <v>84</v>
      </c>
      <c r="W979" t="s">
        <v>153</v>
      </c>
      <c r="Y979">
        <v>70</v>
      </c>
      <c r="Z979" t="s">
        <v>83</v>
      </c>
      <c r="AA979" t="s">
        <v>153</v>
      </c>
      <c r="AC979">
        <v>65</v>
      </c>
      <c r="AD979" t="s">
        <v>84</v>
      </c>
      <c r="AE979" t="s">
        <v>153</v>
      </c>
      <c r="AG979">
        <v>9</v>
      </c>
      <c r="AH979" t="s">
        <v>83</v>
      </c>
      <c r="AI979" t="s">
        <v>153</v>
      </c>
      <c r="AK979">
        <v>48</v>
      </c>
      <c r="AL979" t="s">
        <v>84</v>
      </c>
      <c r="AM979" t="s">
        <v>153</v>
      </c>
      <c r="AO979" s="244">
        <v>77</v>
      </c>
      <c r="AP979" t="s">
        <v>100</v>
      </c>
      <c r="AQ979" t="s">
        <v>406</v>
      </c>
      <c r="AW979">
        <v>64</v>
      </c>
      <c r="AX979" t="s">
        <v>99</v>
      </c>
      <c r="AY979" t="s">
        <v>153</v>
      </c>
      <c r="BA979">
        <v>49</v>
      </c>
      <c r="BB979" t="s">
        <v>84</v>
      </c>
      <c r="BC979" t="s">
        <v>153</v>
      </c>
      <c r="BE979">
        <v>21</v>
      </c>
      <c r="BF979" t="s">
        <v>83</v>
      </c>
      <c r="BG979" t="s">
        <v>153</v>
      </c>
      <c r="BI979">
        <v>34</v>
      </c>
      <c r="BJ979" t="s">
        <v>84</v>
      </c>
      <c r="BK979" t="s">
        <v>153</v>
      </c>
      <c r="BM979">
        <v>21</v>
      </c>
      <c r="BN979" t="s">
        <v>83</v>
      </c>
      <c r="BO979" t="s">
        <v>153</v>
      </c>
      <c r="BQ979">
        <v>53</v>
      </c>
      <c r="BR979" t="s">
        <v>83</v>
      </c>
      <c r="BS979" t="s">
        <v>153</v>
      </c>
      <c r="BU979">
        <v>90</v>
      </c>
      <c r="BV979" t="s">
        <v>83</v>
      </c>
      <c r="BW979" t="s">
        <v>153</v>
      </c>
      <c r="BY979">
        <v>29</v>
      </c>
      <c r="BZ979" t="s">
        <v>84</v>
      </c>
      <c r="CA979" t="s">
        <v>153</v>
      </c>
      <c r="CC979">
        <v>10</v>
      </c>
      <c r="CD979" t="s">
        <v>83</v>
      </c>
      <c r="CE979" t="s">
        <v>153</v>
      </c>
      <c r="CG979">
        <v>8</v>
      </c>
      <c r="CH979" t="s">
        <v>84</v>
      </c>
      <c r="CI979" t="s">
        <v>153</v>
      </c>
      <c r="CK979">
        <v>58</v>
      </c>
      <c r="CL979" t="s">
        <v>84</v>
      </c>
      <c r="CM979" t="s">
        <v>153</v>
      </c>
    </row>
    <row r="980" spans="1:91" ht="15" customHeight="1" x14ac:dyDescent="0.25">
      <c r="A980">
        <v>72</v>
      </c>
      <c r="B980" t="s">
        <v>84</v>
      </c>
      <c r="C980" t="s">
        <v>153</v>
      </c>
      <c r="E980">
        <v>2</v>
      </c>
      <c r="F980" t="s">
        <v>84</v>
      </c>
      <c r="G980" t="s">
        <v>153</v>
      </c>
      <c r="I980">
        <v>42</v>
      </c>
      <c r="J980" t="s">
        <v>83</v>
      </c>
      <c r="K980" t="s">
        <v>153</v>
      </c>
      <c r="M980">
        <v>25</v>
      </c>
      <c r="N980" t="s">
        <v>83</v>
      </c>
      <c r="O980" t="s">
        <v>153</v>
      </c>
      <c r="Q980">
        <v>34</v>
      </c>
      <c r="R980" t="s">
        <v>83</v>
      </c>
      <c r="S980" t="s">
        <v>153</v>
      </c>
      <c r="U980">
        <v>18</v>
      </c>
      <c r="V980" t="s">
        <v>84</v>
      </c>
      <c r="W980" t="s">
        <v>153</v>
      </c>
      <c r="Y980">
        <v>14</v>
      </c>
      <c r="Z980" t="s">
        <v>83</v>
      </c>
      <c r="AA980" t="s">
        <v>153</v>
      </c>
      <c r="AC980">
        <v>61</v>
      </c>
      <c r="AD980" t="s">
        <v>84</v>
      </c>
      <c r="AE980" t="s">
        <v>153</v>
      </c>
      <c r="AG980">
        <v>39</v>
      </c>
      <c r="AH980" t="s">
        <v>83</v>
      </c>
      <c r="AI980" t="s">
        <v>153</v>
      </c>
      <c r="AK980">
        <v>15</v>
      </c>
      <c r="AL980" t="s">
        <v>84</v>
      </c>
      <c r="AM980" t="s">
        <v>153</v>
      </c>
      <c r="AO980" s="244">
        <v>33</v>
      </c>
      <c r="AP980" t="s">
        <v>99</v>
      </c>
      <c r="AQ980" t="s">
        <v>406</v>
      </c>
      <c r="AW980">
        <v>22</v>
      </c>
      <c r="AX980" t="s">
        <v>99</v>
      </c>
      <c r="AY980" t="s">
        <v>153</v>
      </c>
      <c r="BA980">
        <v>88</v>
      </c>
      <c r="BB980" t="s">
        <v>84</v>
      </c>
      <c r="BC980" t="s">
        <v>153</v>
      </c>
      <c r="BE980">
        <v>21</v>
      </c>
      <c r="BF980" t="s">
        <v>84</v>
      </c>
      <c r="BG980" t="s">
        <v>153</v>
      </c>
      <c r="BI980">
        <v>70</v>
      </c>
      <c r="BJ980" t="s">
        <v>84</v>
      </c>
      <c r="BK980" t="s">
        <v>153</v>
      </c>
      <c r="BM980">
        <v>47</v>
      </c>
      <c r="BN980" t="s">
        <v>84</v>
      </c>
      <c r="BO980" t="s">
        <v>153</v>
      </c>
      <c r="BQ980">
        <v>56</v>
      </c>
      <c r="BR980" t="s">
        <v>84</v>
      </c>
      <c r="BS980" t="s">
        <v>153</v>
      </c>
      <c r="BU980">
        <v>18</v>
      </c>
      <c r="BV980" t="s">
        <v>83</v>
      </c>
      <c r="BW980" t="s">
        <v>153</v>
      </c>
      <c r="BY980">
        <v>28</v>
      </c>
      <c r="BZ980" t="s">
        <v>84</v>
      </c>
      <c r="CA980" t="s">
        <v>153</v>
      </c>
      <c r="CC980">
        <v>61</v>
      </c>
      <c r="CD980" t="s">
        <v>84</v>
      </c>
      <c r="CE980" t="s">
        <v>153</v>
      </c>
      <c r="CG980" t="s">
        <v>131</v>
      </c>
      <c r="CH980" t="s">
        <v>84</v>
      </c>
      <c r="CI980" t="s">
        <v>153</v>
      </c>
      <c r="CK980">
        <v>83</v>
      </c>
      <c r="CL980" t="s">
        <v>83</v>
      </c>
      <c r="CM980" t="s">
        <v>153</v>
      </c>
    </row>
    <row r="981" spans="1:91" ht="15" customHeight="1" x14ac:dyDescent="0.25">
      <c r="A981">
        <v>3</v>
      </c>
      <c r="B981" t="s">
        <v>83</v>
      </c>
      <c r="C981" t="s">
        <v>153</v>
      </c>
      <c r="E981">
        <v>17</v>
      </c>
      <c r="F981" t="s">
        <v>84</v>
      </c>
      <c r="G981" t="s">
        <v>153</v>
      </c>
      <c r="I981">
        <v>7</v>
      </c>
      <c r="J981" t="s">
        <v>84</v>
      </c>
      <c r="K981" t="s">
        <v>153</v>
      </c>
      <c r="M981">
        <v>48</v>
      </c>
      <c r="N981" t="s">
        <v>84</v>
      </c>
      <c r="O981" t="s">
        <v>153</v>
      </c>
      <c r="Q981">
        <v>7</v>
      </c>
      <c r="R981" t="s">
        <v>83</v>
      </c>
      <c r="S981" t="s">
        <v>153</v>
      </c>
      <c r="U981">
        <v>28</v>
      </c>
      <c r="V981" t="s">
        <v>84</v>
      </c>
      <c r="W981" t="s">
        <v>153</v>
      </c>
      <c r="Y981">
        <v>27</v>
      </c>
      <c r="Z981" t="s">
        <v>83</v>
      </c>
      <c r="AA981" t="s">
        <v>153</v>
      </c>
      <c r="AC981">
        <v>40</v>
      </c>
      <c r="AD981" t="s">
        <v>83</v>
      </c>
      <c r="AE981" t="s">
        <v>153</v>
      </c>
      <c r="AG981">
        <v>6</v>
      </c>
      <c r="AH981" t="s">
        <v>84</v>
      </c>
      <c r="AI981" t="s">
        <v>153</v>
      </c>
      <c r="AK981">
        <v>30</v>
      </c>
      <c r="AL981" t="s">
        <v>84</v>
      </c>
      <c r="AM981" t="s">
        <v>153</v>
      </c>
      <c r="AO981" s="244">
        <v>17</v>
      </c>
      <c r="AP981" t="s">
        <v>99</v>
      </c>
      <c r="AQ981" t="s">
        <v>406</v>
      </c>
      <c r="AW981">
        <v>41</v>
      </c>
      <c r="AX981" t="s">
        <v>99</v>
      </c>
      <c r="AY981" t="s">
        <v>153</v>
      </c>
      <c r="BA981">
        <v>60</v>
      </c>
      <c r="BB981" t="s">
        <v>84</v>
      </c>
      <c r="BC981" t="s">
        <v>153</v>
      </c>
      <c r="BE981">
        <v>70</v>
      </c>
      <c r="BF981" t="s">
        <v>84</v>
      </c>
      <c r="BG981" t="s">
        <v>153</v>
      </c>
      <c r="BI981">
        <v>21</v>
      </c>
      <c r="BJ981" t="s">
        <v>84</v>
      </c>
      <c r="BK981" t="s">
        <v>153</v>
      </c>
      <c r="BM981">
        <v>51</v>
      </c>
      <c r="BN981" t="s">
        <v>83</v>
      </c>
      <c r="BO981" t="s">
        <v>153</v>
      </c>
      <c r="BQ981">
        <v>19</v>
      </c>
      <c r="BR981" t="s">
        <v>83</v>
      </c>
      <c r="BS981" t="s">
        <v>153</v>
      </c>
      <c r="BU981">
        <v>35</v>
      </c>
      <c r="BV981" t="s">
        <v>83</v>
      </c>
      <c r="BW981" t="s">
        <v>153</v>
      </c>
      <c r="BY981">
        <v>54</v>
      </c>
      <c r="BZ981" t="s">
        <v>84</v>
      </c>
      <c r="CA981" t="s">
        <v>153</v>
      </c>
      <c r="CC981">
        <v>31</v>
      </c>
      <c r="CD981" t="s">
        <v>83</v>
      </c>
      <c r="CE981" t="s">
        <v>153</v>
      </c>
      <c r="CG981">
        <v>72</v>
      </c>
      <c r="CH981" t="s">
        <v>83</v>
      </c>
      <c r="CI981" t="s">
        <v>153</v>
      </c>
      <c r="CK981">
        <v>24</v>
      </c>
      <c r="CL981" t="s">
        <v>84</v>
      </c>
      <c r="CM981" t="s">
        <v>153</v>
      </c>
    </row>
    <row r="982" spans="1:91" ht="15" customHeight="1" x14ac:dyDescent="0.25">
      <c r="A982">
        <v>52</v>
      </c>
      <c r="B982" t="s">
        <v>83</v>
      </c>
      <c r="C982" t="s">
        <v>153</v>
      </c>
      <c r="E982">
        <v>11</v>
      </c>
      <c r="F982" t="s">
        <v>84</v>
      </c>
      <c r="G982" t="s">
        <v>153</v>
      </c>
      <c r="I982">
        <v>50</v>
      </c>
      <c r="J982" t="s">
        <v>83</v>
      </c>
      <c r="K982" t="s">
        <v>153</v>
      </c>
      <c r="M982">
        <v>70</v>
      </c>
      <c r="N982" t="s">
        <v>84</v>
      </c>
      <c r="O982" t="s">
        <v>153</v>
      </c>
      <c r="Q982">
        <v>3</v>
      </c>
      <c r="R982" t="s">
        <v>84</v>
      </c>
      <c r="S982" t="s">
        <v>153</v>
      </c>
      <c r="U982">
        <v>54</v>
      </c>
      <c r="V982" t="s">
        <v>84</v>
      </c>
      <c r="W982" t="s">
        <v>153</v>
      </c>
      <c r="Y982">
        <v>43</v>
      </c>
      <c r="Z982" t="s">
        <v>84</v>
      </c>
      <c r="AA982" t="s">
        <v>153</v>
      </c>
      <c r="AC982">
        <v>22</v>
      </c>
      <c r="AD982" t="s">
        <v>83</v>
      </c>
      <c r="AE982" t="s">
        <v>153</v>
      </c>
      <c r="AG982">
        <v>68</v>
      </c>
      <c r="AH982" t="s">
        <v>83</v>
      </c>
      <c r="AI982" t="s">
        <v>153</v>
      </c>
      <c r="AK982">
        <v>33</v>
      </c>
      <c r="AL982" t="s">
        <v>83</v>
      </c>
      <c r="AM982" t="s">
        <v>153</v>
      </c>
      <c r="AO982" s="244">
        <v>43</v>
      </c>
      <c r="AP982" t="s">
        <v>100</v>
      </c>
      <c r="AQ982" t="s">
        <v>406</v>
      </c>
      <c r="AW982">
        <v>39</v>
      </c>
      <c r="AX982" t="s">
        <v>99</v>
      </c>
      <c r="AY982" t="s">
        <v>153</v>
      </c>
      <c r="BA982">
        <v>3</v>
      </c>
      <c r="BB982" t="s">
        <v>84</v>
      </c>
      <c r="BC982" t="s">
        <v>153</v>
      </c>
      <c r="BE982">
        <v>38</v>
      </c>
      <c r="BF982" t="s">
        <v>83</v>
      </c>
      <c r="BG982" t="s">
        <v>153</v>
      </c>
      <c r="BI982">
        <v>53</v>
      </c>
      <c r="BJ982" t="s">
        <v>84</v>
      </c>
      <c r="BK982" t="s">
        <v>153</v>
      </c>
      <c r="BM982">
        <v>33</v>
      </c>
      <c r="BN982" t="s">
        <v>83</v>
      </c>
      <c r="BO982" t="s">
        <v>153</v>
      </c>
      <c r="BQ982">
        <v>53</v>
      </c>
      <c r="BR982" t="s">
        <v>83</v>
      </c>
      <c r="BS982" t="s">
        <v>153</v>
      </c>
      <c r="BU982">
        <v>19</v>
      </c>
      <c r="BV982" t="s">
        <v>84</v>
      </c>
      <c r="BW982" t="s">
        <v>153</v>
      </c>
      <c r="BY982">
        <v>43</v>
      </c>
      <c r="BZ982" t="s">
        <v>84</v>
      </c>
      <c r="CA982" t="s">
        <v>153</v>
      </c>
      <c r="CC982">
        <v>54</v>
      </c>
      <c r="CD982" t="s">
        <v>84</v>
      </c>
      <c r="CE982" t="s">
        <v>153</v>
      </c>
      <c r="CG982">
        <v>69</v>
      </c>
      <c r="CH982" t="s">
        <v>83</v>
      </c>
      <c r="CI982" t="s">
        <v>153</v>
      </c>
      <c r="CK982">
        <v>12</v>
      </c>
      <c r="CL982" t="s">
        <v>84</v>
      </c>
      <c r="CM982" t="s">
        <v>153</v>
      </c>
    </row>
    <row r="983" spans="1:91" ht="15" customHeight="1" x14ac:dyDescent="0.25">
      <c r="A983">
        <v>52</v>
      </c>
      <c r="B983" t="s">
        <v>83</v>
      </c>
      <c r="C983" t="s">
        <v>153</v>
      </c>
      <c r="I983">
        <v>39</v>
      </c>
      <c r="J983" t="s">
        <v>84</v>
      </c>
      <c r="K983" t="s">
        <v>153</v>
      </c>
      <c r="M983">
        <v>47</v>
      </c>
      <c r="N983" t="s">
        <v>83</v>
      </c>
      <c r="O983" t="s">
        <v>153</v>
      </c>
      <c r="Q983">
        <v>40</v>
      </c>
      <c r="R983" t="s">
        <v>84</v>
      </c>
      <c r="S983" t="s">
        <v>153</v>
      </c>
      <c r="U983">
        <v>53</v>
      </c>
      <c r="V983" t="s">
        <v>84</v>
      </c>
      <c r="W983" t="s">
        <v>153</v>
      </c>
      <c r="Y983">
        <v>56</v>
      </c>
      <c r="Z983" t="s">
        <v>84</v>
      </c>
      <c r="AA983" t="s">
        <v>153</v>
      </c>
      <c r="AC983">
        <v>86</v>
      </c>
      <c r="AD983" t="s">
        <v>84</v>
      </c>
      <c r="AE983" t="s">
        <v>153</v>
      </c>
      <c r="AG983">
        <v>40</v>
      </c>
      <c r="AH983" t="s">
        <v>83</v>
      </c>
      <c r="AI983" t="s">
        <v>153</v>
      </c>
      <c r="AK983">
        <v>43</v>
      </c>
      <c r="AL983" t="s">
        <v>84</v>
      </c>
      <c r="AM983" t="s">
        <v>153</v>
      </c>
      <c r="AO983" s="244">
        <v>2</v>
      </c>
      <c r="AP983" t="s">
        <v>99</v>
      </c>
      <c r="AQ983" t="s">
        <v>406</v>
      </c>
      <c r="AW983">
        <v>75</v>
      </c>
      <c r="AX983" t="s">
        <v>99</v>
      </c>
      <c r="AY983" t="s">
        <v>153</v>
      </c>
      <c r="BA983">
        <v>68</v>
      </c>
      <c r="BB983" t="s">
        <v>83</v>
      </c>
      <c r="BC983" t="s">
        <v>153</v>
      </c>
      <c r="BE983">
        <v>18</v>
      </c>
      <c r="BF983" t="s">
        <v>84</v>
      </c>
      <c r="BG983" t="s">
        <v>153</v>
      </c>
      <c r="BI983">
        <v>24</v>
      </c>
      <c r="BJ983" t="s">
        <v>84</v>
      </c>
      <c r="BK983" t="s">
        <v>153</v>
      </c>
      <c r="BM983">
        <v>63</v>
      </c>
      <c r="BN983" t="s">
        <v>84</v>
      </c>
      <c r="BO983" t="s">
        <v>153</v>
      </c>
      <c r="BQ983">
        <v>46</v>
      </c>
      <c r="BR983" t="s">
        <v>83</v>
      </c>
      <c r="BS983" t="s">
        <v>153</v>
      </c>
      <c r="BU983">
        <v>19</v>
      </c>
      <c r="BV983" t="s">
        <v>83</v>
      </c>
      <c r="BW983" t="s">
        <v>153</v>
      </c>
      <c r="BY983">
        <v>67</v>
      </c>
      <c r="BZ983" t="s">
        <v>84</v>
      </c>
      <c r="CA983" t="s">
        <v>153</v>
      </c>
      <c r="CC983">
        <v>47</v>
      </c>
      <c r="CD983" t="s">
        <v>84</v>
      </c>
      <c r="CE983" t="s">
        <v>153</v>
      </c>
      <c r="CG983">
        <v>87</v>
      </c>
      <c r="CH983" t="s">
        <v>84</v>
      </c>
      <c r="CI983" t="s">
        <v>153</v>
      </c>
      <c r="CK983">
        <v>59</v>
      </c>
      <c r="CL983" t="s">
        <v>84</v>
      </c>
      <c r="CM983" t="s">
        <v>153</v>
      </c>
    </row>
    <row r="984" spans="1:91" ht="15" customHeight="1" x14ac:dyDescent="0.25">
      <c r="A984">
        <v>67</v>
      </c>
      <c r="B984" t="s">
        <v>83</v>
      </c>
      <c r="C984" t="s">
        <v>153</v>
      </c>
      <c r="E984">
        <v>86</v>
      </c>
      <c r="F984" t="s">
        <v>84</v>
      </c>
      <c r="G984" t="s">
        <v>153</v>
      </c>
      <c r="I984">
        <v>51</v>
      </c>
      <c r="J984" t="s">
        <v>84</v>
      </c>
      <c r="K984" t="s">
        <v>153</v>
      </c>
      <c r="M984">
        <v>25</v>
      </c>
      <c r="N984" t="s">
        <v>84</v>
      </c>
      <c r="O984" t="s">
        <v>153</v>
      </c>
      <c r="Q984">
        <v>48</v>
      </c>
      <c r="R984" t="s">
        <v>83</v>
      </c>
      <c r="S984" t="s">
        <v>153</v>
      </c>
      <c r="U984">
        <v>45</v>
      </c>
      <c r="V984" t="s">
        <v>84</v>
      </c>
      <c r="W984" t="s">
        <v>153</v>
      </c>
      <c r="Y984">
        <v>1</v>
      </c>
      <c r="Z984" t="s">
        <v>83</v>
      </c>
      <c r="AA984" t="s">
        <v>153</v>
      </c>
      <c r="AC984">
        <v>70</v>
      </c>
      <c r="AD984" t="s">
        <v>83</v>
      </c>
      <c r="AE984" t="s">
        <v>153</v>
      </c>
      <c r="AG984">
        <v>33</v>
      </c>
      <c r="AH984" t="s">
        <v>83</v>
      </c>
      <c r="AI984" t="s">
        <v>153</v>
      </c>
      <c r="AK984">
        <v>55</v>
      </c>
      <c r="AL984" t="s">
        <v>84</v>
      </c>
      <c r="AM984" t="s">
        <v>153</v>
      </c>
      <c r="AO984" s="244">
        <v>18</v>
      </c>
      <c r="AP984" t="s">
        <v>99</v>
      </c>
      <c r="AQ984" t="s">
        <v>406</v>
      </c>
      <c r="AW984">
        <v>23</v>
      </c>
      <c r="AX984" t="s">
        <v>100</v>
      </c>
      <c r="AY984" t="s">
        <v>153</v>
      </c>
      <c r="BA984">
        <v>47</v>
      </c>
      <c r="BB984" t="s">
        <v>84</v>
      </c>
      <c r="BC984" t="s">
        <v>153</v>
      </c>
      <c r="BE984">
        <v>50</v>
      </c>
      <c r="BF984" t="s">
        <v>84</v>
      </c>
      <c r="BG984" t="s">
        <v>153</v>
      </c>
      <c r="BI984">
        <v>83</v>
      </c>
      <c r="BJ984" t="s">
        <v>84</v>
      </c>
      <c r="BK984" t="s">
        <v>153</v>
      </c>
      <c r="BM984">
        <v>40</v>
      </c>
      <c r="BN984" t="s">
        <v>83</v>
      </c>
      <c r="BO984" t="s">
        <v>153</v>
      </c>
      <c r="BQ984">
        <v>72</v>
      </c>
      <c r="BR984" t="s">
        <v>83</v>
      </c>
      <c r="BS984" t="s">
        <v>153</v>
      </c>
      <c r="BU984">
        <v>57</v>
      </c>
      <c r="BV984" t="s">
        <v>83</v>
      </c>
      <c r="BW984" t="s">
        <v>153</v>
      </c>
      <c r="BY984">
        <v>26</v>
      </c>
      <c r="BZ984" t="s">
        <v>83</v>
      </c>
      <c r="CA984" t="s">
        <v>153</v>
      </c>
      <c r="CC984">
        <v>85</v>
      </c>
      <c r="CD984" t="s">
        <v>84</v>
      </c>
      <c r="CE984" t="s">
        <v>153</v>
      </c>
      <c r="CG984">
        <v>9</v>
      </c>
      <c r="CH984" t="s">
        <v>83</v>
      </c>
      <c r="CI984" t="s">
        <v>153</v>
      </c>
      <c r="CK984">
        <v>30</v>
      </c>
      <c r="CL984" t="s">
        <v>84</v>
      </c>
      <c r="CM984" t="s">
        <v>153</v>
      </c>
    </row>
    <row r="985" spans="1:91" ht="15" customHeight="1" x14ac:dyDescent="0.25">
      <c r="A985">
        <v>52</v>
      </c>
      <c r="B985" t="s">
        <v>83</v>
      </c>
      <c r="C985" t="s">
        <v>153</v>
      </c>
      <c r="E985">
        <v>63</v>
      </c>
      <c r="F985" t="s">
        <v>84</v>
      </c>
      <c r="G985" t="s">
        <v>153</v>
      </c>
      <c r="I985">
        <v>2</v>
      </c>
      <c r="J985" t="s">
        <v>83</v>
      </c>
      <c r="K985" t="s">
        <v>153</v>
      </c>
      <c r="M985">
        <v>24</v>
      </c>
      <c r="N985" t="s">
        <v>83</v>
      </c>
      <c r="O985" t="s">
        <v>153</v>
      </c>
      <c r="Q985">
        <v>63</v>
      </c>
      <c r="R985" t="s">
        <v>83</v>
      </c>
      <c r="S985" t="s">
        <v>153</v>
      </c>
      <c r="U985">
        <v>2</v>
      </c>
      <c r="V985" t="s">
        <v>84</v>
      </c>
      <c r="W985" t="s">
        <v>153</v>
      </c>
      <c r="Y985">
        <v>27</v>
      </c>
      <c r="Z985" t="s">
        <v>84</v>
      </c>
      <c r="AA985" t="s">
        <v>153</v>
      </c>
      <c r="AC985">
        <v>13</v>
      </c>
      <c r="AD985" t="s">
        <v>84</v>
      </c>
      <c r="AE985" t="s">
        <v>153</v>
      </c>
      <c r="AG985">
        <v>31</v>
      </c>
      <c r="AH985" t="s">
        <v>83</v>
      </c>
      <c r="AI985" t="s">
        <v>153</v>
      </c>
      <c r="AK985">
        <v>59</v>
      </c>
      <c r="AL985" t="s">
        <v>83</v>
      </c>
      <c r="AM985" t="s">
        <v>153</v>
      </c>
      <c r="AO985" s="244">
        <v>21</v>
      </c>
      <c r="AP985" t="s">
        <v>99</v>
      </c>
      <c r="AQ985" t="s">
        <v>406</v>
      </c>
      <c r="AW985">
        <v>18</v>
      </c>
      <c r="AX985" t="s">
        <v>99</v>
      </c>
      <c r="AY985" t="s">
        <v>153</v>
      </c>
      <c r="BA985">
        <v>6</v>
      </c>
      <c r="BB985" t="s">
        <v>83</v>
      </c>
      <c r="BC985" t="s">
        <v>153</v>
      </c>
      <c r="BE985">
        <v>5</v>
      </c>
      <c r="BF985" t="s">
        <v>84</v>
      </c>
      <c r="BG985" t="s">
        <v>153</v>
      </c>
      <c r="BI985">
        <v>32</v>
      </c>
      <c r="BJ985" t="s">
        <v>83</v>
      </c>
      <c r="BK985" t="s">
        <v>153</v>
      </c>
      <c r="BM985">
        <v>52</v>
      </c>
      <c r="BN985" t="s">
        <v>84</v>
      </c>
      <c r="BO985" t="s">
        <v>153</v>
      </c>
      <c r="BQ985">
        <v>82</v>
      </c>
      <c r="BR985" t="s">
        <v>83</v>
      </c>
      <c r="BS985" t="s">
        <v>153</v>
      </c>
      <c r="BU985">
        <v>8</v>
      </c>
      <c r="BV985" t="s">
        <v>84</v>
      </c>
      <c r="BW985" t="s">
        <v>153</v>
      </c>
      <c r="BY985">
        <v>55</v>
      </c>
      <c r="BZ985" t="s">
        <v>84</v>
      </c>
      <c r="CA985" t="s">
        <v>153</v>
      </c>
      <c r="CC985">
        <v>29</v>
      </c>
      <c r="CD985" t="s">
        <v>84</v>
      </c>
      <c r="CE985" t="s">
        <v>153</v>
      </c>
      <c r="CG985">
        <v>43</v>
      </c>
      <c r="CH985" t="s">
        <v>84</v>
      </c>
      <c r="CI985" t="s">
        <v>153</v>
      </c>
      <c r="CK985">
        <v>36</v>
      </c>
      <c r="CL985" t="s">
        <v>84</v>
      </c>
      <c r="CM985" t="s">
        <v>153</v>
      </c>
    </row>
    <row r="986" spans="1:91" x14ac:dyDescent="0.25">
      <c r="A986">
        <v>74</v>
      </c>
      <c r="B986" t="s">
        <v>84</v>
      </c>
      <c r="C986" t="s">
        <v>153</v>
      </c>
      <c r="E986">
        <v>24</v>
      </c>
      <c r="F986" t="s">
        <v>84</v>
      </c>
      <c r="G986" t="s">
        <v>153</v>
      </c>
      <c r="I986">
        <v>28</v>
      </c>
      <c r="J986" t="s">
        <v>84</v>
      </c>
      <c r="K986" t="s">
        <v>153</v>
      </c>
      <c r="M986">
        <v>60</v>
      </c>
      <c r="N986" t="s">
        <v>83</v>
      </c>
      <c r="O986" t="s">
        <v>153</v>
      </c>
      <c r="Q986">
        <v>54</v>
      </c>
      <c r="R986" t="s">
        <v>83</v>
      </c>
      <c r="S986" t="s">
        <v>153</v>
      </c>
      <c r="U986">
        <v>25</v>
      </c>
      <c r="V986" t="s">
        <v>83</v>
      </c>
      <c r="W986" t="s">
        <v>153</v>
      </c>
      <c r="Y986">
        <v>22</v>
      </c>
      <c r="Z986" t="s">
        <v>84</v>
      </c>
      <c r="AA986" t="s">
        <v>153</v>
      </c>
      <c r="AC986">
        <v>71</v>
      </c>
      <c r="AD986" t="s">
        <v>83</v>
      </c>
      <c r="AE986" t="s">
        <v>153</v>
      </c>
      <c r="AG986">
        <v>4</v>
      </c>
      <c r="AH986" t="s">
        <v>84</v>
      </c>
      <c r="AI986" t="s">
        <v>153</v>
      </c>
      <c r="AK986">
        <v>1</v>
      </c>
      <c r="AL986" t="s">
        <v>83</v>
      </c>
      <c r="AM986" t="s">
        <v>153</v>
      </c>
      <c r="AO986" s="244">
        <v>5</v>
      </c>
      <c r="AP986" t="s">
        <v>99</v>
      </c>
      <c r="AQ986" t="s">
        <v>406</v>
      </c>
      <c r="AW986">
        <v>31</v>
      </c>
      <c r="AX986" t="s">
        <v>99</v>
      </c>
      <c r="AY986" t="s">
        <v>153</v>
      </c>
      <c r="BA986">
        <v>27</v>
      </c>
      <c r="BB986" t="s">
        <v>84</v>
      </c>
      <c r="BC986" t="s">
        <v>153</v>
      </c>
      <c r="BE986">
        <v>36</v>
      </c>
      <c r="BF986" t="s">
        <v>83</v>
      </c>
      <c r="BG986" t="s">
        <v>153</v>
      </c>
      <c r="BI986">
        <v>55</v>
      </c>
      <c r="BJ986" t="s">
        <v>83</v>
      </c>
      <c r="BK986" t="s">
        <v>153</v>
      </c>
      <c r="BM986">
        <v>16</v>
      </c>
      <c r="BN986" t="s">
        <v>83</v>
      </c>
      <c r="BO986" t="s">
        <v>153</v>
      </c>
      <c r="BQ986">
        <v>20</v>
      </c>
      <c r="BR986" t="s">
        <v>84</v>
      </c>
      <c r="BS986" t="s">
        <v>153</v>
      </c>
      <c r="BU986">
        <v>58</v>
      </c>
      <c r="BV986" t="s">
        <v>84</v>
      </c>
      <c r="BW986" t="s">
        <v>153</v>
      </c>
      <c r="BY986">
        <v>64</v>
      </c>
      <c r="BZ986" t="s">
        <v>83</v>
      </c>
      <c r="CA986" t="s">
        <v>153</v>
      </c>
      <c r="CC986">
        <v>63</v>
      </c>
      <c r="CD986" t="s">
        <v>84</v>
      </c>
      <c r="CE986" t="s">
        <v>153</v>
      </c>
      <c r="CG986">
        <v>25</v>
      </c>
      <c r="CH986" t="s">
        <v>83</v>
      </c>
      <c r="CI986" t="s">
        <v>153</v>
      </c>
      <c r="CK986">
        <v>16</v>
      </c>
      <c r="CL986" t="s">
        <v>84</v>
      </c>
      <c r="CM986" t="s">
        <v>153</v>
      </c>
    </row>
    <row r="987" spans="1:91" ht="15" customHeight="1" x14ac:dyDescent="0.25">
      <c r="A987">
        <v>2</v>
      </c>
      <c r="B987" t="s">
        <v>84</v>
      </c>
      <c r="C987" t="s">
        <v>153</v>
      </c>
      <c r="E987">
        <v>68</v>
      </c>
      <c r="F987" t="s">
        <v>84</v>
      </c>
      <c r="G987" t="s">
        <v>153</v>
      </c>
      <c r="I987">
        <v>75</v>
      </c>
      <c r="J987" t="s">
        <v>83</v>
      </c>
      <c r="K987" t="s">
        <v>153</v>
      </c>
      <c r="M987">
        <v>19</v>
      </c>
      <c r="N987" t="s">
        <v>83</v>
      </c>
      <c r="O987" t="s">
        <v>153</v>
      </c>
      <c r="Q987">
        <v>54</v>
      </c>
      <c r="R987" t="s">
        <v>84</v>
      </c>
      <c r="S987" t="s">
        <v>153</v>
      </c>
      <c r="U987">
        <v>31</v>
      </c>
      <c r="V987" t="s">
        <v>84</v>
      </c>
      <c r="W987" t="s">
        <v>153</v>
      </c>
      <c r="Y987">
        <v>9</v>
      </c>
      <c r="Z987" t="s">
        <v>84</v>
      </c>
      <c r="AA987" t="s">
        <v>153</v>
      </c>
      <c r="AC987">
        <v>71</v>
      </c>
      <c r="AD987" t="s">
        <v>84</v>
      </c>
      <c r="AE987" t="s">
        <v>153</v>
      </c>
      <c r="AG987">
        <v>80</v>
      </c>
      <c r="AH987" t="s">
        <v>83</v>
      </c>
      <c r="AI987" t="s">
        <v>153</v>
      </c>
      <c r="AK987">
        <v>58</v>
      </c>
      <c r="AL987" t="s">
        <v>84</v>
      </c>
      <c r="AM987" t="s">
        <v>153</v>
      </c>
      <c r="AO987" s="244">
        <v>30</v>
      </c>
      <c r="AP987" t="s">
        <v>100</v>
      </c>
      <c r="AQ987" t="s">
        <v>406</v>
      </c>
      <c r="AW987">
        <v>3</v>
      </c>
      <c r="AX987" t="s">
        <v>100</v>
      </c>
      <c r="AY987" t="s">
        <v>153</v>
      </c>
      <c r="BA987">
        <v>37</v>
      </c>
      <c r="BB987" t="s">
        <v>84</v>
      </c>
      <c r="BC987" t="s">
        <v>153</v>
      </c>
      <c r="BE987">
        <v>51</v>
      </c>
      <c r="BF987" t="s">
        <v>84</v>
      </c>
      <c r="BG987" t="s">
        <v>153</v>
      </c>
      <c r="BI987">
        <v>19</v>
      </c>
      <c r="BJ987" t="s">
        <v>83</v>
      </c>
      <c r="BK987" t="s">
        <v>153</v>
      </c>
      <c r="BM987">
        <v>57</v>
      </c>
      <c r="BN987" t="s">
        <v>84</v>
      </c>
      <c r="BO987" t="s">
        <v>153</v>
      </c>
      <c r="BQ987">
        <v>11</v>
      </c>
      <c r="BR987" t="s">
        <v>84</v>
      </c>
      <c r="BS987" t="s">
        <v>153</v>
      </c>
      <c r="BU987">
        <v>29</v>
      </c>
      <c r="BV987" t="s">
        <v>84</v>
      </c>
      <c r="BW987" t="s">
        <v>153</v>
      </c>
      <c r="BY987">
        <v>17</v>
      </c>
      <c r="BZ987" t="s">
        <v>83</v>
      </c>
      <c r="CA987" t="s">
        <v>153</v>
      </c>
      <c r="CC987">
        <v>85</v>
      </c>
      <c r="CD987" t="s">
        <v>83</v>
      </c>
      <c r="CE987" t="s">
        <v>153</v>
      </c>
      <c r="CG987">
        <v>48</v>
      </c>
      <c r="CH987" t="s">
        <v>83</v>
      </c>
      <c r="CI987" t="s">
        <v>153</v>
      </c>
      <c r="CK987">
        <v>3</v>
      </c>
      <c r="CL987" t="s">
        <v>84</v>
      </c>
      <c r="CM987" t="s">
        <v>153</v>
      </c>
    </row>
    <row r="988" spans="1:91" ht="15" customHeight="1" x14ac:dyDescent="0.25">
      <c r="A988">
        <v>50</v>
      </c>
      <c r="B988" t="s">
        <v>83</v>
      </c>
      <c r="C988" t="s">
        <v>153</v>
      </c>
      <c r="E988">
        <v>56</v>
      </c>
      <c r="F988" t="s">
        <v>84</v>
      </c>
      <c r="G988" t="s">
        <v>153</v>
      </c>
      <c r="I988">
        <v>77</v>
      </c>
      <c r="J988" t="s">
        <v>84</v>
      </c>
      <c r="K988" t="s">
        <v>153</v>
      </c>
      <c r="M988">
        <v>31</v>
      </c>
      <c r="N988" t="s">
        <v>84</v>
      </c>
      <c r="O988" t="s">
        <v>153</v>
      </c>
      <c r="Q988">
        <v>18</v>
      </c>
      <c r="R988" t="s">
        <v>83</v>
      </c>
      <c r="S988" t="s">
        <v>153</v>
      </c>
      <c r="U988">
        <v>59</v>
      </c>
      <c r="V988" t="s">
        <v>83</v>
      </c>
      <c r="W988" t="s">
        <v>153</v>
      </c>
      <c r="Y988">
        <v>77</v>
      </c>
      <c r="Z988" t="s">
        <v>84</v>
      </c>
      <c r="AA988" t="s">
        <v>153</v>
      </c>
      <c r="AC988">
        <v>43</v>
      </c>
      <c r="AD988" t="s">
        <v>83</v>
      </c>
      <c r="AE988" t="s">
        <v>153</v>
      </c>
      <c r="AG988">
        <v>6</v>
      </c>
      <c r="AH988" t="s">
        <v>84</v>
      </c>
      <c r="AI988" t="s">
        <v>153</v>
      </c>
      <c r="AK988">
        <v>75</v>
      </c>
      <c r="AL988" t="s">
        <v>83</v>
      </c>
      <c r="AM988" t="s">
        <v>153</v>
      </c>
      <c r="AO988" s="244">
        <v>5</v>
      </c>
      <c r="AP988" t="s">
        <v>100</v>
      </c>
      <c r="AQ988" t="s">
        <v>406</v>
      </c>
      <c r="AW988">
        <v>30</v>
      </c>
      <c r="AX988" t="s">
        <v>99</v>
      </c>
      <c r="AY988" t="s">
        <v>153</v>
      </c>
      <c r="BA988">
        <v>81</v>
      </c>
      <c r="BB988" t="s">
        <v>83</v>
      </c>
      <c r="BC988" t="s">
        <v>153</v>
      </c>
      <c r="BE988">
        <v>60</v>
      </c>
      <c r="BF988" t="s">
        <v>83</v>
      </c>
      <c r="BG988" t="s">
        <v>153</v>
      </c>
      <c r="BI988">
        <v>49</v>
      </c>
      <c r="BJ988" t="s">
        <v>83</v>
      </c>
      <c r="BK988" t="s">
        <v>153</v>
      </c>
      <c r="BM988">
        <v>29</v>
      </c>
      <c r="BN988" t="s">
        <v>83</v>
      </c>
      <c r="BO988" t="s">
        <v>153</v>
      </c>
      <c r="BQ988">
        <v>21</v>
      </c>
      <c r="BR988" t="s">
        <v>83</v>
      </c>
      <c r="BS988" t="s">
        <v>153</v>
      </c>
      <c r="BU988">
        <v>22</v>
      </c>
      <c r="BV988" t="s">
        <v>83</v>
      </c>
      <c r="BW988" t="s">
        <v>153</v>
      </c>
      <c r="BY988">
        <v>50</v>
      </c>
      <c r="BZ988" t="s">
        <v>84</v>
      </c>
      <c r="CA988" t="s">
        <v>153</v>
      </c>
      <c r="CC988">
        <v>10</v>
      </c>
      <c r="CD988" t="s">
        <v>84</v>
      </c>
      <c r="CE988" t="s">
        <v>153</v>
      </c>
      <c r="CG988">
        <v>9</v>
      </c>
      <c r="CH988" t="s">
        <v>84</v>
      </c>
      <c r="CI988" t="s">
        <v>153</v>
      </c>
      <c r="CK988">
        <v>63</v>
      </c>
      <c r="CL988" t="s">
        <v>83</v>
      </c>
      <c r="CM988" t="s">
        <v>153</v>
      </c>
    </row>
    <row r="989" spans="1:91" ht="15" customHeight="1" x14ac:dyDescent="0.25">
      <c r="A989">
        <v>87</v>
      </c>
      <c r="B989" t="s">
        <v>83</v>
      </c>
      <c r="C989" t="s">
        <v>153</v>
      </c>
      <c r="I989">
        <v>14</v>
      </c>
      <c r="J989" t="s">
        <v>84</v>
      </c>
      <c r="K989" t="s">
        <v>153</v>
      </c>
      <c r="M989">
        <v>11</v>
      </c>
      <c r="N989" t="s">
        <v>84</v>
      </c>
      <c r="O989" t="s">
        <v>153</v>
      </c>
      <c r="Q989" t="s">
        <v>116</v>
      </c>
      <c r="R989" t="s">
        <v>84</v>
      </c>
      <c r="S989" t="s">
        <v>153</v>
      </c>
      <c r="U989">
        <v>63</v>
      </c>
      <c r="V989" t="s">
        <v>83</v>
      </c>
      <c r="W989" t="s">
        <v>153</v>
      </c>
      <c r="Y989">
        <v>45</v>
      </c>
      <c r="Z989" t="s">
        <v>84</v>
      </c>
      <c r="AA989" t="s">
        <v>153</v>
      </c>
      <c r="AC989">
        <v>77</v>
      </c>
      <c r="AD989" t="s">
        <v>83</v>
      </c>
      <c r="AE989" t="s">
        <v>153</v>
      </c>
      <c r="AG989">
        <v>65</v>
      </c>
      <c r="AH989" t="s">
        <v>83</v>
      </c>
      <c r="AI989" t="s">
        <v>153</v>
      </c>
      <c r="AK989">
        <v>23</v>
      </c>
      <c r="AL989" t="s">
        <v>84</v>
      </c>
      <c r="AM989" t="s">
        <v>153</v>
      </c>
      <c r="AO989" s="244">
        <v>45</v>
      </c>
      <c r="AP989" t="s">
        <v>99</v>
      </c>
      <c r="AQ989" t="s">
        <v>406</v>
      </c>
      <c r="AW989">
        <v>65</v>
      </c>
      <c r="AX989" t="s">
        <v>99</v>
      </c>
      <c r="AY989" t="s">
        <v>153</v>
      </c>
      <c r="BA989">
        <v>41</v>
      </c>
      <c r="BB989" t="s">
        <v>84</v>
      </c>
      <c r="BC989" t="s">
        <v>153</v>
      </c>
      <c r="BE989">
        <v>29</v>
      </c>
      <c r="BF989" t="s">
        <v>83</v>
      </c>
      <c r="BG989" t="s">
        <v>153</v>
      </c>
      <c r="BI989">
        <v>17</v>
      </c>
      <c r="BJ989" t="s">
        <v>84</v>
      </c>
      <c r="BK989" t="s">
        <v>153</v>
      </c>
      <c r="BM989">
        <v>7</v>
      </c>
      <c r="BN989" t="s">
        <v>83</v>
      </c>
      <c r="BO989" t="s">
        <v>153</v>
      </c>
      <c r="BQ989">
        <v>55</v>
      </c>
      <c r="BR989" t="s">
        <v>84</v>
      </c>
      <c r="BS989" t="s">
        <v>153</v>
      </c>
      <c r="BU989">
        <v>16</v>
      </c>
      <c r="BV989" t="s">
        <v>83</v>
      </c>
      <c r="BW989" t="s">
        <v>153</v>
      </c>
      <c r="BY989">
        <v>42</v>
      </c>
      <c r="BZ989" t="s">
        <v>84</v>
      </c>
      <c r="CA989" t="s">
        <v>153</v>
      </c>
      <c r="CC989">
        <v>31</v>
      </c>
      <c r="CD989" t="s">
        <v>84</v>
      </c>
      <c r="CE989" t="s">
        <v>153</v>
      </c>
      <c r="CG989">
        <v>24</v>
      </c>
      <c r="CH989" t="s">
        <v>83</v>
      </c>
      <c r="CI989" t="s">
        <v>153</v>
      </c>
      <c r="CK989">
        <v>16</v>
      </c>
      <c r="CL989" t="s">
        <v>83</v>
      </c>
      <c r="CM989" t="s">
        <v>153</v>
      </c>
    </row>
    <row r="990" spans="1:91" ht="15" customHeight="1" x14ac:dyDescent="0.25">
      <c r="A990">
        <v>31</v>
      </c>
      <c r="B990" t="s">
        <v>83</v>
      </c>
      <c r="C990" t="s">
        <v>153</v>
      </c>
      <c r="E990">
        <v>17</v>
      </c>
      <c r="F990" t="s">
        <v>83</v>
      </c>
      <c r="G990" t="s">
        <v>153</v>
      </c>
      <c r="I990">
        <v>59</v>
      </c>
      <c r="J990" t="s">
        <v>83</v>
      </c>
      <c r="K990" t="s">
        <v>153</v>
      </c>
      <c r="M990">
        <v>8</v>
      </c>
      <c r="N990" t="s">
        <v>84</v>
      </c>
      <c r="O990" t="s">
        <v>153</v>
      </c>
      <c r="Q990">
        <v>59</v>
      </c>
      <c r="R990" t="s">
        <v>83</v>
      </c>
      <c r="S990" t="s">
        <v>153</v>
      </c>
      <c r="U990">
        <v>50</v>
      </c>
      <c r="V990" t="s">
        <v>84</v>
      </c>
      <c r="W990" t="s">
        <v>153</v>
      </c>
      <c r="Y990">
        <v>63</v>
      </c>
      <c r="Z990" t="s">
        <v>84</v>
      </c>
      <c r="AA990" t="s">
        <v>153</v>
      </c>
      <c r="AC990">
        <v>5</v>
      </c>
      <c r="AD990" t="s">
        <v>83</v>
      </c>
      <c r="AE990" t="s">
        <v>153</v>
      </c>
      <c r="AG990">
        <v>21</v>
      </c>
      <c r="AH990" t="s">
        <v>84</v>
      </c>
      <c r="AI990" t="s">
        <v>153</v>
      </c>
      <c r="AK990">
        <v>88</v>
      </c>
      <c r="AL990" t="s">
        <v>84</v>
      </c>
      <c r="AM990" t="s">
        <v>153</v>
      </c>
      <c r="AO990" s="244">
        <v>58</v>
      </c>
      <c r="AP990" t="s">
        <v>100</v>
      </c>
      <c r="AQ990" t="s">
        <v>406</v>
      </c>
      <c r="AW990">
        <v>37</v>
      </c>
      <c r="AX990" t="s">
        <v>100</v>
      </c>
      <c r="AY990" t="s">
        <v>153</v>
      </c>
      <c r="BA990">
        <v>6</v>
      </c>
      <c r="BB990" t="s">
        <v>84</v>
      </c>
      <c r="BC990" t="s">
        <v>153</v>
      </c>
      <c r="BE990">
        <v>63</v>
      </c>
      <c r="BF990" t="s">
        <v>83</v>
      </c>
      <c r="BG990" t="s">
        <v>153</v>
      </c>
      <c r="BI990">
        <v>63</v>
      </c>
      <c r="BJ990" t="s">
        <v>83</v>
      </c>
      <c r="BK990" t="s">
        <v>153</v>
      </c>
      <c r="BM990">
        <v>83</v>
      </c>
      <c r="BN990" t="s">
        <v>83</v>
      </c>
      <c r="BO990" t="s">
        <v>153</v>
      </c>
      <c r="BQ990">
        <v>28</v>
      </c>
      <c r="BR990" t="s">
        <v>84</v>
      </c>
      <c r="BS990" t="s">
        <v>153</v>
      </c>
      <c r="BU990">
        <v>64</v>
      </c>
      <c r="BV990" t="s">
        <v>83</v>
      </c>
      <c r="BW990" t="s">
        <v>153</v>
      </c>
      <c r="BY990">
        <v>43</v>
      </c>
      <c r="BZ990" t="s">
        <v>83</v>
      </c>
      <c r="CA990" t="s">
        <v>153</v>
      </c>
      <c r="CC990">
        <v>6</v>
      </c>
      <c r="CD990" t="s">
        <v>83</v>
      </c>
      <c r="CE990" t="s">
        <v>153</v>
      </c>
      <c r="CG990">
        <v>80</v>
      </c>
      <c r="CH990" t="s">
        <v>84</v>
      </c>
      <c r="CI990" t="s">
        <v>153</v>
      </c>
      <c r="CK990">
        <v>15</v>
      </c>
      <c r="CL990" t="s">
        <v>83</v>
      </c>
      <c r="CM990" t="s">
        <v>153</v>
      </c>
    </row>
    <row r="991" spans="1:91" ht="15" customHeight="1" x14ac:dyDescent="0.25">
      <c r="A991">
        <v>26</v>
      </c>
      <c r="B991" t="s">
        <v>83</v>
      </c>
      <c r="C991" t="s">
        <v>153</v>
      </c>
      <c r="E991">
        <v>73</v>
      </c>
      <c r="F991" t="s">
        <v>83</v>
      </c>
      <c r="G991" t="s">
        <v>153</v>
      </c>
      <c r="I991">
        <v>21</v>
      </c>
      <c r="J991" t="s">
        <v>84</v>
      </c>
      <c r="K991" t="s">
        <v>153</v>
      </c>
      <c r="M991">
        <v>33</v>
      </c>
      <c r="N991" t="s">
        <v>83</v>
      </c>
      <c r="O991" t="s">
        <v>153</v>
      </c>
      <c r="Q991">
        <v>60</v>
      </c>
      <c r="R991" t="s">
        <v>84</v>
      </c>
      <c r="S991" t="s">
        <v>153</v>
      </c>
      <c r="U991">
        <v>33</v>
      </c>
      <c r="V991" t="s">
        <v>84</v>
      </c>
      <c r="W991" t="s">
        <v>153</v>
      </c>
      <c r="Y991">
        <v>40</v>
      </c>
      <c r="Z991" t="s">
        <v>84</v>
      </c>
      <c r="AA991" t="s">
        <v>153</v>
      </c>
      <c r="AC991">
        <v>80</v>
      </c>
      <c r="AD991" t="s">
        <v>83</v>
      </c>
      <c r="AE991" t="s">
        <v>153</v>
      </c>
      <c r="AG991">
        <v>27</v>
      </c>
      <c r="AH991" t="s">
        <v>84</v>
      </c>
      <c r="AI991" t="s">
        <v>153</v>
      </c>
      <c r="AK991">
        <v>66</v>
      </c>
      <c r="AL991" t="s">
        <v>84</v>
      </c>
      <c r="AM991" t="s">
        <v>153</v>
      </c>
      <c r="AO991" s="244">
        <v>42</v>
      </c>
      <c r="AP991" t="s">
        <v>99</v>
      </c>
      <c r="AQ991" t="s">
        <v>406</v>
      </c>
      <c r="AW991">
        <v>59</v>
      </c>
      <c r="AX991" t="s">
        <v>100</v>
      </c>
      <c r="AY991" t="s">
        <v>153</v>
      </c>
      <c r="BA991">
        <v>74</v>
      </c>
      <c r="BB991" t="s">
        <v>84</v>
      </c>
      <c r="BC991" t="s">
        <v>153</v>
      </c>
      <c r="BE991">
        <v>1</v>
      </c>
      <c r="BF991" t="s">
        <v>83</v>
      </c>
      <c r="BG991" t="s">
        <v>153</v>
      </c>
      <c r="BI991">
        <v>59</v>
      </c>
      <c r="BJ991" t="s">
        <v>83</v>
      </c>
      <c r="BK991" t="s">
        <v>153</v>
      </c>
      <c r="BM991">
        <v>7</v>
      </c>
      <c r="BN991" t="s">
        <v>84</v>
      </c>
      <c r="BO991" t="s">
        <v>153</v>
      </c>
      <c r="BQ991">
        <v>61</v>
      </c>
      <c r="BR991" t="s">
        <v>83</v>
      </c>
      <c r="BS991" t="s">
        <v>153</v>
      </c>
      <c r="BU991">
        <v>92</v>
      </c>
      <c r="BV991" t="s">
        <v>83</v>
      </c>
      <c r="BW991" t="s">
        <v>153</v>
      </c>
      <c r="BY991">
        <v>82</v>
      </c>
      <c r="BZ991" t="s">
        <v>83</v>
      </c>
      <c r="CA991" t="s">
        <v>153</v>
      </c>
      <c r="CC991">
        <v>41</v>
      </c>
      <c r="CD991" t="s">
        <v>84</v>
      </c>
      <c r="CE991" t="s">
        <v>153</v>
      </c>
      <c r="CG991">
        <v>30</v>
      </c>
      <c r="CH991" t="s">
        <v>84</v>
      </c>
      <c r="CI991" t="s">
        <v>153</v>
      </c>
      <c r="CK991">
        <v>33</v>
      </c>
      <c r="CL991" t="s">
        <v>84</v>
      </c>
      <c r="CM991" t="s">
        <v>153</v>
      </c>
    </row>
    <row r="992" spans="1:91" ht="15" customHeight="1" x14ac:dyDescent="0.25">
      <c r="A992">
        <v>26</v>
      </c>
      <c r="B992" t="s">
        <v>83</v>
      </c>
      <c r="C992" t="s">
        <v>153</v>
      </c>
      <c r="E992">
        <v>86</v>
      </c>
      <c r="F992" t="s">
        <v>84</v>
      </c>
      <c r="G992" t="s">
        <v>153</v>
      </c>
      <c r="I992">
        <v>1</v>
      </c>
      <c r="J992" t="s">
        <v>84</v>
      </c>
      <c r="K992" t="s">
        <v>153</v>
      </c>
      <c r="M992">
        <v>11</v>
      </c>
      <c r="N992" t="s">
        <v>84</v>
      </c>
      <c r="O992" t="s">
        <v>153</v>
      </c>
      <c r="Q992">
        <v>58</v>
      </c>
      <c r="R992" t="s">
        <v>84</v>
      </c>
      <c r="S992" t="s">
        <v>153</v>
      </c>
      <c r="U992">
        <v>37</v>
      </c>
      <c r="V992" t="s">
        <v>84</v>
      </c>
      <c r="W992" t="s">
        <v>153</v>
      </c>
      <c r="Y992">
        <v>59</v>
      </c>
      <c r="Z992" t="s">
        <v>83</v>
      </c>
      <c r="AA992" t="s">
        <v>153</v>
      </c>
      <c r="AC992">
        <v>23</v>
      </c>
      <c r="AD992" t="s">
        <v>84</v>
      </c>
      <c r="AE992" t="s">
        <v>153</v>
      </c>
      <c r="AG992">
        <v>20</v>
      </c>
      <c r="AH992" t="s">
        <v>84</v>
      </c>
      <c r="AI992" t="s">
        <v>153</v>
      </c>
      <c r="AK992">
        <v>18</v>
      </c>
      <c r="AL992" t="s">
        <v>83</v>
      </c>
      <c r="AM992" t="s">
        <v>153</v>
      </c>
      <c r="AO992" s="244">
        <v>36</v>
      </c>
      <c r="AP992" t="s">
        <v>99</v>
      </c>
      <c r="AQ992" t="s">
        <v>406</v>
      </c>
      <c r="AW992">
        <v>49</v>
      </c>
      <c r="AX992" t="s">
        <v>100</v>
      </c>
      <c r="AY992" t="s">
        <v>153</v>
      </c>
      <c r="BA992">
        <v>27</v>
      </c>
      <c r="BB992" t="s">
        <v>84</v>
      </c>
      <c r="BC992" t="s">
        <v>153</v>
      </c>
      <c r="BE992">
        <v>45</v>
      </c>
      <c r="BF992" t="s">
        <v>83</v>
      </c>
      <c r="BG992" t="s">
        <v>153</v>
      </c>
      <c r="BI992">
        <v>51</v>
      </c>
      <c r="BJ992" t="s">
        <v>84</v>
      </c>
      <c r="BK992" t="s">
        <v>153</v>
      </c>
      <c r="BM992">
        <v>18</v>
      </c>
      <c r="BN992" t="s">
        <v>84</v>
      </c>
      <c r="BO992" t="s">
        <v>153</v>
      </c>
      <c r="BQ992">
        <v>75</v>
      </c>
      <c r="BR992" t="s">
        <v>83</v>
      </c>
      <c r="BS992" t="s">
        <v>153</v>
      </c>
      <c r="BU992">
        <v>82</v>
      </c>
      <c r="BV992" t="s">
        <v>84</v>
      </c>
      <c r="BW992" t="s">
        <v>153</v>
      </c>
      <c r="BY992">
        <v>76</v>
      </c>
      <c r="BZ992" t="s">
        <v>83</v>
      </c>
      <c r="CA992" t="s">
        <v>153</v>
      </c>
      <c r="CC992">
        <v>23</v>
      </c>
      <c r="CD992" t="s">
        <v>83</v>
      </c>
      <c r="CE992" t="s">
        <v>153</v>
      </c>
      <c r="CG992">
        <v>78</v>
      </c>
      <c r="CH992" t="s">
        <v>84</v>
      </c>
      <c r="CI992" t="s">
        <v>153</v>
      </c>
      <c r="CK992">
        <v>31</v>
      </c>
      <c r="CL992" t="s">
        <v>84</v>
      </c>
      <c r="CM992" t="s">
        <v>153</v>
      </c>
    </row>
    <row r="993" spans="1:91" ht="15" customHeight="1" x14ac:dyDescent="0.25">
      <c r="A993">
        <v>2</v>
      </c>
      <c r="B993" t="s">
        <v>84</v>
      </c>
      <c r="C993" t="s">
        <v>153</v>
      </c>
      <c r="E993">
        <v>50</v>
      </c>
      <c r="F993" t="s">
        <v>84</v>
      </c>
      <c r="G993" t="s">
        <v>153</v>
      </c>
      <c r="I993">
        <v>11</v>
      </c>
      <c r="J993" t="s">
        <v>84</v>
      </c>
      <c r="K993" t="s">
        <v>153</v>
      </c>
      <c r="M993">
        <v>69</v>
      </c>
      <c r="N993" t="s">
        <v>84</v>
      </c>
      <c r="O993" t="s">
        <v>153</v>
      </c>
      <c r="Q993">
        <v>23</v>
      </c>
      <c r="R993" t="s">
        <v>83</v>
      </c>
      <c r="S993" t="s">
        <v>153</v>
      </c>
      <c r="U993">
        <v>35</v>
      </c>
      <c r="V993" t="s">
        <v>83</v>
      </c>
      <c r="W993" t="s">
        <v>153</v>
      </c>
      <c r="Y993">
        <v>27</v>
      </c>
      <c r="Z993" t="s">
        <v>83</v>
      </c>
      <c r="AA993" t="s">
        <v>153</v>
      </c>
      <c r="AC993">
        <v>27</v>
      </c>
      <c r="AD993" t="s">
        <v>84</v>
      </c>
      <c r="AE993" t="s">
        <v>153</v>
      </c>
      <c r="AG993">
        <v>60</v>
      </c>
      <c r="AH993" t="s">
        <v>83</v>
      </c>
      <c r="AI993" t="s">
        <v>153</v>
      </c>
      <c r="AK993">
        <v>83</v>
      </c>
      <c r="AL993" t="s">
        <v>83</v>
      </c>
      <c r="AM993" t="s">
        <v>153</v>
      </c>
      <c r="AO993" s="244">
        <v>32</v>
      </c>
      <c r="AP993" t="s">
        <v>100</v>
      </c>
      <c r="AQ993" t="s">
        <v>406</v>
      </c>
      <c r="AW993">
        <v>32</v>
      </c>
      <c r="AX993" t="s">
        <v>100</v>
      </c>
      <c r="AY993" t="s">
        <v>153</v>
      </c>
      <c r="BA993">
        <v>59</v>
      </c>
      <c r="BB993" t="s">
        <v>83</v>
      </c>
      <c r="BC993" t="s">
        <v>153</v>
      </c>
      <c r="BE993">
        <v>57</v>
      </c>
      <c r="BF993" t="s">
        <v>83</v>
      </c>
      <c r="BG993" t="s">
        <v>153</v>
      </c>
      <c r="BI993">
        <v>18</v>
      </c>
      <c r="BJ993" t="s">
        <v>84</v>
      </c>
      <c r="BK993" t="s">
        <v>153</v>
      </c>
      <c r="BM993">
        <v>23</v>
      </c>
      <c r="BN993" t="s">
        <v>83</v>
      </c>
      <c r="BO993" t="s">
        <v>153</v>
      </c>
      <c r="BQ993">
        <v>59</v>
      </c>
      <c r="BR993" t="s">
        <v>83</v>
      </c>
      <c r="BS993" t="s">
        <v>153</v>
      </c>
      <c r="BU993">
        <v>48</v>
      </c>
      <c r="BV993" t="s">
        <v>83</v>
      </c>
      <c r="BW993" t="s">
        <v>153</v>
      </c>
      <c r="BY993">
        <v>2</v>
      </c>
      <c r="BZ993" t="s">
        <v>83</v>
      </c>
      <c r="CA993" t="s">
        <v>153</v>
      </c>
      <c r="CC993">
        <v>76</v>
      </c>
      <c r="CD993" t="s">
        <v>83</v>
      </c>
      <c r="CE993" t="s">
        <v>153</v>
      </c>
      <c r="CG993">
        <v>34</v>
      </c>
      <c r="CH993" t="s">
        <v>84</v>
      </c>
      <c r="CI993" t="s">
        <v>153</v>
      </c>
      <c r="CK993">
        <v>83</v>
      </c>
      <c r="CL993" t="s">
        <v>83</v>
      </c>
      <c r="CM993" t="s">
        <v>153</v>
      </c>
    </row>
    <row r="994" spans="1:91" ht="15" customHeight="1" x14ac:dyDescent="0.25">
      <c r="A994">
        <v>78</v>
      </c>
      <c r="B994" t="s">
        <v>83</v>
      </c>
      <c r="C994" t="s">
        <v>153</v>
      </c>
      <c r="E994">
        <v>22</v>
      </c>
      <c r="F994" t="s">
        <v>83</v>
      </c>
      <c r="G994" t="s">
        <v>153</v>
      </c>
      <c r="I994">
        <v>56</v>
      </c>
      <c r="J994" t="s">
        <v>84</v>
      </c>
      <c r="K994" t="s">
        <v>153</v>
      </c>
      <c r="M994">
        <v>54</v>
      </c>
      <c r="N994" t="s">
        <v>83</v>
      </c>
      <c r="O994" t="s">
        <v>153</v>
      </c>
      <c r="Q994">
        <v>60</v>
      </c>
      <c r="R994" t="s">
        <v>83</v>
      </c>
      <c r="S994" t="s">
        <v>153</v>
      </c>
      <c r="U994">
        <v>1</v>
      </c>
      <c r="V994" t="s">
        <v>84</v>
      </c>
      <c r="W994" t="s">
        <v>153</v>
      </c>
      <c r="Y994">
        <v>21</v>
      </c>
      <c r="Z994" t="s">
        <v>83</v>
      </c>
      <c r="AA994" t="s">
        <v>153</v>
      </c>
      <c r="AC994">
        <v>63</v>
      </c>
      <c r="AD994" t="s">
        <v>83</v>
      </c>
      <c r="AE994" t="s">
        <v>153</v>
      </c>
      <c r="AG994">
        <v>31</v>
      </c>
      <c r="AH994" t="s">
        <v>84</v>
      </c>
      <c r="AI994" t="s">
        <v>153</v>
      </c>
      <c r="AK994">
        <v>28</v>
      </c>
      <c r="AL994" t="s">
        <v>84</v>
      </c>
      <c r="AM994" t="s">
        <v>153</v>
      </c>
      <c r="AO994" s="244">
        <v>56</v>
      </c>
      <c r="AP994" t="s">
        <v>99</v>
      </c>
      <c r="AQ994" t="s">
        <v>406</v>
      </c>
      <c r="AW994">
        <v>36</v>
      </c>
      <c r="AX994" t="s">
        <v>99</v>
      </c>
      <c r="AY994" t="s">
        <v>153</v>
      </c>
      <c r="BA994">
        <v>48</v>
      </c>
      <c r="BB994" t="s">
        <v>83</v>
      </c>
      <c r="BC994" t="s">
        <v>153</v>
      </c>
      <c r="BE994">
        <v>52</v>
      </c>
      <c r="BF994" t="s">
        <v>84</v>
      </c>
      <c r="BG994" t="s">
        <v>153</v>
      </c>
      <c r="BI994">
        <v>88</v>
      </c>
      <c r="BJ994" t="s">
        <v>84</v>
      </c>
      <c r="BK994" t="s">
        <v>153</v>
      </c>
      <c r="BM994">
        <v>86</v>
      </c>
      <c r="BN994" t="s">
        <v>83</v>
      </c>
      <c r="BO994" t="s">
        <v>153</v>
      </c>
      <c r="BQ994">
        <v>77</v>
      </c>
      <c r="BR994" t="s">
        <v>83</v>
      </c>
      <c r="BS994" t="s">
        <v>153</v>
      </c>
      <c r="BU994">
        <v>68</v>
      </c>
      <c r="BV994" t="s">
        <v>84</v>
      </c>
      <c r="BW994" t="s">
        <v>153</v>
      </c>
      <c r="BY994">
        <v>83</v>
      </c>
      <c r="BZ994" t="s">
        <v>83</v>
      </c>
      <c r="CA994" t="s">
        <v>153</v>
      </c>
      <c r="CC994">
        <v>4</v>
      </c>
      <c r="CD994" t="s">
        <v>84</v>
      </c>
      <c r="CE994" t="s">
        <v>153</v>
      </c>
      <c r="CG994" t="s">
        <v>116</v>
      </c>
      <c r="CH994" t="s">
        <v>83</v>
      </c>
      <c r="CI994" t="s">
        <v>153</v>
      </c>
      <c r="CK994">
        <v>38</v>
      </c>
      <c r="CL994" t="s">
        <v>84</v>
      </c>
      <c r="CM994" t="s">
        <v>153</v>
      </c>
    </row>
    <row r="995" spans="1:91" ht="15" customHeight="1" x14ac:dyDescent="0.25">
      <c r="A995">
        <v>2</v>
      </c>
      <c r="B995" t="s">
        <v>84</v>
      </c>
      <c r="C995" t="s">
        <v>153</v>
      </c>
      <c r="E995">
        <v>65</v>
      </c>
      <c r="F995" t="s">
        <v>83</v>
      </c>
      <c r="G995" t="s">
        <v>153</v>
      </c>
      <c r="I995">
        <v>40</v>
      </c>
      <c r="J995" t="s">
        <v>84</v>
      </c>
      <c r="K995" t="s">
        <v>153</v>
      </c>
      <c r="M995">
        <v>33</v>
      </c>
      <c r="N995" t="s">
        <v>83</v>
      </c>
      <c r="O995" t="s">
        <v>153</v>
      </c>
      <c r="Q995">
        <v>84</v>
      </c>
      <c r="R995" t="s">
        <v>83</v>
      </c>
      <c r="S995" t="s">
        <v>153</v>
      </c>
      <c r="U995">
        <v>35</v>
      </c>
      <c r="V995" t="s">
        <v>83</v>
      </c>
      <c r="W995" t="s">
        <v>153</v>
      </c>
      <c r="Y995">
        <v>11</v>
      </c>
      <c r="Z995" t="s">
        <v>84</v>
      </c>
      <c r="AA995" t="s">
        <v>153</v>
      </c>
      <c r="AC995">
        <v>19</v>
      </c>
      <c r="AD995" t="s">
        <v>84</v>
      </c>
      <c r="AE995" t="s">
        <v>153</v>
      </c>
      <c r="AG995">
        <v>14</v>
      </c>
      <c r="AH995" t="s">
        <v>83</v>
      </c>
      <c r="AI995" t="s">
        <v>153</v>
      </c>
      <c r="AK995">
        <v>66</v>
      </c>
      <c r="AL995" t="s">
        <v>83</v>
      </c>
      <c r="AM995" t="s">
        <v>153</v>
      </c>
      <c r="AO995" s="244">
        <v>61</v>
      </c>
      <c r="AP995" t="s">
        <v>100</v>
      </c>
      <c r="AQ995" t="s">
        <v>406</v>
      </c>
      <c r="AW995">
        <v>23</v>
      </c>
      <c r="AX995" t="s">
        <v>100</v>
      </c>
      <c r="AY995" t="s">
        <v>153</v>
      </c>
      <c r="BA995">
        <v>37</v>
      </c>
      <c r="BB995" t="s">
        <v>84</v>
      </c>
      <c r="BC995" t="s">
        <v>153</v>
      </c>
      <c r="BE995">
        <v>49</v>
      </c>
      <c r="BF995" t="s">
        <v>84</v>
      </c>
      <c r="BG995" t="s">
        <v>153</v>
      </c>
      <c r="BI995">
        <v>48</v>
      </c>
      <c r="BJ995" t="s">
        <v>83</v>
      </c>
      <c r="BK995" t="s">
        <v>153</v>
      </c>
      <c r="BM995">
        <v>48</v>
      </c>
      <c r="BN995" t="s">
        <v>83</v>
      </c>
      <c r="BO995" t="s">
        <v>153</v>
      </c>
      <c r="BQ995">
        <v>45</v>
      </c>
      <c r="BR995" t="s">
        <v>84</v>
      </c>
      <c r="BS995" t="s">
        <v>153</v>
      </c>
      <c r="BU995">
        <v>38</v>
      </c>
      <c r="BV995" t="s">
        <v>84</v>
      </c>
      <c r="BW995" t="s">
        <v>153</v>
      </c>
      <c r="BY995">
        <v>85</v>
      </c>
      <c r="BZ995" t="s">
        <v>84</v>
      </c>
      <c r="CA995" t="s">
        <v>153</v>
      </c>
      <c r="CC995">
        <v>55</v>
      </c>
      <c r="CD995" t="s">
        <v>84</v>
      </c>
      <c r="CE995" t="s">
        <v>153</v>
      </c>
      <c r="CG995">
        <v>62</v>
      </c>
      <c r="CH995" t="s">
        <v>83</v>
      </c>
      <c r="CI995" t="s">
        <v>153</v>
      </c>
      <c r="CK995">
        <v>40</v>
      </c>
      <c r="CL995" t="s">
        <v>83</v>
      </c>
      <c r="CM995" t="s">
        <v>153</v>
      </c>
    </row>
    <row r="996" spans="1:91" ht="15" customHeight="1" x14ac:dyDescent="0.25">
      <c r="A996">
        <v>16</v>
      </c>
      <c r="B996" t="s">
        <v>84</v>
      </c>
      <c r="C996" t="s">
        <v>153</v>
      </c>
      <c r="E996">
        <v>46</v>
      </c>
      <c r="F996" t="s">
        <v>84</v>
      </c>
      <c r="G996" t="s">
        <v>153</v>
      </c>
      <c r="I996">
        <v>49</v>
      </c>
      <c r="J996" t="s">
        <v>83</v>
      </c>
      <c r="K996" t="s">
        <v>153</v>
      </c>
      <c r="M996">
        <v>48</v>
      </c>
      <c r="N996" t="s">
        <v>84</v>
      </c>
      <c r="O996" t="s">
        <v>153</v>
      </c>
      <c r="Q996">
        <v>25</v>
      </c>
      <c r="R996" t="s">
        <v>84</v>
      </c>
      <c r="S996" t="s">
        <v>153</v>
      </c>
      <c r="U996">
        <v>26</v>
      </c>
      <c r="V996" t="s">
        <v>84</v>
      </c>
      <c r="W996" t="s">
        <v>153</v>
      </c>
      <c r="Y996">
        <v>21</v>
      </c>
      <c r="Z996" t="s">
        <v>83</v>
      </c>
      <c r="AA996" t="s">
        <v>153</v>
      </c>
      <c r="AC996">
        <v>22</v>
      </c>
      <c r="AD996" t="s">
        <v>83</v>
      </c>
      <c r="AE996" t="s">
        <v>153</v>
      </c>
      <c r="AG996">
        <v>34</v>
      </c>
      <c r="AH996" t="s">
        <v>84</v>
      </c>
      <c r="AI996" t="s">
        <v>153</v>
      </c>
      <c r="AK996" t="s">
        <v>340</v>
      </c>
      <c r="AL996" t="s">
        <v>84</v>
      </c>
      <c r="AM996" t="s">
        <v>153</v>
      </c>
      <c r="AO996" s="244">
        <v>35</v>
      </c>
      <c r="AP996" t="s">
        <v>99</v>
      </c>
      <c r="AQ996" t="s">
        <v>406</v>
      </c>
      <c r="AW996">
        <v>29</v>
      </c>
      <c r="AX996" t="s">
        <v>100</v>
      </c>
      <c r="AY996" t="s">
        <v>153</v>
      </c>
      <c r="BA996">
        <v>73</v>
      </c>
      <c r="BB996" t="s">
        <v>83</v>
      </c>
      <c r="BC996" t="s">
        <v>153</v>
      </c>
      <c r="BE996">
        <v>85</v>
      </c>
      <c r="BF996" t="s">
        <v>83</v>
      </c>
      <c r="BG996" t="s">
        <v>153</v>
      </c>
      <c r="BI996">
        <v>17</v>
      </c>
      <c r="BJ996" t="s">
        <v>83</v>
      </c>
      <c r="BK996" t="s">
        <v>153</v>
      </c>
      <c r="BM996">
        <v>58</v>
      </c>
      <c r="BN996" t="s">
        <v>84</v>
      </c>
      <c r="BO996" t="s">
        <v>153</v>
      </c>
      <c r="BQ996">
        <v>52</v>
      </c>
      <c r="BR996" t="s">
        <v>83</v>
      </c>
      <c r="BS996" t="s">
        <v>153</v>
      </c>
      <c r="BU996">
        <v>51</v>
      </c>
      <c r="BV996" t="s">
        <v>83</v>
      </c>
      <c r="BW996" t="s">
        <v>153</v>
      </c>
      <c r="BY996">
        <v>42</v>
      </c>
      <c r="BZ996" t="s">
        <v>84</v>
      </c>
      <c r="CA996" t="s">
        <v>153</v>
      </c>
      <c r="CC996">
        <v>17</v>
      </c>
      <c r="CD996" t="s">
        <v>84</v>
      </c>
      <c r="CE996" t="s">
        <v>153</v>
      </c>
      <c r="CG996">
        <v>80</v>
      </c>
      <c r="CH996" t="s">
        <v>83</v>
      </c>
      <c r="CI996" t="s">
        <v>153</v>
      </c>
      <c r="CK996">
        <v>35</v>
      </c>
      <c r="CL996" t="s">
        <v>84</v>
      </c>
      <c r="CM996" t="s">
        <v>153</v>
      </c>
    </row>
    <row r="997" spans="1:91" ht="15" customHeight="1" x14ac:dyDescent="0.25">
      <c r="A997">
        <v>79</v>
      </c>
      <c r="B997" t="s">
        <v>84</v>
      </c>
      <c r="C997" t="s">
        <v>153</v>
      </c>
      <c r="E997">
        <v>27</v>
      </c>
      <c r="F997" t="s">
        <v>84</v>
      </c>
      <c r="G997" t="s">
        <v>153</v>
      </c>
      <c r="I997">
        <v>29</v>
      </c>
      <c r="J997" t="s">
        <v>83</v>
      </c>
      <c r="K997" t="s">
        <v>153</v>
      </c>
      <c r="M997">
        <v>62</v>
      </c>
      <c r="N997" t="s">
        <v>84</v>
      </c>
      <c r="O997" t="s">
        <v>153</v>
      </c>
      <c r="Q997">
        <v>27</v>
      </c>
      <c r="R997" t="s">
        <v>83</v>
      </c>
      <c r="S997" t="s">
        <v>153</v>
      </c>
      <c r="U997">
        <v>18</v>
      </c>
      <c r="V997" t="s">
        <v>84</v>
      </c>
      <c r="W997" t="s">
        <v>153</v>
      </c>
      <c r="Y997">
        <v>7</v>
      </c>
      <c r="Z997" t="s">
        <v>83</v>
      </c>
      <c r="AA997" t="s">
        <v>153</v>
      </c>
      <c r="AC997">
        <v>38</v>
      </c>
      <c r="AD997" t="s">
        <v>84</v>
      </c>
      <c r="AE997" t="s">
        <v>153</v>
      </c>
      <c r="AG997">
        <v>30</v>
      </c>
      <c r="AH997" t="s">
        <v>84</v>
      </c>
      <c r="AI997" t="s">
        <v>153</v>
      </c>
      <c r="AK997">
        <v>49</v>
      </c>
      <c r="AL997" t="s">
        <v>84</v>
      </c>
      <c r="AM997" t="s">
        <v>153</v>
      </c>
      <c r="AO997" s="244">
        <v>30</v>
      </c>
      <c r="AP997" t="s">
        <v>100</v>
      </c>
      <c r="AQ997" t="s">
        <v>406</v>
      </c>
      <c r="AW997">
        <v>76</v>
      </c>
      <c r="AX997" t="s">
        <v>99</v>
      </c>
      <c r="AY997" t="s">
        <v>153</v>
      </c>
      <c r="BA997">
        <v>90</v>
      </c>
      <c r="BB997" t="s">
        <v>84</v>
      </c>
      <c r="BC997" t="s">
        <v>153</v>
      </c>
      <c r="BE997">
        <v>51</v>
      </c>
      <c r="BF997" t="s">
        <v>84</v>
      </c>
      <c r="BG997" t="s">
        <v>153</v>
      </c>
      <c r="BI997">
        <v>15</v>
      </c>
      <c r="BJ997" t="s">
        <v>83</v>
      </c>
      <c r="BK997" t="s">
        <v>153</v>
      </c>
      <c r="BM997">
        <v>2</v>
      </c>
      <c r="BN997" t="s">
        <v>83</v>
      </c>
      <c r="BO997" t="s">
        <v>153</v>
      </c>
      <c r="BQ997">
        <v>30</v>
      </c>
      <c r="BR997" t="s">
        <v>83</v>
      </c>
      <c r="BS997" t="s">
        <v>153</v>
      </c>
      <c r="BU997">
        <v>58</v>
      </c>
      <c r="BV997" t="s">
        <v>83</v>
      </c>
      <c r="BW997" t="s">
        <v>153</v>
      </c>
      <c r="BY997">
        <v>18</v>
      </c>
      <c r="BZ997" t="s">
        <v>84</v>
      </c>
      <c r="CA997" t="s">
        <v>153</v>
      </c>
      <c r="CC997">
        <v>43</v>
      </c>
      <c r="CD997" t="s">
        <v>83</v>
      </c>
      <c r="CE997" t="s">
        <v>153</v>
      </c>
      <c r="CG997">
        <v>38</v>
      </c>
      <c r="CH997" t="s">
        <v>83</v>
      </c>
      <c r="CI997" t="s">
        <v>153</v>
      </c>
      <c r="CK997">
        <v>66</v>
      </c>
      <c r="CL997" t="s">
        <v>83</v>
      </c>
      <c r="CM997" t="s">
        <v>153</v>
      </c>
    </row>
    <row r="998" spans="1:91" ht="15" customHeight="1" x14ac:dyDescent="0.25">
      <c r="A998">
        <v>18</v>
      </c>
      <c r="B998" t="s">
        <v>84</v>
      </c>
      <c r="C998" t="s">
        <v>153</v>
      </c>
      <c r="E998">
        <v>32</v>
      </c>
      <c r="F998" t="s">
        <v>83</v>
      </c>
      <c r="G998" t="s">
        <v>153</v>
      </c>
      <c r="I998">
        <v>65</v>
      </c>
      <c r="J998" t="s">
        <v>84</v>
      </c>
      <c r="K998" t="s">
        <v>153</v>
      </c>
      <c r="M998">
        <v>45</v>
      </c>
      <c r="N998" t="s">
        <v>83</v>
      </c>
      <c r="O998" t="s">
        <v>153</v>
      </c>
      <c r="Q998">
        <v>23</v>
      </c>
      <c r="R998" t="s">
        <v>83</v>
      </c>
      <c r="S998" t="s">
        <v>153</v>
      </c>
      <c r="U998">
        <v>47</v>
      </c>
      <c r="V998" t="s">
        <v>84</v>
      </c>
      <c r="W998" t="s">
        <v>153</v>
      </c>
      <c r="Y998">
        <v>19</v>
      </c>
      <c r="Z998" t="s">
        <v>83</v>
      </c>
      <c r="AA998" t="s">
        <v>153</v>
      </c>
      <c r="AC998">
        <v>13</v>
      </c>
      <c r="AD998" t="s">
        <v>83</v>
      </c>
      <c r="AE998" t="s">
        <v>153</v>
      </c>
      <c r="AG998">
        <v>84</v>
      </c>
      <c r="AH998" t="s">
        <v>83</v>
      </c>
      <c r="AI998" t="s">
        <v>153</v>
      </c>
      <c r="AK998">
        <v>58</v>
      </c>
      <c r="AL998" t="s">
        <v>84</v>
      </c>
      <c r="AM998" t="s">
        <v>153</v>
      </c>
      <c r="AO998" s="244">
        <v>42</v>
      </c>
      <c r="AP998" t="s">
        <v>99</v>
      </c>
      <c r="AQ998" t="s">
        <v>406</v>
      </c>
      <c r="AW998">
        <v>47</v>
      </c>
      <c r="AX998" t="s">
        <v>99</v>
      </c>
      <c r="AY998" t="s">
        <v>153</v>
      </c>
      <c r="BA998">
        <v>34</v>
      </c>
      <c r="BB998" t="s">
        <v>84</v>
      </c>
      <c r="BC998" t="s">
        <v>153</v>
      </c>
      <c r="BE998">
        <v>27</v>
      </c>
      <c r="BF998" t="s">
        <v>83</v>
      </c>
      <c r="BG998" t="s">
        <v>153</v>
      </c>
      <c r="BI998">
        <v>88</v>
      </c>
      <c r="BJ998" t="s">
        <v>83</v>
      </c>
      <c r="BK998" t="s">
        <v>153</v>
      </c>
      <c r="BM998">
        <v>21</v>
      </c>
      <c r="BN998" t="s">
        <v>83</v>
      </c>
      <c r="BO998" t="s">
        <v>153</v>
      </c>
      <c r="BQ998" t="s">
        <v>123</v>
      </c>
      <c r="BR998" t="s">
        <v>83</v>
      </c>
      <c r="BS998" t="s">
        <v>153</v>
      </c>
      <c r="BU998">
        <v>38</v>
      </c>
      <c r="BV998" t="s">
        <v>84</v>
      </c>
      <c r="BW998" t="s">
        <v>153</v>
      </c>
      <c r="BY998">
        <v>30</v>
      </c>
      <c r="BZ998" t="s">
        <v>84</v>
      </c>
      <c r="CA998" t="s">
        <v>153</v>
      </c>
      <c r="CC998">
        <v>46</v>
      </c>
      <c r="CD998" t="s">
        <v>83</v>
      </c>
      <c r="CE998" t="s">
        <v>153</v>
      </c>
      <c r="CG998">
        <v>97</v>
      </c>
      <c r="CH998" t="s">
        <v>84</v>
      </c>
      <c r="CI998" t="s">
        <v>153</v>
      </c>
      <c r="CK998">
        <v>81</v>
      </c>
      <c r="CL998" t="s">
        <v>83</v>
      </c>
      <c r="CM998" t="s">
        <v>153</v>
      </c>
    </row>
    <row r="999" spans="1:91" ht="15" customHeight="1" x14ac:dyDescent="0.25">
      <c r="A999">
        <v>61</v>
      </c>
      <c r="B999" t="s">
        <v>83</v>
      </c>
      <c r="C999" t="s">
        <v>153</v>
      </c>
      <c r="E999">
        <v>19</v>
      </c>
      <c r="F999" t="s">
        <v>84</v>
      </c>
      <c r="G999" t="s">
        <v>153</v>
      </c>
      <c r="I999" t="s">
        <v>113</v>
      </c>
      <c r="J999" t="s">
        <v>83</v>
      </c>
      <c r="K999" t="s">
        <v>153</v>
      </c>
      <c r="M999">
        <v>30</v>
      </c>
      <c r="N999" t="s">
        <v>84</v>
      </c>
      <c r="O999" t="s">
        <v>153</v>
      </c>
      <c r="Q999">
        <v>23</v>
      </c>
      <c r="R999" t="s">
        <v>84</v>
      </c>
      <c r="S999" t="s">
        <v>153</v>
      </c>
      <c r="U999">
        <v>49</v>
      </c>
      <c r="V999" t="s">
        <v>83</v>
      </c>
      <c r="W999" t="s">
        <v>153</v>
      </c>
      <c r="Y999">
        <v>31</v>
      </c>
      <c r="Z999" t="s">
        <v>84</v>
      </c>
      <c r="AA999" t="s">
        <v>153</v>
      </c>
      <c r="AC999">
        <v>48</v>
      </c>
      <c r="AD999" t="s">
        <v>83</v>
      </c>
      <c r="AE999" t="s">
        <v>153</v>
      </c>
      <c r="AG999">
        <v>15</v>
      </c>
      <c r="AH999" t="s">
        <v>83</v>
      </c>
      <c r="AI999" t="s">
        <v>153</v>
      </c>
      <c r="AK999">
        <v>33</v>
      </c>
      <c r="AL999" t="s">
        <v>84</v>
      </c>
      <c r="AM999" t="s">
        <v>153</v>
      </c>
      <c r="AO999" s="244">
        <v>5</v>
      </c>
      <c r="AP999" t="s">
        <v>99</v>
      </c>
      <c r="AQ999" t="s">
        <v>406</v>
      </c>
      <c r="AW999">
        <v>21</v>
      </c>
      <c r="AX999" t="s">
        <v>99</v>
      </c>
      <c r="AY999" t="s">
        <v>153</v>
      </c>
      <c r="BA999">
        <v>58</v>
      </c>
      <c r="BB999" t="s">
        <v>83</v>
      </c>
      <c r="BC999" t="s">
        <v>153</v>
      </c>
      <c r="BE999">
        <v>60</v>
      </c>
      <c r="BF999" t="s">
        <v>84</v>
      </c>
      <c r="BG999" t="s">
        <v>153</v>
      </c>
      <c r="BI999">
        <v>79</v>
      </c>
      <c r="BJ999" t="s">
        <v>83</v>
      </c>
      <c r="BK999" t="s">
        <v>153</v>
      </c>
      <c r="BM999">
        <v>5</v>
      </c>
      <c r="BN999" t="s">
        <v>83</v>
      </c>
      <c r="BO999" t="s">
        <v>153</v>
      </c>
      <c r="BQ999">
        <v>2</v>
      </c>
      <c r="BR999" t="s">
        <v>84</v>
      </c>
      <c r="BS999" t="s">
        <v>153</v>
      </c>
      <c r="BU999">
        <v>44</v>
      </c>
      <c r="BV999" t="s">
        <v>83</v>
      </c>
      <c r="BW999" t="s">
        <v>153</v>
      </c>
      <c r="BY999">
        <v>21</v>
      </c>
      <c r="BZ999" t="s">
        <v>83</v>
      </c>
      <c r="CA999" t="s">
        <v>153</v>
      </c>
      <c r="CC999">
        <v>42</v>
      </c>
      <c r="CD999" t="s">
        <v>83</v>
      </c>
      <c r="CE999" t="s">
        <v>153</v>
      </c>
      <c r="CG999">
        <v>15</v>
      </c>
      <c r="CH999" t="s">
        <v>83</v>
      </c>
      <c r="CI999" t="s">
        <v>153</v>
      </c>
      <c r="CK999">
        <v>19</v>
      </c>
      <c r="CL999" t="s">
        <v>83</v>
      </c>
      <c r="CM999" t="s">
        <v>153</v>
      </c>
    </row>
    <row r="1000" spans="1:91" ht="15" customHeight="1" x14ac:dyDescent="0.25">
      <c r="A1000">
        <v>20</v>
      </c>
      <c r="B1000" t="s">
        <v>84</v>
      </c>
      <c r="C1000" t="s">
        <v>153</v>
      </c>
      <c r="E1000">
        <v>19</v>
      </c>
      <c r="F1000" t="s">
        <v>83</v>
      </c>
      <c r="G1000" t="s">
        <v>153</v>
      </c>
      <c r="I1000">
        <v>2</v>
      </c>
      <c r="J1000" t="s">
        <v>83</v>
      </c>
      <c r="K1000" t="s">
        <v>153</v>
      </c>
      <c r="M1000">
        <v>45</v>
      </c>
      <c r="N1000" t="s">
        <v>84</v>
      </c>
      <c r="O1000" t="s">
        <v>153</v>
      </c>
      <c r="Q1000">
        <v>47</v>
      </c>
      <c r="R1000" t="s">
        <v>84</v>
      </c>
      <c r="S1000" t="s">
        <v>153</v>
      </c>
      <c r="U1000">
        <v>21</v>
      </c>
      <c r="V1000" t="s">
        <v>83</v>
      </c>
      <c r="W1000" t="s">
        <v>153</v>
      </c>
      <c r="Y1000">
        <v>2</v>
      </c>
      <c r="Z1000" t="s">
        <v>84</v>
      </c>
      <c r="AA1000" t="s">
        <v>153</v>
      </c>
      <c r="AC1000">
        <v>92</v>
      </c>
      <c r="AD1000" t="s">
        <v>83</v>
      </c>
      <c r="AE1000" t="s">
        <v>153</v>
      </c>
      <c r="AG1000">
        <v>8</v>
      </c>
      <c r="AH1000" t="s">
        <v>84</v>
      </c>
      <c r="AI1000" t="s">
        <v>153</v>
      </c>
      <c r="AK1000">
        <v>1</v>
      </c>
      <c r="AL1000" t="s">
        <v>83</v>
      </c>
      <c r="AM1000" t="s">
        <v>153</v>
      </c>
      <c r="AO1000" s="244">
        <v>27</v>
      </c>
      <c r="AP1000" t="s">
        <v>99</v>
      </c>
      <c r="AQ1000" t="s">
        <v>406</v>
      </c>
      <c r="AW1000">
        <v>69</v>
      </c>
      <c r="AX1000" t="s">
        <v>100</v>
      </c>
      <c r="AY1000" t="s">
        <v>153</v>
      </c>
      <c r="BA1000">
        <v>1</v>
      </c>
      <c r="BB1000" t="s">
        <v>84</v>
      </c>
      <c r="BC1000" t="s">
        <v>153</v>
      </c>
      <c r="BE1000">
        <v>95</v>
      </c>
      <c r="BF1000" t="s">
        <v>84</v>
      </c>
      <c r="BG1000" t="s">
        <v>153</v>
      </c>
      <c r="BI1000">
        <v>10</v>
      </c>
      <c r="BJ1000" t="s">
        <v>84</v>
      </c>
      <c r="BK1000" t="s">
        <v>153</v>
      </c>
      <c r="BM1000">
        <v>53</v>
      </c>
      <c r="BN1000" t="s">
        <v>83</v>
      </c>
      <c r="BO1000" t="s">
        <v>153</v>
      </c>
      <c r="BQ1000">
        <v>2</v>
      </c>
      <c r="BR1000" t="s">
        <v>84</v>
      </c>
      <c r="BS1000" t="s">
        <v>153</v>
      </c>
      <c r="BU1000">
        <v>90</v>
      </c>
      <c r="BV1000" t="s">
        <v>84</v>
      </c>
      <c r="BW1000" t="s">
        <v>153</v>
      </c>
      <c r="BY1000">
        <v>63</v>
      </c>
      <c r="BZ1000" t="s">
        <v>84</v>
      </c>
      <c r="CA1000" t="s">
        <v>153</v>
      </c>
      <c r="CC1000">
        <v>54</v>
      </c>
      <c r="CD1000" t="s">
        <v>83</v>
      </c>
      <c r="CE1000" t="s">
        <v>153</v>
      </c>
      <c r="CG1000">
        <v>49</v>
      </c>
      <c r="CH1000" t="s">
        <v>83</v>
      </c>
      <c r="CI1000" t="s">
        <v>153</v>
      </c>
      <c r="CK1000">
        <v>61</v>
      </c>
      <c r="CL1000" t="s">
        <v>84</v>
      </c>
      <c r="CM1000" t="s">
        <v>153</v>
      </c>
    </row>
    <row r="1001" spans="1:91" ht="15" customHeight="1" x14ac:dyDescent="0.25">
      <c r="A1001">
        <v>58</v>
      </c>
      <c r="B1001" t="s">
        <v>83</v>
      </c>
      <c r="C1001" t="s">
        <v>153</v>
      </c>
      <c r="E1001">
        <v>21</v>
      </c>
      <c r="F1001" t="s">
        <v>84</v>
      </c>
      <c r="G1001" t="s">
        <v>153</v>
      </c>
      <c r="I1001">
        <v>23</v>
      </c>
      <c r="J1001" t="s">
        <v>84</v>
      </c>
      <c r="K1001" t="s">
        <v>153</v>
      </c>
      <c r="M1001">
        <v>10</v>
      </c>
      <c r="N1001" t="s">
        <v>83</v>
      </c>
      <c r="O1001" t="s">
        <v>153</v>
      </c>
      <c r="Q1001">
        <v>65</v>
      </c>
      <c r="R1001" t="s">
        <v>83</v>
      </c>
      <c r="S1001" t="s">
        <v>153</v>
      </c>
      <c r="U1001">
        <v>23</v>
      </c>
      <c r="V1001" t="s">
        <v>83</v>
      </c>
      <c r="W1001" t="s">
        <v>153</v>
      </c>
      <c r="Y1001">
        <v>63</v>
      </c>
      <c r="Z1001" t="s">
        <v>83</v>
      </c>
      <c r="AA1001" t="s">
        <v>153</v>
      </c>
      <c r="AC1001">
        <v>28</v>
      </c>
      <c r="AD1001" t="s">
        <v>83</v>
      </c>
      <c r="AE1001" t="s">
        <v>153</v>
      </c>
      <c r="AG1001">
        <v>14</v>
      </c>
      <c r="AH1001" t="s">
        <v>84</v>
      </c>
      <c r="AI1001" t="s">
        <v>153</v>
      </c>
      <c r="AK1001">
        <v>66</v>
      </c>
      <c r="AL1001" t="s">
        <v>83</v>
      </c>
      <c r="AM1001" t="s">
        <v>153</v>
      </c>
      <c r="AO1001" s="244">
        <v>17</v>
      </c>
      <c r="AP1001" t="s">
        <v>100</v>
      </c>
      <c r="AQ1001" t="s">
        <v>406</v>
      </c>
      <c r="AW1001">
        <v>16</v>
      </c>
      <c r="AX1001" t="s">
        <v>100</v>
      </c>
      <c r="AY1001" t="s">
        <v>153</v>
      </c>
      <c r="BA1001">
        <v>66</v>
      </c>
      <c r="BB1001" t="s">
        <v>83</v>
      </c>
      <c r="BC1001" t="s">
        <v>153</v>
      </c>
      <c r="BE1001">
        <v>30</v>
      </c>
      <c r="BF1001" t="s">
        <v>84</v>
      </c>
      <c r="BG1001" t="s">
        <v>153</v>
      </c>
      <c r="BI1001">
        <v>95</v>
      </c>
      <c r="BJ1001" t="s">
        <v>83</v>
      </c>
      <c r="BK1001" t="s">
        <v>153</v>
      </c>
      <c r="BM1001">
        <v>49</v>
      </c>
      <c r="BN1001" t="s">
        <v>84</v>
      </c>
      <c r="BO1001" t="s">
        <v>153</v>
      </c>
      <c r="BQ1001">
        <v>3</v>
      </c>
      <c r="BR1001" t="s">
        <v>84</v>
      </c>
      <c r="BS1001" t="s">
        <v>153</v>
      </c>
      <c r="BU1001">
        <v>36</v>
      </c>
      <c r="BV1001" t="s">
        <v>83</v>
      </c>
      <c r="BW1001" t="s">
        <v>153</v>
      </c>
      <c r="BY1001">
        <v>63</v>
      </c>
      <c r="BZ1001" t="s">
        <v>83</v>
      </c>
      <c r="CA1001" t="s">
        <v>153</v>
      </c>
      <c r="CC1001">
        <v>63</v>
      </c>
      <c r="CD1001" t="s">
        <v>83</v>
      </c>
      <c r="CE1001" t="s">
        <v>153</v>
      </c>
      <c r="CG1001">
        <v>43</v>
      </c>
      <c r="CH1001" t="s">
        <v>84</v>
      </c>
      <c r="CI1001" t="s">
        <v>153</v>
      </c>
      <c r="CK1001">
        <v>52</v>
      </c>
      <c r="CL1001" t="s">
        <v>83</v>
      </c>
      <c r="CM1001" t="s">
        <v>153</v>
      </c>
    </row>
    <row r="1002" spans="1:91" ht="15" customHeight="1" x14ac:dyDescent="0.25">
      <c r="A1002">
        <v>55</v>
      </c>
      <c r="B1002" t="s">
        <v>83</v>
      </c>
      <c r="C1002" t="s">
        <v>153</v>
      </c>
      <c r="E1002">
        <v>12</v>
      </c>
      <c r="F1002" t="s">
        <v>83</v>
      </c>
      <c r="G1002" t="s">
        <v>153</v>
      </c>
      <c r="I1002">
        <v>37</v>
      </c>
      <c r="J1002" t="s">
        <v>84</v>
      </c>
      <c r="K1002" t="s">
        <v>153</v>
      </c>
      <c r="M1002">
        <v>31</v>
      </c>
      <c r="N1002" t="s">
        <v>84</v>
      </c>
      <c r="O1002" t="s">
        <v>153</v>
      </c>
      <c r="Q1002">
        <v>18</v>
      </c>
      <c r="R1002" t="s">
        <v>83</v>
      </c>
      <c r="S1002" t="s">
        <v>153</v>
      </c>
      <c r="U1002">
        <v>34</v>
      </c>
      <c r="V1002" t="s">
        <v>84</v>
      </c>
      <c r="W1002" t="s">
        <v>153</v>
      </c>
      <c r="Y1002">
        <v>56</v>
      </c>
      <c r="Z1002" t="s">
        <v>84</v>
      </c>
      <c r="AA1002" t="s">
        <v>153</v>
      </c>
      <c r="AC1002">
        <v>72</v>
      </c>
      <c r="AD1002" t="s">
        <v>83</v>
      </c>
      <c r="AE1002" t="s">
        <v>153</v>
      </c>
      <c r="AG1002">
        <v>1</v>
      </c>
      <c r="AH1002" t="s">
        <v>84</v>
      </c>
      <c r="AI1002" t="s">
        <v>153</v>
      </c>
      <c r="AK1002">
        <v>53</v>
      </c>
      <c r="AL1002" t="s">
        <v>84</v>
      </c>
      <c r="AM1002" t="s">
        <v>153</v>
      </c>
      <c r="AO1002" s="244">
        <v>35</v>
      </c>
      <c r="AP1002" t="s">
        <v>99</v>
      </c>
      <c r="AQ1002" t="s">
        <v>406</v>
      </c>
      <c r="AW1002">
        <v>22</v>
      </c>
      <c r="AX1002" t="s">
        <v>100</v>
      </c>
      <c r="AY1002" t="s">
        <v>153</v>
      </c>
      <c r="BA1002">
        <v>26</v>
      </c>
      <c r="BB1002" t="s">
        <v>83</v>
      </c>
      <c r="BC1002" t="s">
        <v>153</v>
      </c>
      <c r="BE1002">
        <v>66</v>
      </c>
      <c r="BF1002" t="s">
        <v>84</v>
      </c>
      <c r="BG1002" t="s">
        <v>153</v>
      </c>
      <c r="BI1002">
        <v>53</v>
      </c>
      <c r="BJ1002" t="s">
        <v>83</v>
      </c>
      <c r="BK1002" t="s">
        <v>153</v>
      </c>
      <c r="BM1002">
        <v>62</v>
      </c>
      <c r="BN1002" t="s">
        <v>83</v>
      </c>
      <c r="BO1002" t="s">
        <v>153</v>
      </c>
      <c r="BQ1002">
        <v>23</v>
      </c>
      <c r="BR1002" t="s">
        <v>84</v>
      </c>
      <c r="BS1002" t="s">
        <v>153</v>
      </c>
      <c r="BU1002">
        <v>56</v>
      </c>
      <c r="BV1002" t="s">
        <v>84</v>
      </c>
      <c r="BW1002" t="s">
        <v>153</v>
      </c>
      <c r="BY1002">
        <v>76</v>
      </c>
      <c r="BZ1002" t="s">
        <v>84</v>
      </c>
      <c r="CA1002" t="s">
        <v>153</v>
      </c>
      <c r="CC1002">
        <v>28</v>
      </c>
      <c r="CD1002" t="s">
        <v>83</v>
      </c>
      <c r="CE1002" t="s">
        <v>153</v>
      </c>
      <c r="CG1002">
        <v>63</v>
      </c>
      <c r="CH1002" t="s">
        <v>83</v>
      </c>
      <c r="CI1002" t="s">
        <v>153</v>
      </c>
      <c r="CK1002">
        <v>65</v>
      </c>
      <c r="CL1002" t="s">
        <v>84</v>
      </c>
      <c r="CM1002" t="s">
        <v>153</v>
      </c>
    </row>
    <row r="1003" spans="1:91" ht="15" customHeight="1" x14ac:dyDescent="0.25">
      <c r="A1003">
        <v>39</v>
      </c>
      <c r="B1003" t="s">
        <v>83</v>
      </c>
      <c r="C1003" t="s">
        <v>153</v>
      </c>
      <c r="E1003">
        <v>6</v>
      </c>
      <c r="F1003" t="s">
        <v>84</v>
      </c>
      <c r="G1003" t="s">
        <v>153</v>
      </c>
      <c r="I1003">
        <v>17</v>
      </c>
      <c r="J1003" t="s">
        <v>83</v>
      </c>
      <c r="K1003" t="s">
        <v>153</v>
      </c>
      <c r="M1003">
        <v>33</v>
      </c>
      <c r="N1003" t="s">
        <v>83</v>
      </c>
      <c r="O1003" t="s">
        <v>153</v>
      </c>
      <c r="Q1003">
        <v>49</v>
      </c>
      <c r="R1003" t="s">
        <v>83</v>
      </c>
      <c r="S1003" t="s">
        <v>153</v>
      </c>
      <c r="U1003">
        <v>46</v>
      </c>
      <c r="V1003" t="s">
        <v>84</v>
      </c>
      <c r="W1003" t="s">
        <v>153</v>
      </c>
      <c r="Y1003">
        <v>80</v>
      </c>
      <c r="Z1003" t="s">
        <v>84</v>
      </c>
      <c r="AA1003" t="s">
        <v>153</v>
      </c>
      <c r="AC1003">
        <v>31</v>
      </c>
      <c r="AD1003" t="s">
        <v>84</v>
      </c>
      <c r="AE1003" t="s">
        <v>153</v>
      </c>
      <c r="AG1003">
        <v>14</v>
      </c>
      <c r="AH1003" t="s">
        <v>84</v>
      </c>
      <c r="AI1003" t="s">
        <v>153</v>
      </c>
      <c r="AK1003">
        <v>10</v>
      </c>
      <c r="AL1003" t="s">
        <v>83</v>
      </c>
      <c r="AM1003" t="s">
        <v>153</v>
      </c>
      <c r="AO1003" s="244">
        <v>36</v>
      </c>
      <c r="AP1003" t="s">
        <v>99</v>
      </c>
      <c r="AQ1003" t="s">
        <v>406</v>
      </c>
      <c r="AW1003">
        <v>80</v>
      </c>
      <c r="AX1003" t="s">
        <v>99</v>
      </c>
      <c r="AY1003" t="s">
        <v>153</v>
      </c>
      <c r="BA1003">
        <v>46</v>
      </c>
      <c r="BB1003" t="s">
        <v>84</v>
      </c>
      <c r="BC1003" t="s">
        <v>153</v>
      </c>
      <c r="BE1003">
        <v>42</v>
      </c>
      <c r="BF1003" t="s">
        <v>83</v>
      </c>
      <c r="BG1003" t="s">
        <v>153</v>
      </c>
      <c r="BI1003">
        <v>101</v>
      </c>
      <c r="BJ1003" t="s">
        <v>84</v>
      </c>
      <c r="BK1003" t="s">
        <v>153</v>
      </c>
      <c r="BM1003">
        <v>43</v>
      </c>
      <c r="BN1003" t="s">
        <v>83</v>
      </c>
      <c r="BO1003" t="s">
        <v>153</v>
      </c>
      <c r="BQ1003">
        <v>66</v>
      </c>
      <c r="BR1003" t="s">
        <v>83</v>
      </c>
      <c r="BS1003" t="s">
        <v>153</v>
      </c>
      <c r="BU1003">
        <v>57</v>
      </c>
      <c r="BV1003" t="s">
        <v>84</v>
      </c>
      <c r="BW1003" t="s">
        <v>153</v>
      </c>
      <c r="BY1003">
        <v>76</v>
      </c>
      <c r="BZ1003" t="s">
        <v>84</v>
      </c>
      <c r="CA1003" t="s">
        <v>153</v>
      </c>
      <c r="CC1003">
        <v>1</v>
      </c>
      <c r="CD1003" t="s">
        <v>84</v>
      </c>
      <c r="CE1003" t="s">
        <v>153</v>
      </c>
      <c r="CG1003">
        <v>60</v>
      </c>
      <c r="CH1003" t="s">
        <v>83</v>
      </c>
      <c r="CI1003" t="s">
        <v>153</v>
      </c>
      <c r="CK1003">
        <v>37</v>
      </c>
      <c r="CL1003" t="s">
        <v>84</v>
      </c>
      <c r="CM1003" t="s">
        <v>153</v>
      </c>
    </row>
    <row r="1004" spans="1:91" ht="15" customHeight="1" x14ac:dyDescent="0.25">
      <c r="A1004">
        <v>35</v>
      </c>
      <c r="B1004" t="s">
        <v>84</v>
      </c>
      <c r="C1004" t="s">
        <v>153</v>
      </c>
      <c r="I1004">
        <v>13</v>
      </c>
      <c r="J1004" t="s">
        <v>84</v>
      </c>
      <c r="K1004" t="s">
        <v>153</v>
      </c>
      <c r="M1004">
        <v>61</v>
      </c>
      <c r="N1004" t="s">
        <v>83</v>
      </c>
      <c r="O1004" t="s">
        <v>153</v>
      </c>
      <c r="Q1004">
        <v>36</v>
      </c>
      <c r="R1004" t="s">
        <v>83</v>
      </c>
      <c r="S1004" t="s">
        <v>153</v>
      </c>
      <c r="U1004">
        <v>2</v>
      </c>
      <c r="V1004" t="s">
        <v>84</v>
      </c>
      <c r="W1004" t="s">
        <v>153</v>
      </c>
      <c r="Y1004">
        <v>17</v>
      </c>
      <c r="Z1004" t="s">
        <v>84</v>
      </c>
      <c r="AA1004" t="s">
        <v>153</v>
      </c>
      <c r="AC1004">
        <v>81</v>
      </c>
      <c r="AD1004" t="s">
        <v>84</v>
      </c>
      <c r="AE1004" t="s">
        <v>153</v>
      </c>
      <c r="AG1004">
        <v>17</v>
      </c>
      <c r="AH1004" t="s">
        <v>83</v>
      </c>
      <c r="AI1004" t="s">
        <v>153</v>
      </c>
      <c r="AK1004">
        <v>63</v>
      </c>
      <c r="AL1004" t="s">
        <v>83</v>
      </c>
      <c r="AM1004" t="s">
        <v>153</v>
      </c>
      <c r="AO1004" s="244">
        <v>25</v>
      </c>
      <c r="AP1004" t="s">
        <v>100</v>
      </c>
      <c r="AQ1004" t="s">
        <v>406</v>
      </c>
      <c r="AW1004">
        <v>56</v>
      </c>
      <c r="AX1004" t="s">
        <v>99</v>
      </c>
      <c r="AY1004" t="s">
        <v>153</v>
      </c>
      <c r="BA1004">
        <v>42</v>
      </c>
      <c r="BB1004" t="s">
        <v>83</v>
      </c>
      <c r="BC1004" t="s">
        <v>153</v>
      </c>
      <c r="BE1004">
        <v>5</v>
      </c>
      <c r="BF1004" t="s">
        <v>84</v>
      </c>
      <c r="BG1004" t="s">
        <v>153</v>
      </c>
      <c r="BI1004">
        <v>16</v>
      </c>
      <c r="BJ1004" t="s">
        <v>83</v>
      </c>
      <c r="BK1004" t="s">
        <v>153</v>
      </c>
      <c r="BM1004">
        <v>23</v>
      </c>
      <c r="BN1004" t="s">
        <v>84</v>
      </c>
      <c r="BO1004" t="s">
        <v>153</v>
      </c>
      <c r="BQ1004">
        <v>20</v>
      </c>
      <c r="BR1004" t="s">
        <v>84</v>
      </c>
      <c r="BS1004" t="s">
        <v>153</v>
      </c>
      <c r="BU1004">
        <v>21</v>
      </c>
      <c r="BV1004" t="s">
        <v>83</v>
      </c>
      <c r="BW1004" t="s">
        <v>153</v>
      </c>
      <c r="BY1004">
        <v>56</v>
      </c>
      <c r="BZ1004" t="s">
        <v>84</v>
      </c>
      <c r="CA1004" t="s">
        <v>153</v>
      </c>
      <c r="CC1004">
        <v>83</v>
      </c>
      <c r="CD1004" t="s">
        <v>83</v>
      </c>
      <c r="CE1004" t="s">
        <v>153</v>
      </c>
      <c r="CG1004">
        <v>21</v>
      </c>
      <c r="CH1004" t="s">
        <v>83</v>
      </c>
      <c r="CI1004" t="s">
        <v>153</v>
      </c>
      <c r="CK1004">
        <v>17</v>
      </c>
      <c r="CL1004" t="s">
        <v>83</v>
      </c>
      <c r="CM1004" t="s">
        <v>153</v>
      </c>
    </row>
    <row r="1005" spans="1:91" ht="15" customHeight="1" x14ac:dyDescent="0.25">
      <c r="A1005">
        <v>5</v>
      </c>
      <c r="B1005" t="s">
        <v>84</v>
      </c>
      <c r="C1005" t="s">
        <v>153</v>
      </c>
      <c r="E1005">
        <v>46</v>
      </c>
      <c r="F1005" t="s">
        <v>84</v>
      </c>
      <c r="G1005" t="s">
        <v>153</v>
      </c>
      <c r="I1005">
        <v>12</v>
      </c>
      <c r="J1005" t="s">
        <v>84</v>
      </c>
      <c r="K1005" t="s">
        <v>153</v>
      </c>
      <c r="M1005">
        <v>5</v>
      </c>
      <c r="N1005" t="s">
        <v>84</v>
      </c>
      <c r="O1005" t="s">
        <v>153</v>
      </c>
      <c r="Q1005">
        <v>59</v>
      </c>
      <c r="R1005" t="s">
        <v>83</v>
      </c>
      <c r="S1005" t="s">
        <v>153</v>
      </c>
      <c r="U1005">
        <v>62</v>
      </c>
      <c r="V1005" t="s">
        <v>84</v>
      </c>
      <c r="W1005" t="s">
        <v>153</v>
      </c>
      <c r="Y1005">
        <v>57</v>
      </c>
      <c r="Z1005" t="s">
        <v>84</v>
      </c>
      <c r="AA1005" t="s">
        <v>153</v>
      </c>
      <c r="AC1005">
        <v>27</v>
      </c>
      <c r="AD1005" t="s">
        <v>84</v>
      </c>
      <c r="AE1005" t="s">
        <v>153</v>
      </c>
      <c r="AG1005">
        <v>4</v>
      </c>
      <c r="AH1005" t="s">
        <v>84</v>
      </c>
      <c r="AI1005" t="s">
        <v>153</v>
      </c>
      <c r="AK1005">
        <v>51</v>
      </c>
      <c r="AL1005" t="s">
        <v>84</v>
      </c>
      <c r="AM1005" t="s">
        <v>153</v>
      </c>
      <c r="AO1005" s="244">
        <v>25</v>
      </c>
      <c r="AP1005" t="s">
        <v>99</v>
      </c>
      <c r="AQ1005" t="s">
        <v>406</v>
      </c>
      <c r="AW1005">
        <v>77</v>
      </c>
      <c r="AX1005" t="s">
        <v>99</v>
      </c>
      <c r="AY1005" t="s">
        <v>153</v>
      </c>
      <c r="BA1005">
        <v>19</v>
      </c>
      <c r="BB1005" t="s">
        <v>84</v>
      </c>
      <c r="BC1005" t="s">
        <v>153</v>
      </c>
      <c r="BE1005">
        <v>35</v>
      </c>
      <c r="BF1005" t="s">
        <v>84</v>
      </c>
      <c r="BG1005" t="s">
        <v>153</v>
      </c>
      <c r="BI1005">
        <v>87</v>
      </c>
      <c r="BJ1005" t="s">
        <v>84</v>
      </c>
      <c r="BK1005" t="s">
        <v>153</v>
      </c>
      <c r="BM1005">
        <v>2</v>
      </c>
      <c r="BN1005" t="s">
        <v>84</v>
      </c>
      <c r="BO1005" t="s">
        <v>153</v>
      </c>
      <c r="BQ1005">
        <v>32</v>
      </c>
      <c r="BR1005" t="s">
        <v>84</v>
      </c>
      <c r="BS1005" t="s">
        <v>153</v>
      </c>
      <c r="BU1005">
        <v>50</v>
      </c>
      <c r="BV1005" t="s">
        <v>83</v>
      </c>
      <c r="BW1005" t="s">
        <v>153</v>
      </c>
      <c r="BY1005">
        <v>89</v>
      </c>
      <c r="BZ1005" t="s">
        <v>84</v>
      </c>
      <c r="CA1005" t="s">
        <v>153</v>
      </c>
      <c r="CC1005">
        <v>79</v>
      </c>
      <c r="CD1005" t="s">
        <v>84</v>
      </c>
      <c r="CE1005" t="s">
        <v>153</v>
      </c>
      <c r="CG1005">
        <v>48</v>
      </c>
      <c r="CH1005" t="s">
        <v>83</v>
      </c>
      <c r="CI1005" t="s">
        <v>153</v>
      </c>
      <c r="CK1005">
        <v>16</v>
      </c>
      <c r="CL1005" t="s">
        <v>83</v>
      </c>
      <c r="CM1005" t="s">
        <v>153</v>
      </c>
    </row>
    <row r="1006" spans="1:91" ht="15" customHeight="1" x14ac:dyDescent="0.25">
      <c r="A1006">
        <v>34</v>
      </c>
      <c r="B1006" t="s">
        <v>84</v>
      </c>
      <c r="C1006" t="s">
        <v>153</v>
      </c>
      <c r="E1006">
        <v>22</v>
      </c>
      <c r="F1006" t="s">
        <v>84</v>
      </c>
      <c r="G1006" t="s">
        <v>153</v>
      </c>
      <c r="I1006">
        <v>12</v>
      </c>
      <c r="J1006" t="s">
        <v>84</v>
      </c>
      <c r="K1006" t="s">
        <v>153</v>
      </c>
      <c r="M1006">
        <v>71</v>
      </c>
      <c r="N1006" t="s">
        <v>84</v>
      </c>
      <c r="O1006" t="s">
        <v>153</v>
      </c>
      <c r="Q1006">
        <v>72</v>
      </c>
      <c r="R1006" t="s">
        <v>84</v>
      </c>
      <c r="S1006" t="s">
        <v>153</v>
      </c>
      <c r="U1006">
        <v>74</v>
      </c>
      <c r="V1006" t="s">
        <v>84</v>
      </c>
      <c r="W1006" t="s">
        <v>153</v>
      </c>
      <c r="Y1006">
        <v>8</v>
      </c>
      <c r="Z1006" t="s">
        <v>84</v>
      </c>
      <c r="AA1006" t="s">
        <v>153</v>
      </c>
      <c r="AC1006">
        <v>73</v>
      </c>
      <c r="AD1006" t="s">
        <v>84</v>
      </c>
      <c r="AE1006" t="s">
        <v>153</v>
      </c>
      <c r="AG1006">
        <v>17</v>
      </c>
      <c r="AH1006" t="s">
        <v>83</v>
      </c>
      <c r="AI1006" t="s">
        <v>153</v>
      </c>
      <c r="AK1006">
        <v>66</v>
      </c>
      <c r="AL1006" t="s">
        <v>84</v>
      </c>
      <c r="AM1006" t="s">
        <v>153</v>
      </c>
      <c r="AO1006" s="244">
        <v>49</v>
      </c>
      <c r="AP1006" t="s">
        <v>100</v>
      </c>
      <c r="AQ1006" t="s">
        <v>406</v>
      </c>
      <c r="AW1006">
        <v>50</v>
      </c>
      <c r="AX1006" t="s">
        <v>99</v>
      </c>
      <c r="AY1006" t="s">
        <v>153</v>
      </c>
      <c r="BA1006">
        <v>38</v>
      </c>
      <c r="BB1006" t="s">
        <v>83</v>
      </c>
      <c r="BC1006" t="s">
        <v>153</v>
      </c>
      <c r="BE1006">
        <v>3</v>
      </c>
      <c r="BF1006" t="s">
        <v>84</v>
      </c>
      <c r="BG1006" t="s">
        <v>153</v>
      </c>
      <c r="BI1006">
        <v>32</v>
      </c>
      <c r="BJ1006" t="s">
        <v>84</v>
      </c>
      <c r="BK1006" t="s">
        <v>153</v>
      </c>
      <c r="BM1006">
        <v>66</v>
      </c>
      <c r="BN1006" t="s">
        <v>84</v>
      </c>
      <c r="BO1006" t="s">
        <v>153</v>
      </c>
      <c r="BQ1006">
        <v>20</v>
      </c>
      <c r="BR1006" t="s">
        <v>83</v>
      </c>
      <c r="BS1006" t="s">
        <v>153</v>
      </c>
      <c r="BU1006">
        <v>66</v>
      </c>
      <c r="BV1006" t="s">
        <v>83</v>
      </c>
      <c r="BW1006" t="s">
        <v>153</v>
      </c>
      <c r="BY1006">
        <v>28</v>
      </c>
      <c r="BZ1006" t="s">
        <v>84</v>
      </c>
      <c r="CA1006" t="s">
        <v>153</v>
      </c>
      <c r="CC1006">
        <v>71</v>
      </c>
      <c r="CD1006" t="s">
        <v>84</v>
      </c>
      <c r="CE1006" t="s">
        <v>153</v>
      </c>
      <c r="CG1006">
        <v>22</v>
      </c>
      <c r="CH1006" t="s">
        <v>84</v>
      </c>
      <c r="CI1006" t="s">
        <v>153</v>
      </c>
      <c r="CK1006">
        <v>56</v>
      </c>
      <c r="CL1006" t="s">
        <v>83</v>
      </c>
      <c r="CM1006" t="s">
        <v>153</v>
      </c>
    </row>
    <row r="1007" spans="1:91" ht="15" customHeight="1" x14ac:dyDescent="0.25">
      <c r="A1007">
        <v>62</v>
      </c>
      <c r="B1007" t="s">
        <v>84</v>
      </c>
      <c r="C1007" t="s">
        <v>153</v>
      </c>
      <c r="E1007">
        <v>53</v>
      </c>
      <c r="F1007" t="s">
        <v>84</v>
      </c>
      <c r="G1007" t="s">
        <v>153</v>
      </c>
      <c r="I1007">
        <v>33</v>
      </c>
      <c r="J1007" t="s">
        <v>84</v>
      </c>
      <c r="K1007" t="s">
        <v>153</v>
      </c>
      <c r="M1007">
        <v>18</v>
      </c>
      <c r="N1007" t="s">
        <v>84</v>
      </c>
      <c r="O1007" t="s">
        <v>153</v>
      </c>
      <c r="Q1007">
        <v>29</v>
      </c>
      <c r="R1007" t="s">
        <v>83</v>
      </c>
      <c r="S1007" t="s">
        <v>153</v>
      </c>
      <c r="U1007">
        <v>60</v>
      </c>
      <c r="V1007" t="s">
        <v>83</v>
      </c>
      <c r="W1007" t="s">
        <v>153</v>
      </c>
      <c r="Y1007">
        <v>3</v>
      </c>
      <c r="Z1007" t="s">
        <v>83</v>
      </c>
      <c r="AA1007" t="s">
        <v>153</v>
      </c>
      <c r="AC1007">
        <v>3</v>
      </c>
      <c r="AD1007" t="s">
        <v>84</v>
      </c>
      <c r="AE1007" t="s">
        <v>153</v>
      </c>
      <c r="AG1007">
        <v>73</v>
      </c>
      <c r="AH1007" t="s">
        <v>83</v>
      </c>
      <c r="AI1007" t="s">
        <v>153</v>
      </c>
      <c r="AK1007">
        <v>16</v>
      </c>
      <c r="AL1007" t="s">
        <v>83</v>
      </c>
      <c r="AM1007" t="s">
        <v>153</v>
      </c>
      <c r="AO1007" s="244">
        <v>54</v>
      </c>
      <c r="AP1007" t="s">
        <v>99</v>
      </c>
      <c r="AQ1007" t="s">
        <v>406</v>
      </c>
      <c r="AW1007">
        <v>33</v>
      </c>
      <c r="AX1007" t="s">
        <v>99</v>
      </c>
      <c r="AY1007" t="s">
        <v>153</v>
      </c>
      <c r="BA1007">
        <v>27</v>
      </c>
      <c r="BB1007" t="s">
        <v>83</v>
      </c>
      <c r="BC1007" t="s">
        <v>153</v>
      </c>
      <c r="BE1007">
        <v>28</v>
      </c>
      <c r="BF1007" t="s">
        <v>84</v>
      </c>
      <c r="BG1007" t="s">
        <v>153</v>
      </c>
      <c r="BI1007">
        <v>74</v>
      </c>
      <c r="BJ1007" t="s">
        <v>84</v>
      </c>
      <c r="BK1007" t="s">
        <v>153</v>
      </c>
      <c r="BM1007">
        <v>28</v>
      </c>
      <c r="BN1007" t="s">
        <v>84</v>
      </c>
      <c r="BO1007" t="s">
        <v>153</v>
      </c>
      <c r="BQ1007">
        <v>21</v>
      </c>
      <c r="BR1007" t="s">
        <v>84</v>
      </c>
      <c r="BS1007" t="s">
        <v>153</v>
      </c>
      <c r="BU1007">
        <v>46</v>
      </c>
      <c r="BV1007" t="s">
        <v>83</v>
      </c>
      <c r="BW1007" t="s">
        <v>153</v>
      </c>
      <c r="BY1007">
        <v>19</v>
      </c>
      <c r="BZ1007" t="s">
        <v>84</v>
      </c>
      <c r="CA1007" t="s">
        <v>153</v>
      </c>
      <c r="CC1007">
        <v>43</v>
      </c>
      <c r="CD1007" t="s">
        <v>84</v>
      </c>
      <c r="CE1007" t="s">
        <v>153</v>
      </c>
      <c r="CG1007">
        <v>67</v>
      </c>
      <c r="CH1007" t="s">
        <v>84</v>
      </c>
      <c r="CI1007" t="s">
        <v>153</v>
      </c>
      <c r="CK1007">
        <v>18</v>
      </c>
      <c r="CL1007" t="s">
        <v>84</v>
      </c>
      <c r="CM1007" t="s">
        <v>153</v>
      </c>
    </row>
    <row r="1008" spans="1:91" ht="15" customHeight="1" x14ac:dyDescent="0.25">
      <c r="A1008">
        <v>50</v>
      </c>
      <c r="B1008" t="s">
        <v>84</v>
      </c>
      <c r="C1008" t="s">
        <v>153</v>
      </c>
      <c r="E1008">
        <v>36</v>
      </c>
      <c r="F1008" t="s">
        <v>83</v>
      </c>
      <c r="G1008" t="s">
        <v>153</v>
      </c>
      <c r="I1008">
        <v>47</v>
      </c>
      <c r="J1008" t="s">
        <v>83</v>
      </c>
      <c r="K1008" t="s">
        <v>153</v>
      </c>
      <c r="M1008">
        <v>23</v>
      </c>
      <c r="N1008" t="s">
        <v>83</v>
      </c>
      <c r="O1008" t="s">
        <v>153</v>
      </c>
      <c r="Q1008">
        <v>40</v>
      </c>
      <c r="R1008" t="s">
        <v>84</v>
      </c>
      <c r="S1008" t="s">
        <v>153</v>
      </c>
      <c r="U1008">
        <v>18</v>
      </c>
      <c r="V1008" t="s">
        <v>84</v>
      </c>
      <c r="W1008" t="s">
        <v>153</v>
      </c>
      <c r="Y1008">
        <v>62</v>
      </c>
      <c r="Z1008" t="s">
        <v>83</v>
      </c>
      <c r="AA1008" t="s">
        <v>153</v>
      </c>
      <c r="AC1008">
        <v>54</v>
      </c>
      <c r="AD1008" t="s">
        <v>84</v>
      </c>
      <c r="AE1008" t="s">
        <v>153</v>
      </c>
      <c r="AG1008">
        <v>48</v>
      </c>
      <c r="AH1008" t="s">
        <v>84</v>
      </c>
      <c r="AI1008" t="s">
        <v>153</v>
      </c>
      <c r="AK1008">
        <v>65</v>
      </c>
      <c r="AL1008" t="s">
        <v>83</v>
      </c>
      <c r="AM1008" t="s">
        <v>153</v>
      </c>
      <c r="AO1008" s="244">
        <v>36</v>
      </c>
      <c r="AP1008" t="s">
        <v>100</v>
      </c>
      <c r="AQ1008" t="s">
        <v>406</v>
      </c>
      <c r="AW1008">
        <v>31</v>
      </c>
      <c r="AX1008" t="s">
        <v>99</v>
      </c>
      <c r="AY1008" t="s">
        <v>153</v>
      </c>
      <c r="BA1008">
        <v>18</v>
      </c>
      <c r="BB1008" t="s">
        <v>83</v>
      </c>
      <c r="BC1008" t="s">
        <v>153</v>
      </c>
      <c r="BE1008">
        <v>73</v>
      </c>
      <c r="BF1008" t="s">
        <v>84</v>
      </c>
      <c r="BG1008" t="s">
        <v>153</v>
      </c>
      <c r="BI1008">
        <v>51</v>
      </c>
      <c r="BJ1008" t="s">
        <v>84</v>
      </c>
      <c r="BK1008" t="s">
        <v>153</v>
      </c>
      <c r="BM1008">
        <v>37</v>
      </c>
      <c r="BN1008" t="s">
        <v>84</v>
      </c>
      <c r="BO1008" t="s">
        <v>153</v>
      </c>
      <c r="BQ1008">
        <v>59</v>
      </c>
      <c r="BR1008" t="s">
        <v>84</v>
      </c>
      <c r="BS1008" t="s">
        <v>153</v>
      </c>
      <c r="BU1008">
        <v>67</v>
      </c>
      <c r="BV1008" t="s">
        <v>84</v>
      </c>
      <c r="BW1008" t="s">
        <v>153</v>
      </c>
      <c r="BY1008">
        <v>69</v>
      </c>
      <c r="BZ1008" t="s">
        <v>83</v>
      </c>
      <c r="CA1008" t="s">
        <v>153</v>
      </c>
      <c r="CC1008">
        <v>32</v>
      </c>
      <c r="CD1008" t="s">
        <v>84</v>
      </c>
      <c r="CE1008" t="s">
        <v>153</v>
      </c>
      <c r="CG1008">
        <v>80</v>
      </c>
      <c r="CH1008" t="s">
        <v>83</v>
      </c>
      <c r="CI1008" t="s">
        <v>153</v>
      </c>
      <c r="CK1008">
        <v>34</v>
      </c>
      <c r="CL1008" t="s">
        <v>84</v>
      </c>
      <c r="CM1008" t="s">
        <v>153</v>
      </c>
    </row>
    <row r="1009" spans="1:91" ht="15" customHeight="1" x14ac:dyDescent="0.25">
      <c r="A1009">
        <v>59</v>
      </c>
      <c r="B1009" t="s">
        <v>84</v>
      </c>
      <c r="C1009" t="s">
        <v>153</v>
      </c>
      <c r="E1009">
        <v>63</v>
      </c>
      <c r="F1009" t="s">
        <v>84</v>
      </c>
      <c r="G1009" t="s">
        <v>153</v>
      </c>
      <c r="I1009">
        <v>60</v>
      </c>
      <c r="J1009" t="s">
        <v>83</v>
      </c>
      <c r="K1009" t="s">
        <v>153</v>
      </c>
      <c r="M1009">
        <v>30</v>
      </c>
      <c r="N1009" t="s">
        <v>84</v>
      </c>
      <c r="O1009" t="s">
        <v>153</v>
      </c>
      <c r="Q1009">
        <v>2</v>
      </c>
      <c r="R1009" t="s">
        <v>83</v>
      </c>
      <c r="S1009" t="s">
        <v>153</v>
      </c>
      <c r="U1009">
        <v>42</v>
      </c>
      <c r="V1009" t="s">
        <v>83</v>
      </c>
      <c r="W1009" t="s">
        <v>153</v>
      </c>
      <c r="Y1009">
        <v>19</v>
      </c>
      <c r="Z1009" t="s">
        <v>84</v>
      </c>
      <c r="AA1009" t="s">
        <v>153</v>
      </c>
      <c r="AC1009">
        <v>42</v>
      </c>
      <c r="AD1009" t="s">
        <v>84</v>
      </c>
      <c r="AE1009" t="s">
        <v>153</v>
      </c>
      <c r="AG1009">
        <v>41</v>
      </c>
      <c r="AH1009" t="s">
        <v>84</v>
      </c>
      <c r="AI1009" t="s">
        <v>153</v>
      </c>
      <c r="AK1009">
        <v>10</v>
      </c>
      <c r="AL1009" t="s">
        <v>83</v>
      </c>
      <c r="AM1009" t="s">
        <v>153</v>
      </c>
      <c r="AO1009" s="244">
        <v>36</v>
      </c>
      <c r="AP1009" t="s">
        <v>100</v>
      </c>
      <c r="AQ1009" t="s">
        <v>406</v>
      </c>
      <c r="AW1009">
        <v>64</v>
      </c>
      <c r="AX1009" t="s">
        <v>99</v>
      </c>
      <c r="AY1009" t="s">
        <v>153</v>
      </c>
      <c r="BA1009">
        <v>2</v>
      </c>
      <c r="BB1009" t="s">
        <v>84</v>
      </c>
      <c r="BC1009" t="s">
        <v>153</v>
      </c>
      <c r="BE1009">
        <v>29</v>
      </c>
      <c r="BF1009" t="s">
        <v>84</v>
      </c>
      <c r="BG1009" t="s">
        <v>153</v>
      </c>
      <c r="BI1009">
        <v>59</v>
      </c>
      <c r="BJ1009" t="s">
        <v>83</v>
      </c>
      <c r="BK1009" t="s">
        <v>153</v>
      </c>
      <c r="BM1009">
        <v>4</v>
      </c>
      <c r="BN1009" t="s">
        <v>83</v>
      </c>
      <c r="BO1009" t="s">
        <v>153</v>
      </c>
      <c r="BQ1009">
        <v>35</v>
      </c>
      <c r="BR1009" t="s">
        <v>84</v>
      </c>
      <c r="BS1009" t="s">
        <v>153</v>
      </c>
      <c r="BU1009">
        <v>41</v>
      </c>
      <c r="BV1009" t="s">
        <v>83</v>
      </c>
      <c r="BW1009" t="s">
        <v>153</v>
      </c>
      <c r="BY1009">
        <v>77</v>
      </c>
      <c r="BZ1009" t="s">
        <v>83</v>
      </c>
      <c r="CA1009" t="s">
        <v>153</v>
      </c>
      <c r="CC1009">
        <v>26</v>
      </c>
      <c r="CD1009" t="s">
        <v>84</v>
      </c>
      <c r="CE1009" t="s">
        <v>153</v>
      </c>
      <c r="CG1009">
        <v>54</v>
      </c>
      <c r="CH1009" t="s">
        <v>83</v>
      </c>
      <c r="CI1009" t="s">
        <v>153</v>
      </c>
      <c r="CK1009">
        <v>40</v>
      </c>
      <c r="CL1009" t="s">
        <v>83</v>
      </c>
      <c r="CM1009" t="s">
        <v>153</v>
      </c>
    </row>
    <row r="1010" spans="1:91" ht="15" customHeight="1" x14ac:dyDescent="0.25">
      <c r="A1010">
        <v>46</v>
      </c>
      <c r="B1010" t="s">
        <v>84</v>
      </c>
      <c r="C1010" t="s">
        <v>153</v>
      </c>
      <c r="E1010">
        <v>16</v>
      </c>
      <c r="F1010" t="s">
        <v>83</v>
      </c>
      <c r="G1010" t="s">
        <v>153</v>
      </c>
      <c r="I1010">
        <v>46</v>
      </c>
      <c r="J1010" t="s">
        <v>84</v>
      </c>
      <c r="K1010" t="s">
        <v>153</v>
      </c>
      <c r="M1010">
        <v>61</v>
      </c>
      <c r="N1010" t="s">
        <v>84</v>
      </c>
      <c r="O1010" t="s">
        <v>153</v>
      </c>
      <c r="Q1010">
        <v>45</v>
      </c>
      <c r="R1010" t="s">
        <v>83</v>
      </c>
      <c r="S1010" t="s">
        <v>153</v>
      </c>
      <c r="U1010">
        <v>34</v>
      </c>
      <c r="V1010" t="s">
        <v>83</v>
      </c>
      <c r="W1010" t="s">
        <v>153</v>
      </c>
      <c r="Y1010">
        <v>24</v>
      </c>
      <c r="Z1010" t="s">
        <v>84</v>
      </c>
      <c r="AA1010" t="s">
        <v>153</v>
      </c>
      <c r="AC1010">
        <v>60</v>
      </c>
      <c r="AD1010" t="s">
        <v>84</v>
      </c>
      <c r="AE1010" t="s">
        <v>153</v>
      </c>
      <c r="AG1010">
        <v>34</v>
      </c>
      <c r="AH1010" t="s">
        <v>83</v>
      </c>
      <c r="AI1010" t="s">
        <v>153</v>
      </c>
      <c r="AK1010">
        <v>15</v>
      </c>
      <c r="AL1010" t="s">
        <v>84</v>
      </c>
      <c r="AM1010" t="s">
        <v>153</v>
      </c>
      <c r="AO1010" s="244">
        <v>70</v>
      </c>
      <c r="AP1010" t="s">
        <v>100</v>
      </c>
      <c r="AQ1010" t="s">
        <v>406</v>
      </c>
      <c r="AW1010">
        <v>33</v>
      </c>
      <c r="AX1010" t="s">
        <v>100</v>
      </c>
      <c r="AY1010" t="s">
        <v>153</v>
      </c>
      <c r="BA1010">
        <v>26</v>
      </c>
      <c r="BB1010" t="s">
        <v>84</v>
      </c>
      <c r="BC1010" t="s">
        <v>153</v>
      </c>
      <c r="BE1010">
        <v>20</v>
      </c>
      <c r="BF1010" t="s">
        <v>84</v>
      </c>
      <c r="BG1010" t="s">
        <v>153</v>
      </c>
      <c r="BI1010">
        <v>1</v>
      </c>
      <c r="BJ1010" t="s">
        <v>84</v>
      </c>
      <c r="BK1010" t="s">
        <v>153</v>
      </c>
      <c r="BM1010">
        <v>52</v>
      </c>
      <c r="BN1010" t="s">
        <v>84</v>
      </c>
      <c r="BO1010" t="s">
        <v>153</v>
      </c>
      <c r="BQ1010">
        <v>22</v>
      </c>
      <c r="BR1010" t="s">
        <v>84</v>
      </c>
      <c r="BS1010" t="s">
        <v>153</v>
      </c>
      <c r="BU1010">
        <v>50</v>
      </c>
      <c r="BV1010" t="s">
        <v>84</v>
      </c>
      <c r="BW1010" t="s">
        <v>153</v>
      </c>
      <c r="BY1010">
        <v>1</v>
      </c>
      <c r="BZ1010" t="s">
        <v>83</v>
      </c>
      <c r="CA1010" t="s">
        <v>153</v>
      </c>
      <c r="CC1010">
        <v>60</v>
      </c>
      <c r="CD1010" t="s">
        <v>83</v>
      </c>
      <c r="CE1010" t="s">
        <v>153</v>
      </c>
      <c r="CG1010">
        <v>13</v>
      </c>
      <c r="CH1010" t="s">
        <v>84</v>
      </c>
      <c r="CI1010" t="s">
        <v>153</v>
      </c>
      <c r="CK1010">
        <v>2</v>
      </c>
      <c r="CL1010" t="s">
        <v>83</v>
      </c>
      <c r="CM1010" t="s">
        <v>153</v>
      </c>
    </row>
    <row r="1011" spans="1:91" ht="15" customHeight="1" x14ac:dyDescent="0.25">
      <c r="A1011">
        <v>50</v>
      </c>
      <c r="B1011" t="s">
        <v>83</v>
      </c>
      <c r="C1011" t="s">
        <v>153</v>
      </c>
      <c r="E1011">
        <v>22</v>
      </c>
      <c r="F1011" t="s">
        <v>84</v>
      </c>
      <c r="G1011" t="s">
        <v>153</v>
      </c>
      <c r="I1011">
        <v>32</v>
      </c>
      <c r="J1011" t="s">
        <v>83</v>
      </c>
      <c r="K1011" t="s">
        <v>153</v>
      </c>
      <c r="M1011">
        <v>9</v>
      </c>
      <c r="N1011" t="s">
        <v>84</v>
      </c>
      <c r="O1011" t="s">
        <v>153</v>
      </c>
      <c r="Q1011">
        <v>27</v>
      </c>
      <c r="R1011" t="s">
        <v>84</v>
      </c>
      <c r="S1011" t="s">
        <v>153</v>
      </c>
      <c r="U1011">
        <v>48</v>
      </c>
      <c r="V1011" t="s">
        <v>84</v>
      </c>
      <c r="W1011" t="s">
        <v>153</v>
      </c>
      <c r="Y1011">
        <v>59</v>
      </c>
      <c r="Z1011" t="s">
        <v>84</v>
      </c>
      <c r="AA1011" t="s">
        <v>153</v>
      </c>
      <c r="AC1011">
        <v>60</v>
      </c>
      <c r="AD1011" t="s">
        <v>84</v>
      </c>
      <c r="AE1011" t="s">
        <v>153</v>
      </c>
      <c r="AG1011">
        <v>59</v>
      </c>
      <c r="AH1011" t="s">
        <v>83</v>
      </c>
      <c r="AI1011" t="s">
        <v>153</v>
      </c>
      <c r="AK1011">
        <v>6</v>
      </c>
      <c r="AL1011" t="s">
        <v>83</v>
      </c>
      <c r="AM1011" t="s">
        <v>153</v>
      </c>
      <c r="AO1011" s="244">
        <v>20</v>
      </c>
      <c r="AP1011" t="s">
        <v>100</v>
      </c>
      <c r="AQ1011" t="s">
        <v>406</v>
      </c>
      <c r="AW1011">
        <v>54</v>
      </c>
      <c r="AX1011" t="s">
        <v>100</v>
      </c>
      <c r="AY1011" t="s">
        <v>153</v>
      </c>
      <c r="BA1011">
        <v>17</v>
      </c>
      <c r="BB1011" t="s">
        <v>83</v>
      </c>
      <c r="BC1011" t="s">
        <v>153</v>
      </c>
      <c r="BE1011">
        <v>1</v>
      </c>
      <c r="BF1011" t="s">
        <v>84</v>
      </c>
      <c r="BG1011" t="s">
        <v>153</v>
      </c>
      <c r="BI1011">
        <v>78</v>
      </c>
      <c r="BJ1011" t="s">
        <v>83</v>
      </c>
      <c r="BK1011" t="s">
        <v>153</v>
      </c>
      <c r="BM1011">
        <v>27</v>
      </c>
      <c r="BN1011" t="s">
        <v>84</v>
      </c>
      <c r="BO1011" t="s">
        <v>153</v>
      </c>
      <c r="BQ1011">
        <v>34</v>
      </c>
      <c r="BR1011" t="s">
        <v>84</v>
      </c>
      <c r="BS1011" t="s">
        <v>153</v>
      </c>
      <c r="BU1011">
        <v>67</v>
      </c>
      <c r="BV1011" t="s">
        <v>83</v>
      </c>
      <c r="BW1011" t="s">
        <v>153</v>
      </c>
      <c r="BY1011">
        <v>42</v>
      </c>
      <c r="BZ1011" t="s">
        <v>83</v>
      </c>
      <c r="CA1011" t="s">
        <v>153</v>
      </c>
      <c r="CC1011">
        <v>83</v>
      </c>
      <c r="CD1011" t="s">
        <v>84</v>
      </c>
      <c r="CE1011" t="s">
        <v>153</v>
      </c>
      <c r="CG1011">
        <v>52</v>
      </c>
      <c r="CH1011" t="s">
        <v>83</v>
      </c>
      <c r="CI1011" t="s">
        <v>153</v>
      </c>
      <c r="CK1011">
        <v>89</v>
      </c>
      <c r="CL1011" t="s">
        <v>83</v>
      </c>
      <c r="CM1011" t="s">
        <v>153</v>
      </c>
    </row>
    <row r="1012" spans="1:91" ht="15" customHeight="1" x14ac:dyDescent="0.25">
      <c r="A1012">
        <v>83</v>
      </c>
      <c r="B1012" t="s">
        <v>84</v>
      </c>
      <c r="C1012" t="s">
        <v>153</v>
      </c>
      <c r="E1012">
        <v>60</v>
      </c>
      <c r="F1012" t="s">
        <v>84</v>
      </c>
      <c r="G1012" t="s">
        <v>153</v>
      </c>
      <c r="I1012">
        <v>41</v>
      </c>
      <c r="J1012" t="s">
        <v>84</v>
      </c>
      <c r="K1012" t="s">
        <v>153</v>
      </c>
      <c r="M1012">
        <v>78</v>
      </c>
      <c r="N1012" t="s">
        <v>83</v>
      </c>
      <c r="O1012" t="s">
        <v>153</v>
      </c>
      <c r="Q1012">
        <v>31</v>
      </c>
      <c r="R1012" t="s">
        <v>83</v>
      </c>
      <c r="S1012" t="s">
        <v>153</v>
      </c>
      <c r="U1012">
        <v>21</v>
      </c>
      <c r="V1012" t="s">
        <v>83</v>
      </c>
      <c r="W1012" t="s">
        <v>153</v>
      </c>
      <c r="Y1012">
        <v>53</v>
      </c>
      <c r="Z1012" t="s">
        <v>84</v>
      </c>
      <c r="AA1012" t="s">
        <v>153</v>
      </c>
      <c r="AC1012">
        <v>59</v>
      </c>
      <c r="AD1012" t="s">
        <v>84</v>
      </c>
      <c r="AE1012" t="s">
        <v>153</v>
      </c>
      <c r="AG1012">
        <v>42</v>
      </c>
      <c r="AH1012" t="s">
        <v>83</v>
      </c>
      <c r="AI1012" t="s">
        <v>153</v>
      </c>
      <c r="AK1012">
        <v>78</v>
      </c>
      <c r="AL1012" t="s">
        <v>84</v>
      </c>
      <c r="AM1012" t="s">
        <v>153</v>
      </c>
      <c r="AO1012" s="244">
        <v>45</v>
      </c>
      <c r="AP1012" t="s">
        <v>100</v>
      </c>
      <c r="AQ1012" t="s">
        <v>406</v>
      </c>
      <c r="AW1012">
        <v>84</v>
      </c>
      <c r="AX1012" t="s">
        <v>100</v>
      </c>
      <c r="AY1012" t="s">
        <v>153</v>
      </c>
      <c r="BA1012">
        <v>1</v>
      </c>
      <c r="BB1012" t="s">
        <v>84</v>
      </c>
      <c r="BC1012" t="s">
        <v>153</v>
      </c>
      <c r="BE1012">
        <v>28</v>
      </c>
      <c r="BF1012" t="s">
        <v>83</v>
      </c>
      <c r="BG1012" t="s">
        <v>153</v>
      </c>
      <c r="BI1012">
        <v>16</v>
      </c>
      <c r="BJ1012" t="s">
        <v>83</v>
      </c>
      <c r="BK1012" t="s">
        <v>153</v>
      </c>
      <c r="BM1012">
        <v>34</v>
      </c>
      <c r="BN1012" t="s">
        <v>84</v>
      </c>
      <c r="BO1012" t="s">
        <v>153</v>
      </c>
      <c r="BQ1012">
        <v>45</v>
      </c>
      <c r="BR1012" t="s">
        <v>84</v>
      </c>
      <c r="BS1012" t="s">
        <v>153</v>
      </c>
      <c r="BU1012">
        <v>14</v>
      </c>
      <c r="BV1012" t="s">
        <v>84</v>
      </c>
      <c r="BW1012" t="s">
        <v>153</v>
      </c>
      <c r="BY1012">
        <v>13</v>
      </c>
      <c r="BZ1012" t="s">
        <v>84</v>
      </c>
      <c r="CA1012" t="s">
        <v>153</v>
      </c>
      <c r="CC1012">
        <v>80</v>
      </c>
      <c r="CD1012" t="s">
        <v>84</v>
      </c>
      <c r="CE1012" t="s">
        <v>153</v>
      </c>
      <c r="CG1012">
        <v>29</v>
      </c>
      <c r="CH1012" t="s">
        <v>83</v>
      </c>
      <c r="CI1012" t="s">
        <v>153</v>
      </c>
      <c r="CK1012">
        <v>43</v>
      </c>
      <c r="CL1012" t="s">
        <v>84</v>
      </c>
      <c r="CM1012" t="s">
        <v>153</v>
      </c>
    </row>
    <row r="1013" spans="1:91" ht="15" customHeight="1" x14ac:dyDescent="0.25">
      <c r="A1013">
        <v>72</v>
      </c>
      <c r="B1013" t="s">
        <v>83</v>
      </c>
      <c r="C1013" t="s">
        <v>153</v>
      </c>
      <c r="E1013">
        <v>49</v>
      </c>
      <c r="F1013" t="s">
        <v>84</v>
      </c>
      <c r="G1013" t="s">
        <v>153</v>
      </c>
      <c r="I1013">
        <v>1</v>
      </c>
      <c r="J1013" t="s">
        <v>83</v>
      </c>
      <c r="K1013" t="s">
        <v>153</v>
      </c>
      <c r="M1013">
        <v>25</v>
      </c>
      <c r="N1013" t="s">
        <v>84</v>
      </c>
      <c r="O1013" t="s">
        <v>153</v>
      </c>
      <c r="Q1013">
        <v>87</v>
      </c>
      <c r="R1013" t="s">
        <v>84</v>
      </c>
      <c r="S1013" t="s">
        <v>153</v>
      </c>
      <c r="U1013">
        <v>31</v>
      </c>
      <c r="V1013" t="s">
        <v>83</v>
      </c>
      <c r="W1013" t="s">
        <v>153</v>
      </c>
      <c r="Y1013">
        <v>37</v>
      </c>
      <c r="Z1013" t="s">
        <v>83</v>
      </c>
      <c r="AA1013" t="s">
        <v>153</v>
      </c>
      <c r="AC1013">
        <v>72</v>
      </c>
      <c r="AD1013" t="s">
        <v>84</v>
      </c>
      <c r="AE1013" t="s">
        <v>153</v>
      </c>
      <c r="AG1013">
        <v>20</v>
      </c>
      <c r="AH1013" t="s">
        <v>84</v>
      </c>
      <c r="AI1013" t="s">
        <v>153</v>
      </c>
      <c r="AK1013">
        <v>19</v>
      </c>
      <c r="AL1013" t="s">
        <v>83</v>
      </c>
      <c r="AM1013" t="s">
        <v>153</v>
      </c>
      <c r="AO1013" s="244">
        <v>51</v>
      </c>
      <c r="AP1013" t="s">
        <v>100</v>
      </c>
      <c r="AQ1013" t="s">
        <v>406</v>
      </c>
      <c r="AW1013">
        <v>30</v>
      </c>
      <c r="AX1013" t="s">
        <v>100</v>
      </c>
      <c r="AY1013" t="s">
        <v>153</v>
      </c>
      <c r="BA1013">
        <v>59</v>
      </c>
      <c r="BB1013" t="s">
        <v>84</v>
      </c>
      <c r="BC1013" t="s">
        <v>153</v>
      </c>
      <c r="BE1013">
        <v>1</v>
      </c>
      <c r="BF1013" t="s">
        <v>83</v>
      </c>
      <c r="BG1013" t="s">
        <v>153</v>
      </c>
      <c r="BI1013">
        <v>81</v>
      </c>
      <c r="BJ1013" t="s">
        <v>84</v>
      </c>
      <c r="BK1013" t="s">
        <v>153</v>
      </c>
      <c r="BM1013">
        <v>30</v>
      </c>
      <c r="BN1013" t="s">
        <v>84</v>
      </c>
      <c r="BO1013" t="s">
        <v>153</v>
      </c>
      <c r="BQ1013">
        <v>70</v>
      </c>
      <c r="BR1013" t="s">
        <v>84</v>
      </c>
      <c r="BS1013" t="s">
        <v>153</v>
      </c>
      <c r="BU1013">
        <v>18</v>
      </c>
      <c r="BV1013" t="s">
        <v>83</v>
      </c>
      <c r="BW1013" t="s">
        <v>153</v>
      </c>
      <c r="BY1013">
        <v>69</v>
      </c>
      <c r="BZ1013" t="s">
        <v>84</v>
      </c>
      <c r="CA1013" t="s">
        <v>153</v>
      </c>
      <c r="CC1013">
        <v>54</v>
      </c>
      <c r="CD1013" t="s">
        <v>83</v>
      </c>
      <c r="CE1013" t="s">
        <v>153</v>
      </c>
      <c r="CG1013">
        <v>56</v>
      </c>
      <c r="CH1013" t="s">
        <v>84</v>
      </c>
      <c r="CI1013" t="s">
        <v>153</v>
      </c>
      <c r="CK1013">
        <v>88</v>
      </c>
      <c r="CL1013" t="s">
        <v>84</v>
      </c>
      <c r="CM1013" t="s">
        <v>153</v>
      </c>
    </row>
    <row r="1014" spans="1:91" ht="15" customHeight="1" x14ac:dyDescent="0.25">
      <c r="A1014">
        <v>15</v>
      </c>
      <c r="B1014" t="s">
        <v>83</v>
      </c>
      <c r="C1014" t="s">
        <v>153</v>
      </c>
      <c r="E1014">
        <v>83</v>
      </c>
      <c r="F1014" t="s">
        <v>83</v>
      </c>
      <c r="G1014" t="s">
        <v>153</v>
      </c>
      <c r="I1014">
        <v>46</v>
      </c>
      <c r="J1014" t="s">
        <v>84</v>
      </c>
      <c r="K1014" t="s">
        <v>153</v>
      </c>
      <c r="M1014">
        <v>35</v>
      </c>
      <c r="N1014" t="s">
        <v>83</v>
      </c>
      <c r="O1014" t="s">
        <v>153</v>
      </c>
      <c r="Q1014">
        <v>6</v>
      </c>
      <c r="R1014" t="s">
        <v>84</v>
      </c>
      <c r="S1014" t="s">
        <v>153</v>
      </c>
      <c r="U1014">
        <v>36</v>
      </c>
      <c r="V1014" t="s">
        <v>83</v>
      </c>
      <c r="W1014" t="s">
        <v>153</v>
      </c>
      <c r="Y1014">
        <v>37</v>
      </c>
      <c r="Z1014" t="s">
        <v>84</v>
      </c>
      <c r="AA1014" t="s">
        <v>153</v>
      </c>
      <c r="AC1014">
        <v>62</v>
      </c>
      <c r="AD1014" t="s">
        <v>83</v>
      </c>
      <c r="AE1014" t="s">
        <v>153</v>
      </c>
      <c r="AG1014">
        <v>2</v>
      </c>
      <c r="AH1014" t="s">
        <v>83</v>
      </c>
      <c r="AI1014" t="s">
        <v>153</v>
      </c>
      <c r="AK1014">
        <v>61</v>
      </c>
      <c r="AL1014" t="s">
        <v>83</v>
      </c>
      <c r="AM1014" t="s">
        <v>153</v>
      </c>
      <c r="AO1014" s="244">
        <v>40</v>
      </c>
      <c r="AP1014" t="s">
        <v>100</v>
      </c>
      <c r="AQ1014" t="s">
        <v>406</v>
      </c>
      <c r="AW1014">
        <v>60</v>
      </c>
      <c r="AX1014" t="s">
        <v>100</v>
      </c>
      <c r="AY1014" t="s">
        <v>153</v>
      </c>
      <c r="BA1014">
        <v>55</v>
      </c>
      <c r="BB1014" t="s">
        <v>83</v>
      </c>
      <c r="BC1014" t="s">
        <v>153</v>
      </c>
      <c r="BE1014">
        <v>37</v>
      </c>
      <c r="BF1014" t="s">
        <v>84</v>
      </c>
      <c r="BG1014" t="s">
        <v>153</v>
      </c>
      <c r="BI1014">
        <v>58</v>
      </c>
      <c r="BJ1014" t="s">
        <v>83</v>
      </c>
      <c r="BK1014" t="s">
        <v>153</v>
      </c>
      <c r="BM1014">
        <v>90</v>
      </c>
      <c r="BN1014" t="s">
        <v>84</v>
      </c>
      <c r="BO1014" t="s">
        <v>153</v>
      </c>
      <c r="BQ1014">
        <v>85</v>
      </c>
      <c r="BR1014" t="s">
        <v>84</v>
      </c>
      <c r="BS1014" t="s">
        <v>153</v>
      </c>
      <c r="BU1014">
        <v>23</v>
      </c>
      <c r="BV1014" t="s">
        <v>84</v>
      </c>
      <c r="BW1014" t="s">
        <v>153</v>
      </c>
      <c r="BY1014">
        <v>4</v>
      </c>
      <c r="BZ1014" t="s">
        <v>84</v>
      </c>
      <c r="CA1014" t="s">
        <v>153</v>
      </c>
      <c r="CC1014">
        <v>14</v>
      </c>
      <c r="CD1014" t="s">
        <v>83</v>
      </c>
      <c r="CE1014" t="s">
        <v>153</v>
      </c>
      <c r="CG1014">
        <v>18</v>
      </c>
      <c r="CH1014" t="s">
        <v>84</v>
      </c>
      <c r="CI1014" t="s">
        <v>153</v>
      </c>
      <c r="CK1014">
        <v>47</v>
      </c>
      <c r="CL1014" t="s">
        <v>84</v>
      </c>
      <c r="CM1014" t="s">
        <v>153</v>
      </c>
    </row>
    <row r="1015" spans="1:91" ht="15" customHeight="1" x14ac:dyDescent="0.25">
      <c r="A1015">
        <v>10</v>
      </c>
      <c r="B1015" t="s">
        <v>83</v>
      </c>
      <c r="C1015" t="s">
        <v>153</v>
      </c>
      <c r="E1015">
        <v>61</v>
      </c>
      <c r="F1015" t="s">
        <v>84</v>
      </c>
      <c r="G1015" t="s">
        <v>153</v>
      </c>
      <c r="I1015">
        <v>17</v>
      </c>
      <c r="J1015" t="s">
        <v>83</v>
      </c>
      <c r="K1015" t="s">
        <v>153</v>
      </c>
      <c r="M1015">
        <v>43</v>
      </c>
      <c r="N1015" t="s">
        <v>84</v>
      </c>
      <c r="O1015" t="s">
        <v>153</v>
      </c>
      <c r="Q1015">
        <v>49</v>
      </c>
      <c r="R1015" t="s">
        <v>83</v>
      </c>
      <c r="S1015" t="s">
        <v>153</v>
      </c>
      <c r="U1015">
        <v>40</v>
      </c>
      <c r="V1015" t="s">
        <v>84</v>
      </c>
      <c r="W1015" t="s">
        <v>153</v>
      </c>
      <c r="Y1015">
        <v>44</v>
      </c>
      <c r="Z1015" t="s">
        <v>84</v>
      </c>
      <c r="AA1015" t="s">
        <v>153</v>
      </c>
      <c r="AC1015">
        <v>23</v>
      </c>
      <c r="AD1015" t="s">
        <v>84</v>
      </c>
      <c r="AE1015" t="s">
        <v>153</v>
      </c>
      <c r="AG1015">
        <v>14</v>
      </c>
      <c r="AH1015" t="s">
        <v>84</v>
      </c>
      <c r="AI1015" t="s">
        <v>153</v>
      </c>
      <c r="AK1015">
        <v>15</v>
      </c>
      <c r="AL1015" t="s">
        <v>84</v>
      </c>
      <c r="AM1015" t="s">
        <v>153</v>
      </c>
      <c r="AO1015" s="244">
        <v>57</v>
      </c>
      <c r="AP1015" t="s">
        <v>99</v>
      </c>
      <c r="AQ1015" t="s">
        <v>406</v>
      </c>
      <c r="AW1015">
        <v>62</v>
      </c>
      <c r="AX1015" t="s">
        <v>99</v>
      </c>
      <c r="AY1015" t="s">
        <v>153</v>
      </c>
      <c r="BA1015">
        <v>24</v>
      </c>
      <c r="BB1015" t="s">
        <v>84</v>
      </c>
      <c r="BC1015" t="s">
        <v>153</v>
      </c>
      <c r="BE1015">
        <v>56</v>
      </c>
      <c r="BF1015" t="s">
        <v>84</v>
      </c>
      <c r="BG1015" t="s">
        <v>153</v>
      </c>
      <c r="BI1015">
        <v>73</v>
      </c>
      <c r="BJ1015" t="s">
        <v>83</v>
      </c>
      <c r="BK1015" t="s">
        <v>153</v>
      </c>
      <c r="BM1015">
        <v>26</v>
      </c>
      <c r="BN1015" t="s">
        <v>84</v>
      </c>
      <c r="BO1015" t="s">
        <v>153</v>
      </c>
      <c r="BQ1015">
        <v>24</v>
      </c>
      <c r="BR1015" t="s">
        <v>83</v>
      </c>
      <c r="BS1015" t="s">
        <v>153</v>
      </c>
      <c r="BU1015">
        <v>33</v>
      </c>
      <c r="BV1015" t="s">
        <v>84</v>
      </c>
      <c r="BW1015" t="s">
        <v>153</v>
      </c>
      <c r="BY1015">
        <v>35</v>
      </c>
      <c r="BZ1015" t="s">
        <v>84</v>
      </c>
      <c r="CA1015" t="s">
        <v>153</v>
      </c>
      <c r="CC1015">
        <v>24</v>
      </c>
      <c r="CD1015" t="s">
        <v>83</v>
      </c>
      <c r="CE1015" t="s">
        <v>153</v>
      </c>
      <c r="CG1015">
        <v>25</v>
      </c>
      <c r="CH1015" t="s">
        <v>84</v>
      </c>
      <c r="CI1015" t="s">
        <v>153</v>
      </c>
      <c r="CK1015">
        <v>21</v>
      </c>
      <c r="CL1015" t="s">
        <v>83</v>
      </c>
      <c r="CM1015" t="s">
        <v>153</v>
      </c>
    </row>
    <row r="1016" spans="1:91" ht="15" customHeight="1" x14ac:dyDescent="0.25">
      <c r="A1016">
        <v>48</v>
      </c>
      <c r="B1016" t="s">
        <v>84</v>
      </c>
      <c r="C1016" t="s">
        <v>153</v>
      </c>
      <c r="E1016">
        <v>38</v>
      </c>
      <c r="F1016" t="s">
        <v>84</v>
      </c>
      <c r="G1016" t="s">
        <v>153</v>
      </c>
      <c r="I1016">
        <v>19</v>
      </c>
      <c r="J1016" t="s">
        <v>83</v>
      </c>
      <c r="K1016" t="s">
        <v>153</v>
      </c>
      <c r="M1016">
        <v>29</v>
      </c>
      <c r="N1016" t="s">
        <v>83</v>
      </c>
      <c r="O1016" t="s">
        <v>153</v>
      </c>
      <c r="Q1016">
        <v>23</v>
      </c>
      <c r="R1016" t="s">
        <v>84</v>
      </c>
      <c r="S1016" t="s">
        <v>153</v>
      </c>
      <c r="U1016">
        <v>2</v>
      </c>
      <c r="V1016" t="s">
        <v>84</v>
      </c>
      <c r="W1016" t="s">
        <v>153</v>
      </c>
      <c r="Y1016">
        <v>1</v>
      </c>
      <c r="Z1016" t="s">
        <v>84</v>
      </c>
      <c r="AA1016" t="s">
        <v>153</v>
      </c>
      <c r="AC1016">
        <v>25</v>
      </c>
      <c r="AD1016" t="s">
        <v>83</v>
      </c>
      <c r="AE1016" t="s">
        <v>153</v>
      </c>
      <c r="AG1016">
        <v>35</v>
      </c>
      <c r="AH1016" t="s">
        <v>84</v>
      </c>
      <c r="AI1016" t="s">
        <v>153</v>
      </c>
      <c r="AK1016">
        <v>17</v>
      </c>
      <c r="AL1016" t="s">
        <v>84</v>
      </c>
      <c r="AM1016" t="s">
        <v>153</v>
      </c>
      <c r="AO1016" s="244">
        <v>48</v>
      </c>
      <c r="AP1016" t="s">
        <v>99</v>
      </c>
      <c r="AQ1016" t="s">
        <v>406</v>
      </c>
      <c r="AW1016">
        <v>45</v>
      </c>
      <c r="AX1016" t="s">
        <v>99</v>
      </c>
      <c r="AY1016" t="s">
        <v>153</v>
      </c>
      <c r="BA1016">
        <v>19</v>
      </c>
      <c r="BB1016" t="s">
        <v>83</v>
      </c>
      <c r="BC1016" t="s">
        <v>153</v>
      </c>
      <c r="BE1016">
        <v>57</v>
      </c>
      <c r="BF1016" t="s">
        <v>83</v>
      </c>
      <c r="BG1016" t="s">
        <v>153</v>
      </c>
      <c r="BI1016">
        <v>56</v>
      </c>
      <c r="BJ1016" t="s">
        <v>84</v>
      </c>
      <c r="BK1016" t="s">
        <v>153</v>
      </c>
      <c r="BM1016">
        <v>17</v>
      </c>
      <c r="BN1016" t="s">
        <v>84</v>
      </c>
      <c r="BO1016" t="s">
        <v>153</v>
      </c>
      <c r="BQ1016">
        <v>61</v>
      </c>
      <c r="BR1016" t="s">
        <v>83</v>
      </c>
      <c r="BS1016" t="s">
        <v>153</v>
      </c>
      <c r="BU1016">
        <v>95</v>
      </c>
      <c r="BV1016" t="s">
        <v>84</v>
      </c>
      <c r="BW1016" t="s">
        <v>153</v>
      </c>
      <c r="BY1016">
        <v>76</v>
      </c>
      <c r="BZ1016" t="s">
        <v>83</v>
      </c>
      <c r="CA1016" t="s">
        <v>153</v>
      </c>
      <c r="CC1016">
        <v>70</v>
      </c>
      <c r="CD1016" t="s">
        <v>84</v>
      </c>
      <c r="CE1016" t="s">
        <v>153</v>
      </c>
      <c r="CG1016">
        <v>74</v>
      </c>
      <c r="CH1016" t="s">
        <v>84</v>
      </c>
      <c r="CI1016" t="s">
        <v>153</v>
      </c>
      <c r="CK1016">
        <v>28</v>
      </c>
      <c r="CL1016" t="s">
        <v>83</v>
      </c>
      <c r="CM1016" t="s">
        <v>153</v>
      </c>
    </row>
    <row r="1017" spans="1:91" ht="15" customHeight="1" x14ac:dyDescent="0.25">
      <c r="A1017">
        <v>75</v>
      </c>
      <c r="B1017" t="s">
        <v>83</v>
      </c>
      <c r="C1017" t="s">
        <v>153</v>
      </c>
      <c r="E1017">
        <v>41</v>
      </c>
      <c r="F1017" t="s">
        <v>83</v>
      </c>
      <c r="G1017" t="s">
        <v>153</v>
      </c>
      <c r="I1017">
        <v>42</v>
      </c>
      <c r="J1017" t="s">
        <v>83</v>
      </c>
      <c r="K1017" t="s">
        <v>153</v>
      </c>
      <c r="M1017">
        <v>42</v>
      </c>
      <c r="N1017" t="s">
        <v>84</v>
      </c>
      <c r="O1017" t="s">
        <v>153</v>
      </c>
      <c r="Q1017">
        <v>35</v>
      </c>
      <c r="R1017" t="s">
        <v>84</v>
      </c>
      <c r="S1017" t="s">
        <v>153</v>
      </c>
      <c r="U1017">
        <v>67</v>
      </c>
      <c r="V1017" t="s">
        <v>83</v>
      </c>
      <c r="W1017" t="s">
        <v>153</v>
      </c>
      <c r="Y1017">
        <v>51</v>
      </c>
      <c r="Z1017" t="s">
        <v>83</v>
      </c>
      <c r="AA1017" t="s">
        <v>153</v>
      </c>
      <c r="AC1017">
        <v>29</v>
      </c>
      <c r="AD1017" t="s">
        <v>83</v>
      </c>
      <c r="AE1017" t="s">
        <v>153</v>
      </c>
      <c r="AG1017">
        <v>29</v>
      </c>
      <c r="AH1017" t="s">
        <v>83</v>
      </c>
      <c r="AI1017" t="s">
        <v>153</v>
      </c>
      <c r="AK1017">
        <v>10</v>
      </c>
      <c r="AL1017" t="s">
        <v>84</v>
      </c>
      <c r="AM1017" t="s">
        <v>153</v>
      </c>
      <c r="AO1017" s="244">
        <v>19</v>
      </c>
      <c r="AP1017" t="s">
        <v>99</v>
      </c>
      <c r="AQ1017" t="s">
        <v>406</v>
      </c>
      <c r="AW1017">
        <v>2</v>
      </c>
      <c r="AX1017" t="s">
        <v>100</v>
      </c>
      <c r="AY1017" t="s">
        <v>153</v>
      </c>
      <c r="BA1017">
        <v>35</v>
      </c>
      <c r="BB1017" t="s">
        <v>83</v>
      </c>
      <c r="BC1017" t="s">
        <v>153</v>
      </c>
      <c r="BE1017">
        <v>58</v>
      </c>
      <c r="BF1017" t="s">
        <v>84</v>
      </c>
      <c r="BG1017" t="s">
        <v>153</v>
      </c>
      <c r="BI1017">
        <v>42</v>
      </c>
      <c r="BJ1017" t="s">
        <v>84</v>
      </c>
      <c r="BK1017" t="s">
        <v>153</v>
      </c>
      <c r="BM1017">
        <v>34</v>
      </c>
      <c r="BN1017" t="s">
        <v>83</v>
      </c>
      <c r="BO1017" t="s">
        <v>153</v>
      </c>
      <c r="BQ1017">
        <v>70</v>
      </c>
      <c r="BR1017" t="s">
        <v>84</v>
      </c>
      <c r="BS1017" t="s">
        <v>153</v>
      </c>
      <c r="BU1017">
        <v>62</v>
      </c>
      <c r="BV1017" t="s">
        <v>84</v>
      </c>
      <c r="BW1017" t="s">
        <v>153</v>
      </c>
      <c r="BY1017">
        <v>60</v>
      </c>
      <c r="BZ1017" t="s">
        <v>84</v>
      </c>
      <c r="CA1017" t="s">
        <v>153</v>
      </c>
      <c r="CC1017">
        <v>24</v>
      </c>
      <c r="CD1017" t="s">
        <v>83</v>
      </c>
      <c r="CE1017" t="s">
        <v>153</v>
      </c>
      <c r="CG1017">
        <v>52</v>
      </c>
      <c r="CH1017" t="s">
        <v>84</v>
      </c>
      <c r="CI1017" t="s">
        <v>153</v>
      </c>
      <c r="CK1017">
        <v>17</v>
      </c>
      <c r="CL1017" t="s">
        <v>84</v>
      </c>
      <c r="CM1017" t="s">
        <v>153</v>
      </c>
    </row>
    <row r="1018" spans="1:91" ht="15" customHeight="1" x14ac:dyDescent="0.25">
      <c r="Y1018">
        <v>58</v>
      </c>
      <c r="Z1018" t="s">
        <v>84</v>
      </c>
      <c r="AA1018" t="s">
        <v>153</v>
      </c>
      <c r="AC1018">
        <v>71</v>
      </c>
      <c r="AD1018" t="s">
        <v>83</v>
      </c>
      <c r="AE1018" t="s">
        <v>153</v>
      </c>
      <c r="AG1018">
        <v>1</v>
      </c>
      <c r="AH1018" t="s">
        <v>83</v>
      </c>
      <c r="AI1018" t="s">
        <v>153</v>
      </c>
      <c r="AK1018">
        <v>24</v>
      </c>
      <c r="AL1018" t="s">
        <v>83</v>
      </c>
      <c r="AM1018" t="s">
        <v>153</v>
      </c>
      <c r="AO1018" s="244">
        <v>40</v>
      </c>
      <c r="AP1018" t="s">
        <v>100</v>
      </c>
      <c r="AQ1018" t="s">
        <v>406</v>
      </c>
      <c r="AW1018">
        <v>79</v>
      </c>
      <c r="AX1018" t="s">
        <v>100</v>
      </c>
      <c r="AY1018" t="s">
        <v>153</v>
      </c>
      <c r="BA1018">
        <v>71</v>
      </c>
      <c r="BB1018" t="s">
        <v>84</v>
      </c>
      <c r="BC1018" t="s">
        <v>153</v>
      </c>
      <c r="BE1018">
        <v>3</v>
      </c>
      <c r="BF1018" t="s">
        <v>83</v>
      </c>
      <c r="BG1018" t="s">
        <v>153</v>
      </c>
      <c r="BI1018">
        <v>46</v>
      </c>
      <c r="BJ1018" t="s">
        <v>84</v>
      </c>
      <c r="BK1018" t="s">
        <v>153</v>
      </c>
      <c r="BM1018">
        <v>77</v>
      </c>
      <c r="BN1018" t="s">
        <v>84</v>
      </c>
      <c r="BO1018" t="s">
        <v>153</v>
      </c>
      <c r="BQ1018">
        <v>62</v>
      </c>
      <c r="BR1018" t="s">
        <v>83</v>
      </c>
      <c r="BS1018" t="s">
        <v>153</v>
      </c>
      <c r="BU1018">
        <v>38</v>
      </c>
      <c r="BV1018" t="s">
        <v>84</v>
      </c>
      <c r="BW1018" t="s">
        <v>153</v>
      </c>
      <c r="BY1018">
        <v>21</v>
      </c>
      <c r="BZ1018" t="s">
        <v>83</v>
      </c>
      <c r="CA1018" t="s">
        <v>153</v>
      </c>
      <c r="CC1018">
        <v>43</v>
      </c>
      <c r="CD1018" t="s">
        <v>83</v>
      </c>
      <c r="CE1018" t="s">
        <v>153</v>
      </c>
      <c r="CG1018">
        <v>37</v>
      </c>
      <c r="CH1018" t="s">
        <v>83</v>
      </c>
      <c r="CI1018" t="s">
        <v>153</v>
      </c>
      <c r="CK1018">
        <v>72</v>
      </c>
      <c r="CL1018" t="s">
        <v>84</v>
      </c>
      <c r="CM1018" t="s">
        <v>153</v>
      </c>
    </row>
    <row r="1019" spans="1:91" ht="15" customHeight="1" x14ac:dyDescent="0.25">
      <c r="Y1019">
        <v>4</v>
      </c>
      <c r="Z1019" t="s">
        <v>84</v>
      </c>
      <c r="AA1019" t="s">
        <v>153</v>
      </c>
      <c r="AC1019">
        <v>28</v>
      </c>
      <c r="AD1019" t="s">
        <v>84</v>
      </c>
      <c r="AE1019" t="s">
        <v>153</v>
      </c>
      <c r="AG1019">
        <v>68</v>
      </c>
      <c r="AH1019" t="s">
        <v>84</v>
      </c>
      <c r="AI1019" t="s">
        <v>153</v>
      </c>
      <c r="AK1019">
        <v>66</v>
      </c>
      <c r="AL1019" t="s">
        <v>84</v>
      </c>
      <c r="AM1019" t="s">
        <v>153</v>
      </c>
      <c r="AO1019" s="244">
        <v>55</v>
      </c>
      <c r="AP1019" t="s">
        <v>99</v>
      </c>
      <c r="AQ1019" t="s">
        <v>406</v>
      </c>
      <c r="AW1019">
        <v>1</v>
      </c>
      <c r="AX1019" t="s">
        <v>99</v>
      </c>
      <c r="AY1019" t="s">
        <v>153</v>
      </c>
      <c r="BA1019">
        <v>17</v>
      </c>
      <c r="BB1019" t="s">
        <v>83</v>
      </c>
      <c r="BC1019" t="s">
        <v>153</v>
      </c>
      <c r="BE1019">
        <v>41</v>
      </c>
      <c r="BF1019" t="s">
        <v>84</v>
      </c>
      <c r="BG1019" t="s">
        <v>153</v>
      </c>
      <c r="BI1019">
        <v>73</v>
      </c>
      <c r="BJ1019" t="s">
        <v>84</v>
      </c>
      <c r="BK1019" t="s">
        <v>153</v>
      </c>
      <c r="BM1019">
        <v>10</v>
      </c>
      <c r="BN1019" t="s">
        <v>83</v>
      </c>
      <c r="BO1019" t="s">
        <v>153</v>
      </c>
      <c r="BQ1019">
        <v>44</v>
      </c>
      <c r="BR1019" t="s">
        <v>83</v>
      </c>
      <c r="BS1019" t="s">
        <v>153</v>
      </c>
      <c r="BU1019">
        <v>75</v>
      </c>
      <c r="BV1019" t="s">
        <v>84</v>
      </c>
      <c r="BW1019" t="s">
        <v>153</v>
      </c>
      <c r="BY1019">
        <v>32</v>
      </c>
      <c r="BZ1019" t="s">
        <v>83</v>
      </c>
      <c r="CA1019" t="s">
        <v>153</v>
      </c>
      <c r="CC1019">
        <v>28</v>
      </c>
      <c r="CD1019" t="s">
        <v>83</v>
      </c>
      <c r="CE1019" t="s">
        <v>153</v>
      </c>
      <c r="CG1019">
        <v>61</v>
      </c>
      <c r="CH1019" t="s">
        <v>84</v>
      </c>
      <c r="CI1019" t="s">
        <v>153</v>
      </c>
      <c r="CK1019">
        <v>73</v>
      </c>
      <c r="CL1019" t="s">
        <v>83</v>
      </c>
      <c r="CM1019" t="s">
        <v>153</v>
      </c>
    </row>
    <row r="1020" spans="1:91" ht="15" customHeight="1" x14ac:dyDescent="0.25">
      <c r="Y1020">
        <v>71</v>
      </c>
      <c r="Z1020" t="s">
        <v>83</v>
      </c>
      <c r="AA1020" t="s">
        <v>153</v>
      </c>
      <c r="AC1020">
        <v>38</v>
      </c>
      <c r="AD1020" t="s">
        <v>83</v>
      </c>
      <c r="AE1020" t="s">
        <v>153</v>
      </c>
      <c r="AG1020">
        <v>13</v>
      </c>
      <c r="AH1020" t="s">
        <v>83</v>
      </c>
      <c r="AI1020" t="s">
        <v>153</v>
      </c>
      <c r="AK1020">
        <v>32</v>
      </c>
      <c r="AL1020" t="s">
        <v>83</v>
      </c>
      <c r="AM1020" t="s">
        <v>153</v>
      </c>
      <c r="AO1020" s="244">
        <v>44</v>
      </c>
      <c r="AP1020" t="s">
        <v>99</v>
      </c>
      <c r="AQ1020" t="s">
        <v>406</v>
      </c>
      <c r="AW1020">
        <v>6</v>
      </c>
      <c r="AX1020" t="s">
        <v>100</v>
      </c>
      <c r="AY1020" t="s">
        <v>153</v>
      </c>
      <c r="BA1020">
        <v>30</v>
      </c>
      <c r="BB1020" t="s">
        <v>83</v>
      </c>
      <c r="BC1020" t="s">
        <v>153</v>
      </c>
      <c r="BE1020">
        <v>43</v>
      </c>
      <c r="BF1020" t="s">
        <v>84</v>
      </c>
      <c r="BG1020" t="s">
        <v>153</v>
      </c>
      <c r="BI1020">
        <v>27</v>
      </c>
      <c r="BJ1020" t="s">
        <v>84</v>
      </c>
      <c r="BK1020" t="s">
        <v>153</v>
      </c>
      <c r="BM1020">
        <v>77</v>
      </c>
      <c r="BN1020" t="s">
        <v>84</v>
      </c>
      <c r="BO1020" t="s">
        <v>153</v>
      </c>
      <c r="BQ1020">
        <v>84</v>
      </c>
      <c r="BR1020" t="s">
        <v>83</v>
      </c>
      <c r="BS1020" t="s">
        <v>153</v>
      </c>
      <c r="BU1020">
        <v>19</v>
      </c>
      <c r="BV1020" t="s">
        <v>84</v>
      </c>
      <c r="BW1020" t="s">
        <v>153</v>
      </c>
      <c r="BY1020">
        <v>53</v>
      </c>
      <c r="BZ1020" t="s">
        <v>83</v>
      </c>
      <c r="CA1020" t="s">
        <v>153</v>
      </c>
      <c r="CC1020">
        <v>35</v>
      </c>
      <c r="CD1020" t="s">
        <v>83</v>
      </c>
      <c r="CE1020" t="s">
        <v>153</v>
      </c>
      <c r="CG1020">
        <v>61</v>
      </c>
      <c r="CH1020" t="s">
        <v>84</v>
      </c>
      <c r="CI1020" t="s">
        <v>153</v>
      </c>
      <c r="CK1020">
        <v>73</v>
      </c>
      <c r="CL1020" t="s">
        <v>83</v>
      </c>
      <c r="CM1020" t="s">
        <v>153</v>
      </c>
    </row>
    <row r="1021" spans="1:91" ht="15" customHeight="1" x14ac:dyDescent="0.25">
      <c r="Y1021">
        <v>36</v>
      </c>
      <c r="Z1021" t="s">
        <v>83</v>
      </c>
      <c r="AA1021" t="s">
        <v>153</v>
      </c>
      <c r="AC1021">
        <v>32</v>
      </c>
      <c r="AE1021" t="s">
        <v>153</v>
      </c>
      <c r="AG1021">
        <v>32</v>
      </c>
      <c r="AH1021" t="s">
        <v>84</v>
      </c>
      <c r="AI1021" t="s">
        <v>153</v>
      </c>
      <c r="AK1021">
        <v>2</v>
      </c>
      <c r="AL1021" t="s">
        <v>83</v>
      </c>
      <c r="AM1021" t="s">
        <v>153</v>
      </c>
      <c r="AO1021" s="244">
        <v>72</v>
      </c>
      <c r="AP1021" t="s">
        <v>99</v>
      </c>
      <c r="AQ1021" t="s">
        <v>406</v>
      </c>
      <c r="AW1021">
        <v>17</v>
      </c>
      <c r="AX1021" t="s">
        <v>99</v>
      </c>
      <c r="AY1021" t="s">
        <v>153</v>
      </c>
      <c r="BA1021">
        <v>1</v>
      </c>
      <c r="BB1021" t="s">
        <v>84</v>
      </c>
      <c r="BC1021" t="s">
        <v>153</v>
      </c>
      <c r="BE1021">
        <v>30</v>
      </c>
      <c r="BF1021" t="s">
        <v>84</v>
      </c>
      <c r="BG1021" t="s">
        <v>153</v>
      </c>
      <c r="BI1021">
        <v>60</v>
      </c>
      <c r="BJ1021" t="s">
        <v>84</v>
      </c>
      <c r="BK1021" t="s">
        <v>153</v>
      </c>
      <c r="BM1021">
        <v>60</v>
      </c>
      <c r="BN1021" t="s">
        <v>83</v>
      </c>
      <c r="BO1021" t="s">
        <v>153</v>
      </c>
      <c r="BQ1021">
        <v>21</v>
      </c>
      <c r="BR1021" t="s">
        <v>84</v>
      </c>
      <c r="BS1021" t="s">
        <v>153</v>
      </c>
      <c r="BU1021">
        <v>20</v>
      </c>
      <c r="BV1021" t="s">
        <v>84</v>
      </c>
      <c r="BW1021" t="s">
        <v>153</v>
      </c>
      <c r="BY1021">
        <v>18</v>
      </c>
      <c r="BZ1021" t="s">
        <v>83</v>
      </c>
      <c r="CA1021" t="s">
        <v>153</v>
      </c>
      <c r="CC1021">
        <v>46</v>
      </c>
      <c r="CD1021" t="s">
        <v>83</v>
      </c>
      <c r="CE1021" t="s">
        <v>153</v>
      </c>
      <c r="CG1021">
        <v>11</v>
      </c>
      <c r="CH1021" t="s">
        <v>83</v>
      </c>
      <c r="CI1021" t="s">
        <v>153</v>
      </c>
      <c r="CK1021">
        <v>15</v>
      </c>
      <c r="CL1021" t="s">
        <v>84</v>
      </c>
      <c r="CM1021" t="s">
        <v>153</v>
      </c>
    </row>
    <row r="1022" spans="1:91" ht="15" customHeight="1" x14ac:dyDescent="0.25">
      <c r="A1022">
        <v>32</v>
      </c>
      <c r="B1022" t="s">
        <v>84</v>
      </c>
      <c r="C1022" t="s">
        <v>153</v>
      </c>
      <c r="E1022">
        <v>43</v>
      </c>
      <c r="F1022" t="s">
        <v>83</v>
      </c>
      <c r="G1022" t="s">
        <v>153</v>
      </c>
      <c r="I1022">
        <v>21</v>
      </c>
      <c r="J1022" t="s">
        <v>83</v>
      </c>
      <c r="K1022" t="s">
        <v>153</v>
      </c>
      <c r="M1022">
        <v>19</v>
      </c>
      <c r="N1022" t="s">
        <v>84</v>
      </c>
      <c r="O1022" t="s">
        <v>153</v>
      </c>
      <c r="Q1022">
        <v>48</v>
      </c>
      <c r="R1022" t="s">
        <v>83</v>
      </c>
      <c r="S1022" t="s">
        <v>153</v>
      </c>
      <c r="U1022">
        <v>25</v>
      </c>
      <c r="V1022" t="s">
        <v>83</v>
      </c>
      <c r="W1022" t="s">
        <v>153</v>
      </c>
      <c r="Y1022">
        <v>58</v>
      </c>
      <c r="Z1022" t="s">
        <v>84</v>
      </c>
      <c r="AA1022" t="s">
        <v>153</v>
      </c>
      <c r="AC1022">
        <v>64</v>
      </c>
      <c r="AD1022" t="s">
        <v>83</v>
      </c>
      <c r="AE1022" t="s">
        <v>153</v>
      </c>
      <c r="AG1022">
        <v>26</v>
      </c>
      <c r="AH1022" t="s">
        <v>83</v>
      </c>
      <c r="AI1022" t="s">
        <v>153</v>
      </c>
      <c r="AK1022">
        <v>42</v>
      </c>
      <c r="AL1022" t="s">
        <v>83</v>
      </c>
      <c r="AM1022" t="s">
        <v>153</v>
      </c>
      <c r="AO1022" s="244">
        <v>63</v>
      </c>
      <c r="AP1022" t="s">
        <v>99</v>
      </c>
      <c r="AQ1022" t="s">
        <v>406</v>
      </c>
      <c r="AW1022">
        <v>56</v>
      </c>
      <c r="AX1022" t="s">
        <v>100</v>
      </c>
      <c r="AY1022" t="s">
        <v>153</v>
      </c>
      <c r="BA1022">
        <v>55</v>
      </c>
      <c r="BB1022" t="s">
        <v>83</v>
      </c>
      <c r="BC1022" t="s">
        <v>153</v>
      </c>
      <c r="BE1022">
        <v>60</v>
      </c>
      <c r="BF1022" t="s">
        <v>84</v>
      </c>
      <c r="BG1022" t="s">
        <v>153</v>
      </c>
      <c r="BI1022">
        <v>45</v>
      </c>
      <c r="BJ1022" t="s">
        <v>84</v>
      </c>
      <c r="BK1022" t="s">
        <v>153</v>
      </c>
      <c r="BM1022">
        <v>87</v>
      </c>
      <c r="BN1022" t="s">
        <v>84</v>
      </c>
      <c r="BO1022" t="s">
        <v>153</v>
      </c>
      <c r="BQ1022">
        <v>20</v>
      </c>
      <c r="BR1022" t="s">
        <v>83</v>
      </c>
      <c r="BS1022" t="s">
        <v>153</v>
      </c>
      <c r="BU1022">
        <v>49</v>
      </c>
      <c r="BV1022" t="s">
        <v>84</v>
      </c>
      <c r="BW1022" t="s">
        <v>153</v>
      </c>
      <c r="BY1022">
        <v>81</v>
      </c>
      <c r="BZ1022" t="s">
        <v>84</v>
      </c>
      <c r="CA1022" t="s">
        <v>153</v>
      </c>
      <c r="CC1022">
        <v>1</v>
      </c>
      <c r="CD1022" t="s">
        <v>83</v>
      </c>
      <c r="CE1022" t="s">
        <v>153</v>
      </c>
      <c r="CG1022">
        <v>58</v>
      </c>
      <c r="CH1022" t="s">
        <v>83</v>
      </c>
      <c r="CI1022" t="s">
        <v>153</v>
      </c>
      <c r="CK1022">
        <v>69</v>
      </c>
      <c r="CL1022" t="s">
        <v>84</v>
      </c>
      <c r="CM1022" t="s">
        <v>153</v>
      </c>
    </row>
    <row r="1023" spans="1:91" ht="15" customHeight="1" x14ac:dyDescent="0.25">
      <c r="AO1023" s="244"/>
      <c r="BI1023">
        <v>45</v>
      </c>
      <c r="BJ1023" t="s">
        <v>83</v>
      </c>
      <c r="BK1023" t="s">
        <v>153</v>
      </c>
      <c r="BM1023">
        <v>22</v>
      </c>
      <c r="BN1023" t="s">
        <v>84</v>
      </c>
      <c r="BO1023" t="s">
        <v>153</v>
      </c>
      <c r="BQ1023">
        <v>15</v>
      </c>
      <c r="BR1023" t="s">
        <v>83</v>
      </c>
      <c r="BS1023" t="s">
        <v>153</v>
      </c>
      <c r="BU1023">
        <v>52</v>
      </c>
      <c r="BV1023" t="s">
        <v>83</v>
      </c>
      <c r="BW1023" t="s">
        <v>153</v>
      </c>
      <c r="BY1023">
        <v>83</v>
      </c>
      <c r="BZ1023" t="s">
        <v>84</v>
      </c>
      <c r="CA1023" t="s">
        <v>153</v>
      </c>
      <c r="CC1023">
        <v>15</v>
      </c>
      <c r="CD1023" t="s">
        <v>84</v>
      </c>
      <c r="CE1023" t="s">
        <v>153</v>
      </c>
      <c r="CG1023">
        <v>30</v>
      </c>
      <c r="CH1023" t="s">
        <v>83</v>
      </c>
      <c r="CI1023" t="s">
        <v>153</v>
      </c>
      <c r="CK1023">
        <v>88</v>
      </c>
      <c r="CL1023" t="s">
        <v>83</v>
      </c>
      <c r="CM1023" t="s">
        <v>153</v>
      </c>
    </row>
    <row r="1024" spans="1:91" ht="15" customHeight="1" x14ac:dyDescent="0.25">
      <c r="A1024">
        <v>61</v>
      </c>
      <c r="B1024" t="s">
        <v>84</v>
      </c>
      <c r="C1024" t="s">
        <v>153</v>
      </c>
      <c r="E1024">
        <v>20</v>
      </c>
      <c r="F1024" t="s">
        <v>83</v>
      </c>
      <c r="G1024" t="s">
        <v>153</v>
      </c>
      <c r="I1024">
        <v>58</v>
      </c>
      <c r="J1024" t="s">
        <v>83</v>
      </c>
      <c r="K1024" t="s">
        <v>153</v>
      </c>
      <c r="M1024">
        <v>55</v>
      </c>
      <c r="N1024" t="s">
        <v>83</v>
      </c>
      <c r="O1024" t="s">
        <v>153</v>
      </c>
      <c r="Q1024">
        <v>52</v>
      </c>
      <c r="R1024" t="s">
        <v>84</v>
      </c>
      <c r="S1024" t="s">
        <v>153</v>
      </c>
      <c r="U1024">
        <v>42</v>
      </c>
      <c r="V1024" t="s">
        <v>84</v>
      </c>
      <c r="W1024" t="s">
        <v>153</v>
      </c>
      <c r="Y1024">
        <v>75</v>
      </c>
      <c r="Z1024" t="s">
        <v>83</v>
      </c>
      <c r="AA1024" t="s">
        <v>153</v>
      </c>
      <c r="AC1024">
        <v>50</v>
      </c>
      <c r="AD1024" t="s">
        <v>84</v>
      </c>
      <c r="AE1024" t="s">
        <v>153</v>
      </c>
      <c r="AG1024">
        <v>30</v>
      </c>
      <c r="AH1024" t="s">
        <v>84</v>
      </c>
      <c r="AI1024" t="s">
        <v>153</v>
      </c>
      <c r="AK1024">
        <v>80</v>
      </c>
      <c r="AL1024" t="s">
        <v>83</v>
      </c>
      <c r="AM1024" t="s">
        <v>153</v>
      </c>
      <c r="AO1024" s="244">
        <v>1</v>
      </c>
      <c r="AP1024" t="s">
        <v>100</v>
      </c>
      <c r="AQ1024" t="s">
        <v>406</v>
      </c>
      <c r="AW1024">
        <v>47</v>
      </c>
      <c r="AX1024" t="s">
        <v>99</v>
      </c>
      <c r="AY1024" t="s">
        <v>153</v>
      </c>
      <c r="BA1024">
        <v>17</v>
      </c>
      <c r="BB1024" t="s">
        <v>84</v>
      </c>
      <c r="BC1024" t="s">
        <v>153</v>
      </c>
      <c r="BE1024">
        <v>34</v>
      </c>
      <c r="BF1024" t="s">
        <v>84</v>
      </c>
      <c r="BG1024" t="s">
        <v>153</v>
      </c>
      <c r="BI1024">
        <v>61</v>
      </c>
      <c r="BJ1024" t="s">
        <v>83</v>
      </c>
      <c r="BK1024" t="s">
        <v>153</v>
      </c>
      <c r="BM1024">
        <v>2</v>
      </c>
      <c r="BN1024" t="s">
        <v>83</v>
      </c>
      <c r="BO1024" t="s">
        <v>153</v>
      </c>
      <c r="BQ1024">
        <v>65</v>
      </c>
      <c r="BR1024" t="s">
        <v>84</v>
      </c>
      <c r="BS1024" t="s">
        <v>153</v>
      </c>
      <c r="BU1024">
        <v>84</v>
      </c>
      <c r="BV1024" t="s">
        <v>83</v>
      </c>
      <c r="BW1024" t="s">
        <v>153</v>
      </c>
      <c r="BY1024">
        <v>68</v>
      </c>
      <c r="BZ1024" t="s">
        <v>84</v>
      </c>
      <c r="CA1024" t="s">
        <v>153</v>
      </c>
      <c r="CC1024">
        <v>66</v>
      </c>
      <c r="CD1024" t="s">
        <v>84</v>
      </c>
      <c r="CE1024" t="s">
        <v>153</v>
      </c>
      <c r="CG1024">
        <v>2</v>
      </c>
      <c r="CH1024" t="s">
        <v>84</v>
      </c>
      <c r="CI1024" t="s">
        <v>153</v>
      </c>
      <c r="CK1024">
        <v>47</v>
      </c>
      <c r="CL1024" t="s">
        <v>83</v>
      </c>
      <c r="CM1024" t="s">
        <v>153</v>
      </c>
    </row>
    <row r="1025" spans="1:91" ht="15" customHeight="1" x14ac:dyDescent="0.25">
      <c r="A1025">
        <v>81</v>
      </c>
      <c r="B1025" t="s">
        <v>83</v>
      </c>
      <c r="C1025" t="s">
        <v>153</v>
      </c>
      <c r="E1025">
        <v>32</v>
      </c>
      <c r="F1025" t="s">
        <v>84</v>
      </c>
      <c r="G1025" t="s">
        <v>153</v>
      </c>
      <c r="I1025">
        <v>59</v>
      </c>
      <c r="J1025" t="s">
        <v>83</v>
      </c>
      <c r="K1025" t="s">
        <v>153</v>
      </c>
      <c r="M1025">
        <v>2</v>
      </c>
      <c r="N1025" t="s">
        <v>83</v>
      </c>
      <c r="O1025" t="s">
        <v>153</v>
      </c>
      <c r="Q1025">
        <v>23</v>
      </c>
      <c r="R1025" t="s">
        <v>83</v>
      </c>
      <c r="S1025" t="s">
        <v>153</v>
      </c>
      <c r="U1025">
        <v>40</v>
      </c>
      <c r="V1025" t="s">
        <v>84</v>
      </c>
      <c r="W1025" t="s">
        <v>153</v>
      </c>
      <c r="Y1025">
        <v>5</v>
      </c>
      <c r="Z1025" t="s">
        <v>84</v>
      </c>
      <c r="AA1025" t="s">
        <v>153</v>
      </c>
      <c r="AC1025">
        <v>27</v>
      </c>
      <c r="AD1025" t="s">
        <v>84</v>
      </c>
      <c r="AE1025" t="s">
        <v>153</v>
      </c>
      <c r="AG1025">
        <v>39</v>
      </c>
      <c r="AH1025" t="s">
        <v>83</v>
      </c>
      <c r="AI1025" t="s">
        <v>153</v>
      </c>
      <c r="AK1025">
        <v>2</v>
      </c>
      <c r="AL1025" t="s">
        <v>83</v>
      </c>
      <c r="AM1025" t="s">
        <v>153</v>
      </c>
      <c r="AW1025">
        <v>50</v>
      </c>
      <c r="AX1025" t="s">
        <v>99</v>
      </c>
      <c r="AY1025" t="s">
        <v>153</v>
      </c>
      <c r="BA1025">
        <v>48</v>
      </c>
      <c r="BB1025" t="s">
        <v>84</v>
      </c>
      <c r="BC1025" t="s">
        <v>153</v>
      </c>
      <c r="BE1025">
        <v>31</v>
      </c>
      <c r="BF1025" t="s">
        <v>84</v>
      </c>
      <c r="BG1025" t="s">
        <v>153</v>
      </c>
      <c r="BI1025">
        <v>49</v>
      </c>
      <c r="BJ1025" t="s">
        <v>84</v>
      </c>
      <c r="BK1025" t="s">
        <v>153</v>
      </c>
      <c r="BM1025">
        <v>51</v>
      </c>
      <c r="BN1025" t="s">
        <v>83</v>
      </c>
      <c r="BO1025" t="s">
        <v>153</v>
      </c>
      <c r="BQ1025">
        <v>20</v>
      </c>
      <c r="BR1025" t="s">
        <v>83</v>
      </c>
      <c r="BS1025" t="s">
        <v>153</v>
      </c>
      <c r="BU1025">
        <v>64</v>
      </c>
      <c r="BV1025" t="s">
        <v>84</v>
      </c>
      <c r="BW1025" t="s">
        <v>153</v>
      </c>
      <c r="BY1025">
        <v>24</v>
      </c>
      <c r="BZ1025" t="s">
        <v>83</v>
      </c>
      <c r="CA1025" t="s">
        <v>153</v>
      </c>
      <c r="CC1025">
        <v>18</v>
      </c>
      <c r="CD1025" t="s">
        <v>83</v>
      </c>
      <c r="CE1025" t="s">
        <v>153</v>
      </c>
      <c r="CG1025">
        <v>53</v>
      </c>
      <c r="CH1025" t="s">
        <v>83</v>
      </c>
      <c r="CI1025" t="s">
        <v>153</v>
      </c>
      <c r="CK1025">
        <v>24</v>
      </c>
      <c r="CL1025" t="s">
        <v>84</v>
      </c>
      <c r="CM1025" t="s">
        <v>153</v>
      </c>
    </row>
    <row r="1026" spans="1:91" ht="15" customHeight="1" x14ac:dyDescent="0.25">
      <c r="A1026">
        <v>64</v>
      </c>
      <c r="B1026" t="s">
        <v>84</v>
      </c>
      <c r="C1026" t="s">
        <v>153</v>
      </c>
      <c r="E1026">
        <v>16</v>
      </c>
      <c r="F1026" t="s">
        <v>84</v>
      </c>
      <c r="G1026" t="s">
        <v>153</v>
      </c>
      <c r="I1026">
        <v>31</v>
      </c>
      <c r="J1026" t="s">
        <v>83</v>
      </c>
      <c r="K1026" t="s">
        <v>153</v>
      </c>
      <c r="M1026">
        <v>17</v>
      </c>
      <c r="N1026" t="s">
        <v>84</v>
      </c>
      <c r="O1026" t="s">
        <v>153</v>
      </c>
      <c r="Q1026">
        <v>22</v>
      </c>
      <c r="R1026" t="s">
        <v>83</v>
      </c>
      <c r="S1026" t="s">
        <v>153</v>
      </c>
      <c r="U1026">
        <v>55</v>
      </c>
      <c r="V1026" t="s">
        <v>84</v>
      </c>
      <c r="W1026" t="s">
        <v>153</v>
      </c>
      <c r="Y1026">
        <v>1</v>
      </c>
      <c r="Z1026" t="s">
        <v>83</v>
      </c>
      <c r="AA1026" t="s">
        <v>153</v>
      </c>
      <c r="AC1026" t="s">
        <v>123</v>
      </c>
      <c r="AD1026" t="s">
        <v>83</v>
      </c>
      <c r="AE1026" t="s">
        <v>153</v>
      </c>
      <c r="AG1026">
        <v>1</v>
      </c>
      <c r="AH1026" t="s">
        <v>84</v>
      </c>
      <c r="AI1026" t="s">
        <v>153</v>
      </c>
      <c r="AK1026">
        <v>77</v>
      </c>
      <c r="AL1026" t="s">
        <v>83</v>
      </c>
      <c r="AM1026" t="s">
        <v>153</v>
      </c>
      <c r="AW1026">
        <v>27</v>
      </c>
      <c r="AX1026" t="s">
        <v>100</v>
      </c>
      <c r="AY1026" t="s">
        <v>153</v>
      </c>
      <c r="BA1026">
        <v>2</v>
      </c>
      <c r="BB1026" t="s">
        <v>84</v>
      </c>
      <c r="BC1026" t="s">
        <v>153</v>
      </c>
      <c r="BE1026">
        <v>55</v>
      </c>
      <c r="BF1026" t="s">
        <v>84</v>
      </c>
      <c r="BG1026" t="s">
        <v>153</v>
      </c>
      <c r="BI1026">
        <v>20</v>
      </c>
      <c r="BJ1026" t="s">
        <v>84</v>
      </c>
      <c r="BK1026" t="s">
        <v>153</v>
      </c>
      <c r="BM1026">
        <v>24</v>
      </c>
      <c r="BN1026" t="s">
        <v>83</v>
      </c>
      <c r="BO1026" t="s">
        <v>153</v>
      </c>
      <c r="BQ1026">
        <v>40</v>
      </c>
      <c r="BR1026" t="s">
        <v>84</v>
      </c>
      <c r="BS1026" t="s">
        <v>153</v>
      </c>
      <c r="BU1026">
        <v>4</v>
      </c>
      <c r="BV1026" t="s">
        <v>83</v>
      </c>
      <c r="BW1026" t="s">
        <v>153</v>
      </c>
      <c r="BY1026">
        <v>63</v>
      </c>
      <c r="BZ1026" t="s">
        <v>84</v>
      </c>
      <c r="CA1026" t="s">
        <v>153</v>
      </c>
      <c r="CC1026">
        <v>48</v>
      </c>
      <c r="CD1026" t="s">
        <v>83</v>
      </c>
      <c r="CE1026" t="s">
        <v>153</v>
      </c>
      <c r="CG1026">
        <v>40</v>
      </c>
      <c r="CH1026" t="s">
        <v>84</v>
      </c>
      <c r="CI1026" t="s">
        <v>153</v>
      </c>
      <c r="CK1026">
        <v>68</v>
      </c>
      <c r="CL1026" t="s">
        <v>84</v>
      </c>
      <c r="CM1026" t="s">
        <v>153</v>
      </c>
    </row>
    <row r="1027" spans="1:91" ht="15" customHeight="1" x14ac:dyDescent="0.25">
      <c r="A1027">
        <v>26</v>
      </c>
      <c r="B1027" t="s">
        <v>84</v>
      </c>
      <c r="C1027" t="s">
        <v>153</v>
      </c>
      <c r="E1027">
        <v>32</v>
      </c>
      <c r="F1027" t="s">
        <v>84</v>
      </c>
      <c r="G1027" t="s">
        <v>153</v>
      </c>
      <c r="I1027">
        <v>23</v>
      </c>
      <c r="J1027" t="s">
        <v>84</v>
      </c>
      <c r="K1027" t="s">
        <v>153</v>
      </c>
      <c r="M1027">
        <v>59</v>
      </c>
      <c r="N1027" t="s">
        <v>83</v>
      </c>
      <c r="O1027" t="s">
        <v>153</v>
      </c>
      <c r="Q1027">
        <v>22</v>
      </c>
      <c r="R1027" t="s">
        <v>83</v>
      </c>
      <c r="S1027" t="s">
        <v>153</v>
      </c>
      <c r="U1027">
        <v>48</v>
      </c>
      <c r="V1027" t="s">
        <v>84</v>
      </c>
      <c r="W1027" t="s">
        <v>153</v>
      </c>
      <c r="Y1027">
        <v>82</v>
      </c>
      <c r="Z1027" t="s">
        <v>83</v>
      </c>
      <c r="AA1027" t="s">
        <v>153</v>
      </c>
      <c r="AC1027">
        <v>58</v>
      </c>
      <c r="AD1027" t="s">
        <v>83</v>
      </c>
      <c r="AE1027" t="s">
        <v>153</v>
      </c>
      <c r="AG1027">
        <v>36</v>
      </c>
      <c r="AH1027" t="s">
        <v>83</v>
      </c>
      <c r="AI1027" t="s">
        <v>153</v>
      </c>
      <c r="AK1027">
        <v>12</v>
      </c>
      <c r="AL1027" t="s">
        <v>84</v>
      </c>
      <c r="AM1027" t="s">
        <v>153</v>
      </c>
      <c r="AW1027">
        <v>25</v>
      </c>
      <c r="AX1027" t="s">
        <v>100</v>
      </c>
      <c r="AY1027" t="s">
        <v>153</v>
      </c>
      <c r="BA1027">
        <v>17</v>
      </c>
      <c r="BB1027" t="s">
        <v>84</v>
      </c>
      <c r="BC1027" t="s">
        <v>153</v>
      </c>
      <c r="BE1027">
        <v>72</v>
      </c>
      <c r="BF1027" t="s">
        <v>83</v>
      </c>
      <c r="BG1027" t="s">
        <v>153</v>
      </c>
      <c r="BI1027">
        <v>74</v>
      </c>
      <c r="BJ1027" t="s">
        <v>83</v>
      </c>
      <c r="BK1027" t="s">
        <v>153</v>
      </c>
      <c r="BM1027">
        <v>6</v>
      </c>
      <c r="BN1027" t="s">
        <v>83</v>
      </c>
      <c r="BO1027" t="s">
        <v>153</v>
      </c>
      <c r="BQ1027">
        <v>73</v>
      </c>
      <c r="BR1027" t="s">
        <v>84</v>
      </c>
      <c r="BS1027" t="s">
        <v>153</v>
      </c>
      <c r="BU1027">
        <v>34</v>
      </c>
      <c r="BV1027" t="s">
        <v>83</v>
      </c>
      <c r="BW1027" t="s">
        <v>153</v>
      </c>
      <c r="BY1027">
        <v>73</v>
      </c>
      <c r="BZ1027" t="s">
        <v>84</v>
      </c>
      <c r="CA1027" t="s">
        <v>153</v>
      </c>
      <c r="CC1027">
        <v>75</v>
      </c>
      <c r="CD1027" t="s">
        <v>84</v>
      </c>
      <c r="CE1027" t="s">
        <v>153</v>
      </c>
      <c r="CG1027">
        <v>86</v>
      </c>
      <c r="CH1027" t="s">
        <v>83</v>
      </c>
      <c r="CI1027" t="s">
        <v>153</v>
      </c>
      <c r="CK1027">
        <v>14</v>
      </c>
      <c r="CL1027" t="s">
        <v>83</v>
      </c>
      <c r="CM1027" t="s">
        <v>153</v>
      </c>
    </row>
    <row r="1028" spans="1:91" ht="15" customHeight="1" x14ac:dyDescent="0.25">
      <c r="A1028">
        <v>7</v>
      </c>
      <c r="B1028" t="s">
        <v>83</v>
      </c>
      <c r="C1028" t="s">
        <v>153</v>
      </c>
      <c r="E1028">
        <v>46</v>
      </c>
      <c r="F1028" t="s">
        <v>83</v>
      </c>
      <c r="G1028" t="s">
        <v>153</v>
      </c>
      <c r="I1028">
        <v>57</v>
      </c>
      <c r="J1028" t="s">
        <v>83</v>
      </c>
      <c r="K1028" t="s">
        <v>153</v>
      </c>
      <c r="M1028">
        <v>85</v>
      </c>
      <c r="N1028" t="s">
        <v>84</v>
      </c>
      <c r="O1028" t="s">
        <v>153</v>
      </c>
      <c r="Q1028">
        <v>4</v>
      </c>
      <c r="R1028" t="s">
        <v>84</v>
      </c>
      <c r="S1028" t="s">
        <v>153</v>
      </c>
      <c r="U1028">
        <v>32</v>
      </c>
      <c r="V1028" t="s">
        <v>83</v>
      </c>
      <c r="W1028" t="s">
        <v>153</v>
      </c>
      <c r="Y1028">
        <v>55</v>
      </c>
      <c r="Z1028" t="s">
        <v>84</v>
      </c>
      <c r="AA1028" t="s">
        <v>153</v>
      </c>
      <c r="AC1028">
        <v>25</v>
      </c>
      <c r="AD1028" t="s">
        <v>84</v>
      </c>
      <c r="AE1028" t="s">
        <v>153</v>
      </c>
      <c r="AG1028">
        <v>59</v>
      </c>
      <c r="AH1028" t="s">
        <v>83</v>
      </c>
      <c r="AI1028" t="s">
        <v>153</v>
      </c>
      <c r="AK1028">
        <v>78</v>
      </c>
      <c r="AL1028" t="s">
        <v>84</v>
      </c>
      <c r="AM1028" t="s">
        <v>153</v>
      </c>
      <c r="AW1028">
        <v>25</v>
      </c>
      <c r="AX1028" t="s">
        <v>100</v>
      </c>
      <c r="AY1028" t="s">
        <v>153</v>
      </c>
      <c r="BA1028">
        <v>19</v>
      </c>
      <c r="BB1028" t="s">
        <v>83</v>
      </c>
      <c r="BC1028" t="s">
        <v>153</v>
      </c>
      <c r="BE1028">
        <v>50</v>
      </c>
      <c r="BF1028" t="s">
        <v>83</v>
      </c>
      <c r="BG1028" t="s">
        <v>153</v>
      </c>
      <c r="BI1028">
        <v>35</v>
      </c>
      <c r="BJ1028" t="s">
        <v>84</v>
      </c>
      <c r="BK1028" t="s">
        <v>153</v>
      </c>
      <c r="BM1028">
        <v>60</v>
      </c>
      <c r="BN1028" t="s">
        <v>84</v>
      </c>
      <c r="BO1028" t="s">
        <v>153</v>
      </c>
      <c r="BQ1028">
        <v>58</v>
      </c>
      <c r="BR1028" t="s">
        <v>84</v>
      </c>
      <c r="BS1028" t="s">
        <v>153</v>
      </c>
      <c r="BU1028">
        <v>28</v>
      </c>
      <c r="BV1028" t="s">
        <v>83</v>
      </c>
      <c r="BW1028" t="s">
        <v>153</v>
      </c>
      <c r="BY1028">
        <v>25</v>
      </c>
      <c r="BZ1028" t="s">
        <v>84</v>
      </c>
      <c r="CA1028" t="s">
        <v>153</v>
      </c>
      <c r="CC1028">
        <v>25</v>
      </c>
      <c r="CD1028" t="s">
        <v>84</v>
      </c>
      <c r="CE1028" t="s">
        <v>153</v>
      </c>
      <c r="CG1028">
        <v>80</v>
      </c>
      <c r="CH1028" t="s">
        <v>84</v>
      </c>
      <c r="CI1028" t="s">
        <v>153</v>
      </c>
      <c r="CK1028">
        <v>47</v>
      </c>
      <c r="CL1028" t="s">
        <v>84</v>
      </c>
      <c r="CM1028" t="s">
        <v>153</v>
      </c>
    </row>
    <row r="1029" spans="1:91" ht="15" customHeight="1" x14ac:dyDescent="0.25">
      <c r="A1029">
        <v>84</v>
      </c>
      <c r="B1029" t="s">
        <v>84</v>
      </c>
      <c r="C1029" t="s">
        <v>153</v>
      </c>
      <c r="E1029">
        <v>86</v>
      </c>
      <c r="F1029" t="s">
        <v>84</v>
      </c>
      <c r="G1029" t="s">
        <v>153</v>
      </c>
      <c r="I1029">
        <v>45</v>
      </c>
      <c r="J1029" t="s">
        <v>84</v>
      </c>
      <c r="K1029" t="s">
        <v>153</v>
      </c>
      <c r="M1029">
        <v>15</v>
      </c>
      <c r="N1029" t="s">
        <v>83</v>
      </c>
      <c r="O1029" t="s">
        <v>180</v>
      </c>
      <c r="Q1029">
        <v>2</v>
      </c>
      <c r="R1029" t="s">
        <v>84</v>
      </c>
      <c r="S1029" t="s">
        <v>153</v>
      </c>
      <c r="U1029">
        <v>66</v>
      </c>
      <c r="V1029" t="s">
        <v>84</v>
      </c>
      <c r="W1029" t="s">
        <v>153</v>
      </c>
      <c r="Y1029">
        <v>37</v>
      </c>
      <c r="Z1029" t="s">
        <v>84</v>
      </c>
      <c r="AA1029" t="s">
        <v>153</v>
      </c>
      <c r="AC1029">
        <v>16</v>
      </c>
      <c r="AD1029" t="s">
        <v>83</v>
      </c>
      <c r="AE1029" t="s">
        <v>153</v>
      </c>
      <c r="AG1029">
        <v>18</v>
      </c>
      <c r="AH1029" t="s">
        <v>83</v>
      </c>
      <c r="AI1029" t="s">
        <v>153</v>
      </c>
      <c r="AK1029">
        <v>16</v>
      </c>
      <c r="AL1029" t="s">
        <v>84</v>
      </c>
      <c r="AM1029" t="s">
        <v>153</v>
      </c>
      <c r="AW1029">
        <v>18</v>
      </c>
      <c r="AX1029" t="s">
        <v>100</v>
      </c>
      <c r="AY1029" t="s">
        <v>153</v>
      </c>
      <c r="BA1029">
        <v>39</v>
      </c>
      <c r="BB1029" t="s">
        <v>84</v>
      </c>
      <c r="BC1029" t="s">
        <v>153</v>
      </c>
      <c r="BE1029">
        <v>63</v>
      </c>
      <c r="BF1029" t="s">
        <v>83</v>
      </c>
      <c r="BG1029" t="s">
        <v>153</v>
      </c>
      <c r="BI1029">
        <v>64</v>
      </c>
      <c r="BJ1029" t="s">
        <v>83</v>
      </c>
      <c r="BK1029" t="s">
        <v>153</v>
      </c>
      <c r="BM1029">
        <v>58</v>
      </c>
      <c r="BN1029" t="s">
        <v>83</v>
      </c>
      <c r="BO1029" t="s">
        <v>153</v>
      </c>
      <c r="BQ1029">
        <v>67</v>
      </c>
      <c r="BR1029" t="s">
        <v>84</v>
      </c>
      <c r="BS1029" t="s">
        <v>153</v>
      </c>
      <c r="BU1029">
        <v>3</v>
      </c>
      <c r="BV1029" t="s">
        <v>84</v>
      </c>
      <c r="BW1029" t="s">
        <v>153</v>
      </c>
      <c r="BY1029">
        <v>46</v>
      </c>
      <c r="BZ1029" t="s">
        <v>84</v>
      </c>
      <c r="CA1029" t="s">
        <v>153</v>
      </c>
      <c r="CC1029">
        <v>16</v>
      </c>
      <c r="CD1029" t="s">
        <v>84</v>
      </c>
      <c r="CE1029" t="s">
        <v>153</v>
      </c>
      <c r="CG1029">
        <v>2</v>
      </c>
      <c r="CH1029" t="s">
        <v>99</v>
      </c>
      <c r="CI1029" t="s">
        <v>153</v>
      </c>
      <c r="CK1029">
        <v>45</v>
      </c>
      <c r="CL1029" t="s">
        <v>83</v>
      </c>
      <c r="CM1029" t="s">
        <v>153</v>
      </c>
    </row>
    <row r="1030" spans="1:91" ht="15" customHeight="1" x14ac:dyDescent="0.25">
      <c r="A1030">
        <v>78</v>
      </c>
      <c r="B1030" t="s">
        <v>84</v>
      </c>
      <c r="C1030" t="s">
        <v>153</v>
      </c>
      <c r="E1030">
        <v>28</v>
      </c>
      <c r="F1030" t="s">
        <v>83</v>
      </c>
      <c r="G1030" t="s">
        <v>153</v>
      </c>
      <c r="I1030">
        <v>29</v>
      </c>
      <c r="J1030" t="s">
        <v>83</v>
      </c>
      <c r="K1030" t="s">
        <v>153</v>
      </c>
      <c r="M1030">
        <v>5</v>
      </c>
      <c r="N1030" t="s">
        <v>84</v>
      </c>
      <c r="O1030" t="s">
        <v>153</v>
      </c>
      <c r="Q1030">
        <v>14</v>
      </c>
      <c r="R1030" t="s">
        <v>84</v>
      </c>
      <c r="S1030" t="s">
        <v>153</v>
      </c>
      <c r="U1030">
        <v>43</v>
      </c>
      <c r="V1030" t="s">
        <v>83</v>
      </c>
      <c r="W1030" t="s">
        <v>153</v>
      </c>
      <c r="Y1030">
        <v>105</v>
      </c>
      <c r="Z1030" t="s">
        <v>83</v>
      </c>
      <c r="AA1030" t="s">
        <v>153</v>
      </c>
      <c r="AC1030">
        <v>62</v>
      </c>
      <c r="AD1030" t="s">
        <v>83</v>
      </c>
      <c r="AE1030" t="s">
        <v>153</v>
      </c>
      <c r="AG1030">
        <v>98</v>
      </c>
      <c r="AH1030" t="s">
        <v>83</v>
      </c>
      <c r="AI1030" t="s">
        <v>153</v>
      </c>
      <c r="AK1030">
        <v>12</v>
      </c>
      <c r="AL1030" t="s">
        <v>84</v>
      </c>
      <c r="AM1030" t="s">
        <v>153</v>
      </c>
      <c r="AW1030">
        <v>65</v>
      </c>
      <c r="AX1030" t="s">
        <v>99</v>
      </c>
      <c r="AY1030" t="s">
        <v>153</v>
      </c>
      <c r="BA1030">
        <v>70</v>
      </c>
      <c r="BB1030" t="s">
        <v>83</v>
      </c>
      <c r="BC1030" t="s">
        <v>153</v>
      </c>
      <c r="BE1030">
        <v>30</v>
      </c>
      <c r="BF1030" t="s">
        <v>83</v>
      </c>
      <c r="BG1030" t="s">
        <v>153</v>
      </c>
      <c r="BI1030">
        <v>50</v>
      </c>
      <c r="BJ1030" t="s">
        <v>84</v>
      </c>
      <c r="BK1030" t="s">
        <v>153</v>
      </c>
      <c r="BM1030">
        <v>26</v>
      </c>
      <c r="BN1030" t="s">
        <v>84</v>
      </c>
      <c r="BO1030" t="s">
        <v>153</v>
      </c>
      <c r="BQ1030">
        <v>33</v>
      </c>
      <c r="BR1030" t="s">
        <v>83</v>
      </c>
      <c r="BS1030" t="s">
        <v>153</v>
      </c>
      <c r="BU1030">
        <v>77</v>
      </c>
      <c r="BV1030" t="s">
        <v>84</v>
      </c>
      <c r="BW1030" t="s">
        <v>153</v>
      </c>
      <c r="BY1030">
        <v>41</v>
      </c>
      <c r="BZ1030" t="s">
        <v>84</v>
      </c>
      <c r="CA1030" t="s">
        <v>153</v>
      </c>
      <c r="CC1030">
        <v>83</v>
      </c>
      <c r="CD1030" t="s">
        <v>83</v>
      </c>
      <c r="CE1030" t="s">
        <v>153</v>
      </c>
      <c r="CG1030">
        <v>32</v>
      </c>
      <c r="CH1030" t="s">
        <v>84</v>
      </c>
      <c r="CI1030" t="s">
        <v>153</v>
      </c>
      <c r="CK1030">
        <v>36</v>
      </c>
      <c r="CL1030" t="s">
        <v>84</v>
      </c>
      <c r="CM1030" t="s">
        <v>153</v>
      </c>
    </row>
    <row r="1031" spans="1:91" ht="15" customHeight="1" x14ac:dyDescent="0.25">
      <c r="A1031">
        <v>26</v>
      </c>
      <c r="B1031" t="s">
        <v>83</v>
      </c>
      <c r="C1031" t="s">
        <v>153</v>
      </c>
      <c r="E1031">
        <v>75</v>
      </c>
      <c r="F1031" t="s">
        <v>83</v>
      </c>
      <c r="G1031" t="s">
        <v>153</v>
      </c>
      <c r="I1031">
        <v>82</v>
      </c>
      <c r="J1031" t="s">
        <v>84</v>
      </c>
      <c r="K1031" t="s">
        <v>153</v>
      </c>
      <c r="M1031">
        <v>83</v>
      </c>
      <c r="N1031" t="s">
        <v>84</v>
      </c>
      <c r="O1031" t="s">
        <v>153</v>
      </c>
      <c r="Q1031">
        <v>14</v>
      </c>
      <c r="R1031" t="s">
        <v>84</v>
      </c>
      <c r="S1031" t="s">
        <v>153</v>
      </c>
      <c r="U1031">
        <v>18</v>
      </c>
      <c r="V1031" t="s">
        <v>84</v>
      </c>
      <c r="W1031" t="s">
        <v>153</v>
      </c>
      <c r="Y1031">
        <v>44</v>
      </c>
      <c r="Z1031" t="s">
        <v>84</v>
      </c>
      <c r="AA1031" t="s">
        <v>153</v>
      </c>
      <c r="AC1031">
        <v>41</v>
      </c>
      <c r="AD1031" t="s">
        <v>83</v>
      </c>
      <c r="AE1031" t="s">
        <v>153</v>
      </c>
      <c r="AG1031">
        <v>44</v>
      </c>
      <c r="AH1031" t="s">
        <v>83</v>
      </c>
      <c r="AI1031" t="s">
        <v>153</v>
      </c>
      <c r="AK1031">
        <v>44</v>
      </c>
      <c r="AL1031" t="s">
        <v>83</v>
      </c>
      <c r="AM1031" t="s">
        <v>153</v>
      </c>
      <c r="AW1031">
        <v>39</v>
      </c>
      <c r="AX1031" t="s">
        <v>100</v>
      </c>
      <c r="AY1031" t="s">
        <v>153</v>
      </c>
      <c r="BA1031">
        <v>36</v>
      </c>
      <c r="BB1031" t="s">
        <v>84</v>
      </c>
      <c r="BC1031" t="s">
        <v>153</v>
      </c>
      <c r="BE1031">
        <v>35</v>
      </c>
      <c r="BF1031" t="s">
        <v>84</v>
      </c>
      <c r="BG1031" t="s">
        <v>153</v>
      </c>
      <c r="BI1031">
        <v>67</v>
      </c>
      <c r="BJ1031" t="s">
        <v>84</v>
      </c>
      <c r="BK1031" t="s">
        <v>153</v>
      </c>
      <c r="BM1031">
        <v>60</v>
      </c>
      <c r="BN1031" t="s">
        <v>84</v>
      </c>
      <c r="BO1031" t="s">
        <v>153</v>
      </c>
      <c r="BQ1031" t="s">
        <v>151</v>
      </c>
      <c r="BR1031" t="s">
        <v>84</v>
      </c>
      <c r="BS1031" t="s">
        <v>153</v>
      </c>
      <c r="BU1031">
        <v>35</v>
      </c>
      <c r="BV1031" t="s">
        <v>84</v>
      </c>
      <c r="BW1031" t="s">
        <v>153</v>
      </c>
      <c r="BY1031">
        <v>1</v>
      </c>
      <c r="BZ1031" t="s">
        <v>83</v>
      </c>
      <c r="CA1031" t="s">
        <v>153</v>
      </c>
      <c r="CC1031">
        <v>41</v>
      </c>
      <c r="CD1031" t="s">
        <v>83</v>
      </c>
      <c r="CE1031" t="s">
        <v>153</v>
      </c>
      <c r="CG1031">
        <v>41</v>
      </c>
      <c r="CH1031" t="s">
        <v>83</v>
      </c>
      <c r="CI1031" t="s">
        <v>153</v>
      </c>
      <c r="CK1031">
        <v>19</v>
      </c>
      <c r="CL1031" t="s">
        <v>84</v>
      </c>
      <c r="CM1031" t="s">
        <v>153</v>
      </c>
    </row>
    <row r="1032" spans="1:91" ht="15" customHeight="1" x14ac:dyDescent="0.25">
      <c r="A1032">
        <v>21</v>
      </c>
      <c r="B1032" t="s">
        <v>83</v>
      </c>
      <c r="C1032" t="s">
        <v>153</v>
      </c>
      <c r="E1032">
        <v>44</v>
      </c>
      <c r="F1032" t="s">
        <v>84</v>
      </c>
      <c r="G1032" t="s">
        <v>153</v>
      </c>
      <c r="I1032">
        <v>82</v>
      </c>
      <c r="J1032" t="s">
        <v>84</v>
      </c>
      <c r="K1032" t="s">
        <v>153</v>
      </c>
      <c r="M1032">
        <v>10</v>
      </c>
      <c r="N1032" t="s">
        <v>83</v>
      </c>
      <c r="O1032" t="s">
        <v>153</v>
      </c>
      <c r="Q1032">
        <v>19</v>
      </c>
      <c r="R1032" t="s">
        <v>84</v>
      </c>
      <c r="S1032" t="s">
        <v>153</v>
      </c>
      <c r="U1032">
        <v>3</v>
      </c>
      <c r="V1032" t="s">
        <v>84</v>
      </c>
      <c r="W1032" t="s">
        <v>153</v>
      </c>
      <c r="Y1032">
        <v>23</v>
      </c>
      <c r="Z1032" t="s">
        <v>84</v>
      </c>
      <c r="AA1032" t="s">
        <v>153</v>
      </c>
      <c r="AC1032">
        <v>63</v>
      </c>
      <c r="AD1032" t="s">
        <v>84</v>
      </c>
      <c r="AE1032" t="s">
        <v>153</v>
      </c>
      <c r="AG1032">
        <v>3</v>
      </c>
      <c r="AH1032" t="s">
        <v>84</v>
      </c>
      <c r="AI1032" t="s">
        <v>153</v>
      </c>
      <c r="AK1032">
        <v>47</v>
      </c>
      <c r="AL1032" t="s">
        <v>84</v>
      </c>
      <c r="AM1032" t="s">
        <v>153</v>
      </c>
      <c r="AW1032">
        <v>49</v>
      </c>
      <c r="AX1032" t="s">
        <v>99</v>
      </c>
      <c r="AY1032" t="s">
        <v>153</v>
      </c>
      <c r="BA1032">
        <v>53</v>
      </c>
      <c r="BB1032" t="s">
        <v>83</v>
      </c>
      <c r="BC1032" t="s">
        <v>153</v>
      </c>
      <c r="BE1032">
        <v>38</v>
      </c>
      <c r="BF1032" t="s">
        <v>83</v>
      </c>
      <c r="BG1032" t="s">
        <v>153</v>
      </c>
      <c r="BI1032">
        <v>55</v>
      </c>
      <c r="BJ1032" t="s">
        <v>83</v>
      </c>
      <c r="BK1032" t="s">
        <v>153</v>
      </c>
      <c r="BM1032">
        <v>10</v>
      </c>
      <c r="BN1032" t="s">
        <v>84</v>
      </c>
      <c r="BO1032" t="s">
        <v>153</v>
      </c>
      <c r="BQ1032" t="s">
        <v>115</v>
      </c>
      <c r="BR1032" t="s">
        <v>83</v>
      </c>
      <c r="BS1032" t="s">
        <v>153</v>
      </c>
      <c r="BU1032">
        <v>24</v>
      </c>
      <c r="BV1032" t="s">
        <v>84</v>
      </c>
      <c r="BW1032" t="s">
        <v>153</v>
      </c>
      <c r="BY1032">
        <v>19</v>
      </c>
      <c r="BZ1032" t="s">
        <v>83</v>
      </c>
      <c r="CA1032" t="s">
        <v>153</v>
      </c>
      <c r="CC1032">
        <v>38</v>
      </c>
      <c r="CD1032" t="s">
        <v>83</v>
      </c>
      <c r="CE1032" t="s">
        <v>153</v>
      </c>
      <c r="CG1032">
        <v>32</v>
      </c>
      <c r="CH1032" t="s">
        <v>84</v>
      </c>
      <c r="CI1032" t="s">
        <v>153</v>
      </c>
      <c r="CK1032">
        <v>35</v>
      </c>
      <c r="CL1032" t="s">
        <v>83</v>
      </c>
      <c r="CM1032" t="s">
        <v>153</v>
      </c>
    </row>
    <row r="1033" spans="1:91" ht="15" customHeight="1" x14ac:dyDescent="0.25">
      <c r="A1033">
        <v>22</v>
      </c>
      <c r="B1033" t="s">
        <v>83</v>
      </c>
      <c r="C1033" t="s">
        <v>153</v>
      </c>
      <c r="E1033">
        <v>48</v>
      </c>
      <c r="F1033" t="s">
        <v>84</v>
      </c>
      <c r="G1033" t="s">
        <v>153</v>
      </c>
      <c r="I1033">
        <v>56</v>
      </c>
      <c r="J1033" t="s">
        <v>83</v>
      </c>
      <c r="K1033" t="s">
        <v>153</v>
      </c>
      <c r="M1033">
        <v>41</v>
      </c>
      <c r="N1033" t="s">
        <v>84</v>
      </c>
      <c r="O1033" t="s">
        <v>153</v>
      </c>
      <c r="Q1033">
        <v>4</v>
      </c>
      <c r="R1033" t="s">
        <v>84</v>
      </c>
      <c r="S1033" t="s">
        <v>153</v>
      </c>
      <c r="U1033">
        <v>43</v>
      </c>
      <c r="V1033" t="s">
        <v>84</v>
      </c>
      <c r="W1033" t="s">
        <v>153</v>
      </c>
      <c r="Y1033">
        <v>21</v>
      </c>
      <c r="Z1033" t="s">
        <v>84</v>
      </c>
      <c r="AA1033" t="s">
        <v>153</v>
      </c>
      <c r="AC1033">
        <v>61</v>
      </c>
      <c r="AD1033" t="s">
        <v>84</v>
      </c>
      <c r="AE1033" t="s">
        <v>153</v>
      </c>
      <c r="AG1033">
        <v>31</v>
      </c>
      <c r="AH1033" t="s">
        <v>84</v>
      </c>
      <c r="AI1033" t="s">
        <v>153</v>
      </c>
      <c r="AK1033">
        <v>63</v>
      </c>
      <c r="AL1033" t="s">
        <v>84</v>
      </c>
      <c r="AM1033" t="s">
        <v>153</v>
      </c>
      <c r="AW1033">
        <v>90</v>
      </c>
      <c r="AX1033" t="s">
        <v>100</v>
      </c>
      <c r="AY1033" t="s">
        <v>153</v>
      </c>
      <c r="BA1033">
        <v>1</v>
      </c>
      <c r="BB1033" t="s">
        <v>84</v>
      </c>
      <c r="BC1033" t="s">
        <v>153</v>
      </c>
      <c r="BE1033">
        <v>44</v>
      </c>
      <c r="BF1033" t="s">
        <v>84</v>
      </c>
      <c r="BG1033" t="s">
        <v>153</v>
      </c>
      <c r="BI1033">
        <v>2</v>
      </c>
      <c r="BJ1033" t="s">
        <v>83</v>
      </c>
      <c r="BK1033" t="s">
        <v>153</v>
      </c>
      <c r="BM1033">
        <v>69</v>
      </c>
      <c r="BN1033" t="s">
        <v>84</v>
      </c>
      <c r="BO1033" t="s">
        <v>153</v>
      </c>
      <c r="BQ1033">
        <v>39</v>
      </c>
      <c r="BR1033" t="s">
        <v>83</v>
      </c>
      <c r="BS1033" t="s">
        <v>153</v>
      </c>
      <c r="BU1033">
        <v>20</v>
      </c>
      <c r="BV1033" t="s">
        <v>83</v>
      </c>
      <c r="BW1033" t="s">
        <v>153</v>
      </c>
      <c r="BY1033">
        <v>6</v>
      </c>
      <c r="BZ1033" t="s">
        <v>83</v>
      </c>
      <c r="CA1033" t="s">
        <v>153</v>
      </c>
      <c r="CC1033">
        <v>51</v>
      </c>
      <c r="CD1033" t="s">
        <v>84</v>
      </c>
      <c r="CE1033" t="s">
        <v>153</v>
      </c>
      <c r="CG1033">
        <v>65</v>
      </c>
      <c r="CH1033" t="s">
        <v>83</v>
      </c>
      <c r="CI1033" t="s">
        <v>153</v>
      </c>
      <c r="CK1033">
        <v>74</v>
      </c>
      <c r="CL1033" t="s">
        <v>84</v>
      </c>
      <c r="CM1033" t="s">
        <v>153</v>
      </c>
    </row>
    <row r="1034" spans="1:91" ht="15" customHeight="1" x14ac:dyDescent="0.25">
      <c r="A1034">
        <v>61</v>
      </c>
      <c r="B1034" t="s">
        <v>84</v>
      </c>
      <c r="C1034" t="s">
        <v>153</v>
      </c>
      <c r="E1034">
        <v>65</v>
      </c>
      <c r="F1034" t="s">
        <v>84</v>
      </c>
      <c r="G1034" t="s">
        <v>153</v>
      </c>
      <c r="I1034">
        <v>39</v>
      </c>
      <c r="J1034" t="s">
        <v>84</v>
      </c>
      <c r="K1034" t="s">
        <v>153</v>
      </c>
      <c r="M1034">
        <v>31</v>
      </c>
      <c r="N1034" t="s">
        <v>83</v>
      </c>
      <c r="O1034" t="s">
        <v>153</v>
      </c>
      <c r="Q1034">
        <v>84</v>
      </c>
      <c r="R1034" t="s">
        <v>83</v>
      </c>
      <c r="S1034" t="s">
        <v>153</v>
      </c>
      <c r="U1034">
        <v>58</v>
      </c>
      <c r="V1034" t="s">
        <v>83</v>
      </c>
      <c r="W1034" t="s">
        <v>153</v>
      </c>
      <c r="Y1034">
        <v>4</v>
      </c>
      <c r="Z1034" t="s">
        <v>84</v>
      </c>
      <c r="AA1034" t="s">
        <v>153</v>
      </c>
      <c r="AC1034">
        <v>25</v>
      </c>
      <c r="AD1034" t="s">
        <v>83</v>
      </c>
      <c r="AE1034" t="s">
        <v>153</v>
      </c>
      <c r="AG1034">
        <v>20</v>
      </c>
      <c r="AH1034" t="s">
        <v>84</v>
      </c>
      <c r="AI1034" t="s">
        <v>153</v>
      </c>
      <c r="AK1034">
        <v>32</v>
      </c>
      <c r="AL1034" t="s">
        <v>83</v>
      </c>
      <c r="AM1034" t="s">
        <v>153</v>
      </c>
      <c r="AW1034">
        <v>82</v>
      </c>
      <c r="AX1034" t="s">
        <v>100</v>
      </c>
      <c r="AY1034" t="s">
        <v>153</v>
      </c>
      <c r="BA1034">
        <v>49</v>
      </c>
      <c r="BB1034" t="s">
        <v>84</v>
      </c>
      <c r="BC1034" t="s">
        <v>153</v>
      </c>
      <c r="BE1034" t="s">
        <v>123</v>
      </c>
      <c r="BF1034" t="s">
        <v>84</v>
      </c>
      <c r="BG1034" t="s">
        <v>153</v>
      </c>
      <c r="BI1034">
        <v>48</v>
      </c>
      <c r="BJ1034" t="s">
        <v>83</v>
      </c>
      <c r="BK1034" t="s">
        <v>153</v>
      </c>
      <c r="BM1034">
        <v>65</v>
      </c>
      <c r="BN1034" t="s">
        <v>84</v>
      </c>
      <c r="BO1034" t="s">
        <v>153</v>
      </c>
      <c r="BQ1034">
        <v>29</v>
      </c>
      <c r="BR1034" t="s">
        <v>83</v>
      </c>
      <c r="BS1034" t="s">
        <v>153</v>
      </c>
      <c r="BU1034">
        <v>28</v>
      </c>
      <c r="BV1034" t="s">
        <v>83</v>
      </c>
      <c r="BW1034" t="s">
        <v>153</v>
      </c>
      <c r="BY1034">
        <v>45</v>
      </c>
      <c r="BZ1034" t="s">
        <v>84</v>
      </c>
      <c r="CA1034" t="s">
        <v>153</v>
      </c>
      <c r="CC1034">
        <v>74</v>
      </c>
      <c r="CD1034" t="s">
        <v>83</v>
      </c>
      <c r="CE1034" t="s">
        <v>153</v>
      </c>
      <c r="CG1034">
        <v>52</v>
      </c>
      <c r="CH1034" t="s">
        <v>84</v>
      </c>
      <c r="CI1034" t="s">
        <v>153</v>
      </c>
      <c r="CK1034">
        <v>9</v>
      </c>
      <c r="CL1034" t="s">
        <v>83</v>
      </c>
      <c r="CM1034" t="s">
        <v>153</v>
      </c>
    </row>
    <row r="1035" spans="1:91" ht="15" customHeight="1" x14ac:dyDescent="0.25">
      <c r="A1035">
        <v>30</v>
      </c>
      <c r="B1035" t="s">
        <v>84</v>
      </c>
      <c r="C1035" t="s">
        <v>153</v>
      </c>
      <c r="E1035">
        <v>75</v>
      </c>
      <c r="F1035" t="s">
        <v>84</v>
      </c>
      <c r="G1035" t="s">
        <v>153</v>
      </c>
      <c r="I1035">
        <v>31</v>
      </c>
      <c r="J1035" t="s">
        <v>83</v>
      </c>
      <c r="K1035" t="s">
        <v>153</v>
      </c>
      <c r="M1035">
        <v>38</v>
      </c>
      <c r="N1035" t="s">
        <v>84</v>
      </c>
      <c r="O1035" t="s">
        <v>153</v>
      </c>
      <c r="Q1035">
        <v>7</v>
      </c>
      <c r="R1035" t="s">
        <v>83</v>
      </c>
      <c r="S1035" t="s">
        <v>153</v>
      </c>
      <c r="U1035">
        <v>8</v>
      </c>
      <c r="V1035" t="s">
        <v>83</v>
      </c>
      <c r="W1035" t="s">
        <v>153</v>
      </c>
      <c r="Y1035">
        <v>34</v>
      </c>
      <c r="Z1035" t="s">
        <v>84</v>
      </c>
      <c r="AA1035" t="s">
        <v>153</v>
      </c>
      <c r="AC1035">
        <v>30</v>
      </c>
      <c r="AD1035" t="s">
        <v>83</v>
      </c>
      <c r="AE1035" t="s">
        <v>153</v>
      </c>
      <c r="AG1035">
        <v>32</v>
      </c>
      <c r="AH1035" t="s">
        <v>83</v>
      </c>
      <c r="AI1035" t="s">
        <v>153</v>
      </c>
      <c r="AK1035">
        <v>27</v>
      </c>
      <c r="AL1035" t="s">
        <v>83</v>
      </c>
      <c r="AM1035" t="s">
        <v>153</v>
      </c>
      <c r="AW1035">
        <v>3</v>
      </c>
      <c r="AX1035" t="s">
        <v>100</v>
      </c>
      <c r="AY1035" t="s">
        <v>153</v>
      </c>
      <c r="BA1035">
        <v>45</v>
      </c>
      <c r="BB1035" t="s">
        <v>83</v>
      </c>
      <c r="BC1035" t="s">
        <v>153</v>
      </c>
      <c r="BE1035">
        <v>35</v>
      </c>
      <c r="BF1035" t="s">
        <v>83</v>
      </c>
      <c r="BG1035" t="s">
        <v>153</v>
      </c>
      <c r="BI1035">
        <v>56</v>
      </c>
      <c r="BJ1035" t="s">
        <v>83</v>
      </c>
      <c r="BK1035" t="s">
        <v>153</v>
      </c>
      <c r="BM1035">
        <v>72</v>
      </c>
      <c r="BN1035" t="s">
        <v>84</v>
      </c>
      <c r="BO1035" t="s">
        <v>153</v>
      </c>
      <c r="BQ1035">
        <v>66</v>
      </c>
      <c r="BR1035" t="s">
        <v>84</v>
      </c>
      <c r="BS1035" t="s">
        <v>153</v>
      </c>
      <c r="BU1035">
        <v>15</v>
      </c>
      <c r="BV1035" t="s">
        <v>83</v>
      </c>
      <c r="BW1035" t="s">
        <v>153</v>
      </c>
      <c r="BY1035">
        <v>23</v>
      </c>
      <c r="BZ1035" t="s">
        <v>83</v>
      </c>
      <c r="CA1035" t="s">
        <v>153</v>
      </c>
      <c r="CC1035">
        <v>90</v>
      </c>
      <c r="CD1035" t="s">
        <v>83</v>
      </c>
      <c r="CE1035" t="s">
        <v>153</v>
      </c>
      <c r="CG1035">
        <v>4</v>
      </c>
      <c r="CH1035" t="s">
        <v>83</v>
      </c>
      <c r="CI1035" t="s">
        <v>153</v>
      </c>
      <c r="CK1035">
        <v>2</v>
      </c>
      <c r="CL1035" t="s">
        <v>84</v>
      </c>
      <c r="CM1035" t="s">
        <v>153</v>
      </c>
    </row>
    <row r="1036" spans="1:91" ht="15" customHeight="1" x14ac:dyDescent="0.25">
      <c r="A1036">
        <v>76</v>
      </c>
      <c r="B1036" t="s">
        <v>83</v>
      </c>
      <c r="C1036" t="s">
        <v>153</v>
      </c>
      <c r="E1036">
        <v>52</v>
      </c>
      <c r="F1036" t="s">
        <v>84</v>
      </c>
      <c r="G1036" t="s">
        <v>153</v>
      </c>
      <c r="I1036">
        <v>4</v>
      </c>
      <c r="J1036" t="s">
        <v>83</v>
      </c>
      <c r="K1036" t="s">
        <v>153</v>
      </c>
      <c r="M1036">
        <v>25</v>
      </c>
      <c r="N1036" t="s">
        <v>84</v>
      </c>
      <c r="O1036" t="s">
        <v>153</v>
      </c>
      <c r="Q1036">
        <v>17</v>
      </c>
      <c r="R1036" t="s">
        <v>83</v>
      </c>
      <c r="S1036" t="s">
        <v>153</v>
      </c>
      <c r="U1036">
        <v>29</v>
      </c>
      <c r="V1036" t="s">
        <v>84</v>
      </c>
      <c r="W1036" t="s">
        <v>153</v>
      </c>
      <c r="Y1036">
        <v>13</v>
      </c>
      <c r="Z1036" t="s">
        <v>83</v>
      </c>
      <c r="AA1036" t="s">
        <v>153</v>
      </c>
      <c r="AC1036">
        <v>1</v>
      </c>
      <c r="AD1036" t="s">
        <v>84</v>
      </c>
      <c r="AE1036" t="s">
        <v>153</v>
      </c>
      <c r="AG1036">
        <v>38</v>
      </c>
      <c r="AH1036" t="s">
        <v>83</v>
      </c>
      <c r="AI1036" t="s">
        <v>153</v>
      </c>
      <c r="AK1036">
        <v>38</v>
      </c>
      <c r="AL1036" t="s">
        <v>84</v>
      </c>
      <c r="AM1036" t="s">
        <v>153</v>
      </c>
      <c r="AW1036">
        <v>59</v>
      </c>
      <c r="AX1036" t="s">
        <v>99</v>
      </c>
      <c r="AY1036" t="s">
        <v>153</v>
      </c>
      <c r="BA1036">
        <v>44</v>
      </c>
      <c r="BB1036" t="s">
        <v>84</v>
      </c>
      <c r="BC1036" t="s">
        <v>153</v>
      </c>
      <c r="BE1036">
        <v>53</v>
      </c>
      <c r="BF1036" t="s">
        <v>84</v>
      </c>
      <c r="BG1036" t="s">
        <v>153</v>
      </c>
      <c r="BI1036">
        <v>35</v>
      </c>
      <c r="BJ1036" t="s">
        <v>84</v>
      </c>
      <c r="BK1036" t="s">
        <v>153</v>
      </c>
      <c r="BM1036">
        <v>1</v>
      </c>
      <c r="BN1036" t="s">
        <v>84</v>
      </c>
      <c r="BO1036" t="s">
        <v>153</v>
      </c>
      <c r="BQ1036">
        <v>74</v>
      </c>
      <c r="BR1036" t="s">
        <v>84</v>
      </c>
      <c r="BS1036" t="s">
        <v>153</v>
      </c>
      <c r="BU1036">
        <v>45</v>
      </c>
      <c r="BV1036" t="s">
        <v>83</v>
      </c>
      <c r="BW1036" t="s">
        <v>153</v>
      </c>
      <c r="BY1036">
        <v>41</v>
      </c>
      <c r="BZ1036" t="s">
        <v>83</v>
      </c>
      <c r="CA1036" t="s">
        <v>153</v>
      </c>
      <c r="CC1036">
        <v>37</v>
      </c>
      <c r="CD1036" t="s">
        <v>83</v>
      </c>
      <c r="CE1036" t="s">
        <v>153</v>
      </c>
      <c r="CG1036">
        <v>43</v>
      </c>
      <c r="CH1036" t="s">
        <v>84</v>
      </c>
      <c r="CI1036" t="s">
        <v>153</v>
      </c>
      <c r="CK1036">
        <v>7</v>
      </c>
      <c r="CL1036" t="s">
        <v>84</v>
      </c>
      <c r="CM1036" t="s">
        <v>153</v>
      </c>
    </row>
    <row r="1037" spans="1:91" ht="15" customHeight="1" x14ac:dyDescent="0.25">
      <c r="A1037">
        <v>63</v>
      </c>
      <c r="B1037" t="s">
        <v>84</v>
      </c>
      <c r="C1037" t="s">
        <v>153</v>
      </c>
      <c r="E1037">
        <v>47</v>
      </c>
      <c r="F1037" t="s">
        <v>84</v>
      </c>
      <c r="G1037" t="s">
        <v>153</v>
      </c>
      <c r="I1037">
        <v>53</v>
      </c>
      <c r="J1037" t="s">
        <v>84</v>
      </c>
      <c r="K1037" t="s">
        <v>153</v>
      </c>
      <c r="M1037">
        <v>54</v>
      </c>
      <c r="N1037" t="s">
        <v>84</v>
      </c>
      <c r="O1037" t="s">
        <v>153</v>
      </c>
      <c r="Q1037">
        <v>8</v>
      </c>
      <c r="R1037" t="s">
        <v>84</v>
      </c>
      <c r="S1037" t="s">
        <v>153</v>
      </c>
      <c r="U1037">
        <v>20</v>
      </c>
      <c r="V1037" t="s">
        <v>84</v>
      </c>
      <c r="W1037" t="s">
        <v>153</v>
      </c>
      <c r="Y1037">
        <v>25</v>
      </c>
      <c r="Z1037" t="s">
        <v>84</v>
      </c>
      <c r="AA1037" t="s">
        <v>153</v>
      </c>
      <c r="AC1037">
        <v>10</v>
      </c>
      <c r="AD1037" t="s">
        <v>83</v>
      </c>
      <c r="AE1037" t="s">
        <v>153</v>
      </c>
      <c r="AG1037">
        <v>37</v>
      </c>
      <c r="AH1037" t="s">
        <v>84</v>
      </c>
      <c r="AI1037" t="s">
        <v>153</v>
      </c>
      <c r="AK1037">
        <v>66</v>
      </c>
      <c r="AL1037" t="s">
        <v>84</v>
      </c>
      <c r="AM1037" t="s">
        <v>153</v>
      </c>
      <c r="AW1037">
        <v>21</v>
      </c>
      <c r="AX1037" t="s">
        <v>99</v>
      </c>
      <c r="AY1037" t="s">
        <v>153</v>
      </c>
      <c r="BA1037">
        <v>37</v>
      </c>
      <c r="BB1037" t="s">
        <v>83</v>
      </c>
      <c r="BC1037" t="s">
        <v>153</v>
      </c>
      <c r="BE1037">
        <v>81</v>
      </c>
      <c r="BF1037" t="s">
        <v>83</v>
      </c>
      <c r="BG1037" t="s">
        <v>153</v>
      </c>
      <c r="BI1037" t="s">
        <v>131</v>
      </c>
      <c r="BJ1037" t="s">
        <v>83</v>
      </c>
      <c r="BK1037" t="s">
        <v>153</v>
      </c>
      <c r="BM1037">
        <v>29</v>
      </c>
      <c r="BN1037" t="s">
        <v>83</v>
      </c>
      <c r="BO1037" t="s">
        <v>153</v>
      </c>
      <c r="BQ1037">
        <v>26</v>
      </c>
      <c r="BR1037" t="s">
        <v>84</v>
      </c>
      <c r="BS1037" t="s">
        <v>153</v>
      </c>
      <c r="BU1037">
        <v>24</v>
      </c>
      <c r="BV1037" t="s">
        <v>83</v>
      </c>
      <c r="BW1037" t="s">
        <v>153</v>
      </c>
      <c r="BY1037">
        <v>34</v>
      </c>
      <c r="BZ1037" t="s">
        <v>84</v>
      </c>
      <c r="CA1037" t="s">
        <v>153</v>
      </c>
      <c r="CC1037">
        <v>26</v>
      </c>
      <c r="CD1037" t="s">
        <v>84</v>
      </c>
      <c r="CE1037" t="s">
        <v>153</v>
      </c>
      <c r="CG1037">
        <v>30</v>
      </c>
      <c r="CH1037" t="s">
        <v>84</v>
      </c>
      <c r="CI1037" t="s">
        <v>153</v>
      </c>
      <c r="CK1037">
        <v>27</v>
      </c>
      <c r="CL1037" t="s">
        <v>83</v>
      </c>
      <c r="CM1037" t="s">
        <v>153</v>
      </c>
    </row>
    <row r="1038" spans="1:91" ht="15" customHeight="1" x14ac:dyDescent="0.25">
      <c r="A1038">
        <v>54</v>
      </c>
      <c r="B1038" t="s">
        <v>84</v>
      </c>
      <c r="C1038" t="s">
        <v>153</v>
      </c>
      <c r="E1038">
        <v>19</v>
      </c>
      <c r="F1038" t="s">
        <v>84</v>
      </c>
      <c r="G1038" t="s">
        <v>153</v>
      </c>
      <c r="I1038">
        <v>62</v>
      </c>
      <c r="J1038" t="s">
        <v>83</v>
      </c>
      <c r="K1038" t="s">
        <v>153</v>
      </c>
      <c r="M1038">
        <v>79</v>
      </c>
      <c r="N1038" t="s">
        <v>84</v>
      </c>
      <c r="O1038" t="s">
        <v>153</v>
      </c>
      <c r="Q1038">
        <v>60</v>
      </c>
      <c r="R1038" t="s">
        <v>84</v>
      </c>
      <c r="S1038" t="s">
        <v>153</v>
      </c>
      <c r="U1038">
        <v>66</v>
      </c>
      <c r="V1038" t="s">
        <v>84</v>
      </c>
      <c r="W1038" t="s">
        <v>153</v>
      </c>
      <c r="Y1038">
        <v>75</v>
      </c>
      <c r="Z1038" t="s">
        <v>84</v>
      </c>
      <c r="AA1038" t="s">
        <v>153</v>
      </c>
      <c r="AC1038">
        <v>44</v>
      </c>
      <c r="AD1038" t="s">
        <v>83</v>
      </c>
      <c r="AE1038" t="s">
        <v>153</v>
      </c>
      <c r="AG1038">
        <v>36</v>
      </c>
      <c r="AH1038" t="s">
        <v>84</v>
      </c>
      <c r="AI1038" t="s">
        <v>153</v>
      </c>
      <c r="AK1038">
        <v>65</v>
      </c>
      <c r="AL1038" t="s">
        <v>83</v>
      </c>
      <c r="AM1038" t="s">
        <v>153</v>
      </c>
      <c r="AW1038">
        <v>1</v>
      </c>
      <c r="AX1038" t="s">
        <v>100</v>
      </c>
      <c r="AY1038" t="s">
        <v>153</v>
      </c>
      <c r="BA1038">
        <v>89</v>
      </c>
      <c r="BB1038" t="s">
        <v>84</v>
      </c>
      <c r="BC1038" t="s">
        <v>153</v>
      </c>
      <c r="BE1038">
        <v>78</v>
      </c>
      <c r="BF1038" t="s">
        <v>83</v>
      </c>
      <c r="BG1038" t="s">
        <v>153</v>
      </c>
      <c r="BI1038">
        <v>41</v>
      </c>
      <c r="BJ1038" t="s">
        <v>83</v>
      </c>
      <c r="BK1038" t="s">
        <v>153</v>
      </c>
      <c r="BM1038">
        <v>2</v>
      </c>
      <c r="BN1038" t="s">
        <v>84</v>
      </c>
      <c r="BO1038" t="s">
        <v>153</v>
      </c>
      <c r="BQ1038">
        <v>12</v>
      </c>
      <c r="BR1038" t="s">
        <v>84</v>
      </c>
      <c r="BS1038" t="s">
        <v>153</v>
      </c>
      <c r="BU1038">
        <v>25</v>
      </c>
      <c r="BV1038" t="s">
        <v>83</v>
      </c>
      <c r="BW1038" t="s">
        <v>153</v>
      </c>
      <c r="BY1038">
        <v>45</v>
      </c>
      <c r="BZ1038" t="s">
        <v>83</v>
      </c>
      <c r="CA1038" t="s">
        <v>153</v>
      </c>
      <c r="CC1038">
        <v>60</v>
      </c>
      <c r="CD1038" t="s">
        <v>84</v>
      </c>
      <c r="CE1038" t="s">
        <v>153</v>
      </c>
      <c r="CG1038">
        <v>37</v>
      </c>
      <c r="CH1038" t="s">
        <v>83</v>
      </c>
      <c r="CI1038" t="s">
        <v>153</v>
      </c>
      <c r="CK1038">
        <v>14</v>
      </c>
      <c r="CL1038" t="s">
        <v>83</v>
      </c>
      <c r="CM1038" t="s">
        <v>153</v>
      </c>
    </row>
    <row r="1039" spans="1:91" x14ac:dyDescent="0.25">
      <c r="A1039">
        <v>48</v>
      </c>
      <c r="B1039" t="s">
        <v>83</v>
      </c>
      <c r="C1039" t="s">
        <v>153</v>
      </c>
      <c r="E1039">
        <v>45</v>
      </c>
      <c r="F1039" t="s">
        <v>84</v>
      </c>
      <c r="G1039" t="s">
        <v>153</v>
      </c>
      <c r="I1039">
        <v>12</v>
      </c>
      <c r="J1039" t="s">
        <v>84</v>
      </c>
      <c r="K1039" t="s">
        <v>153</v>
      </c>
      <c r="M1039">
        <v>63</v>
      </c>
      <c r="N1039" t="s">
        <v>84</v>
      </c>
      <c r="O1039" t="s">
        <v>153</v>
      </c>
      <c r="Q1039">
        <v>27</v>
      </c>
      <c r="R1039" t="s">
        <v>84</v>
      </c>
      <c r="S1039" t="s">
        <v>153</v>
      </c>
      <c r="U1039">
        <v>20</v>
      </c>
      <c r="V1039" t="s">
        <v>83</v>
      </c>
      <c r="W1039" t="s">
        <v>153</v>
      </c>
      <c r="Y1039">
        <v>25</v>
      </c>
      <c r="Z1039" t="s">
        <v>84</v>
      </c>
      <c r="AA1039" t="s">
        <v>153</v>
      </c>
      <c r="AC1039">
        <v>6</v>
      </c>
      <c r="AD1039" t="s">
        <v>84</v>
      </c>
      <c r="AE1039" t="s">
        <v>153</v>
      </c>
      <c r="AG1039">
        <v>72</v>
      </c>
      <c r="AH1039" t="s">
        <v>84</v>
      </c>
      <c r="AI1039" t="s">
        <v>153</v>
      </c>
      <c r="AK1039">
        <v>28</v>
      </c>
      <c r="AL1039" t="s">
        <v>84</v>
      </c>
      <c r="AM1039" t="s">
        <v>153</v>
      </c>
      <c r="AW1039">
        <v>16</v>
      </c>
      <c r="AX1039" t="s">
        <v>100</v>
      </c>
      <c r="AY1039" t="s">
        <v>153</v>
      </c>
      <c r="BA1039">
        <v>54</v>
      </c>
      <c r="BB1039" t="s">
        <v>84</v>
      </c>
      <c r="BC1039" t="s">
        <v>153</v>
      </c>
      <c r="BE1039">
        <v>60</v>
      </c>
      <c r="BF1039" t="s">
        <v>83</v>
      </c>
      <c r="BG1039" t="s">
        <v>153</v>
      </c>
      <c r="BI1039">
        <v>42</v>
      </c>
      <c r="BJ1039" t="s">
        <v>84</v>
      </c>
      <c r="BK1039" t="s">
        <v>153</v>
      </c>
      <c r="BM1039">
        <v>57</v>
      </c>
      <c r="BN1039" t="s">
        <v>83</v>
      </c>
      <c r="BO1039" t="s">
        <v>153</v>
      </c>
      <c r="BQ1039">
        <v>21</v>
      </c>
      <c r="BR1039" t="s">
        <v>84</v>
      </c>
      <c r="BS1039" t="s">
        <v>153</v>
      </c>
      <c r="BU1039">
        <v>29</v>
      </c>
      <c r="BV1039" t="s">
        <v>84</v>
      </c>
      <c r="BW1039" t="s">
        <v>153</v>
      </c>
      <c r="BY1039">
        <v>69</v>
      </c>
      <c r="BZ1039" t="s">
        <v>83</v>
      </c>
      <c r="CA1039" t="s">
        <v>153</v>
      </c>
      <c r="CC1039">
        <v>65</v>
      </c>
      <c r="CD1039" t="s">
        <v>83</v>
      </c>
      <c r="CE1039" t="s">
        <v>153</v>
      </c>
      <c r="CG1039">
        <v>40</v>
      </c>
      <c r="CH1039" t="s">
        <v>83</v>
      </c>
      <c r="CI1039" t="s">
        <v>153</v>
      </c>
      <c r="CK1039">
        <v>32</v>
      </c>
      <c r="CL1039" t="s">
        <v>84</v>
      </c>
      <c r="CM1039" t="s">
        <v>153</v>
      </c>
    </row>
    <row r="1040" spans="1:91" ht="15" customHeight="1" x14ac:dyDescent="0.25">
      <c r="A1040">
        <v>4</v>
      </c>
      <c r="B1040" t="s">
        <v>83</v>
      </c>
      <c r="C1040" t="s">
        <v>153</v>
      </c>
      <c r="G1040" t="s">
        <v>153</v>
      </c>
      <c r="I1040">
        <v>24</v>
      </c>
      <c r="J1040" t="s">
        <v>83</v>
      </c>
      <c r="K1040" t="s">
        <v>153</v>
      </c>
      <c r="M1040">
        <v>24</v>
      </c>
      <c r="N1040" t="s">
        <v>84</v>
      </c>
      <c r="O1040" t="s">
        <v>153</v>
      </c>
      <c r="Q1040">
        <v>21</v>
      </c>
      <c r="R1040" t="s">
        <v>83</v>
      </c>
      <c r="S1040" t="s">
        <v>153</v>
      </c>
      <c r="U1040">
        <v>37</v>
      </c>
      <c r="V1040" t="s">
        <v>84</v>
      </c>
      <c r="W1040" t="s">
        <v>153</v>
      </c>
      <c r="Y1040">
        <v>40</v>
      </c>
      <c r="Z1040" t="s">
        <v>84</v>
      </c>
      <c r="AA1040" t="s">
        <v>153</v>
      </c>
      <c r="AC1040">
        <v>6</v>
      </c>
      <c r="AD1040" t="s">
        <v>84</v>
      </c>
      <c r="AE1040" t="s">
        <v>153</v>
      </c>
      <c r="AG1040">
        <v>34</v>
      </c>
      <c r="AH1040" t="s">
        <v>83</v>
      </c>
      <c r="AI1040" t="s">
        <v>153</v>
      </c>
      <c r="AK1040">
        <v>80</v>
      </c>
      <c r="AL1040" t="s">
        <v>83</v>
      </c>
      <c r="AM1040" t="s">
        <v>153</v>
      </c>
      <c r="AW1040">
        <v>28</v>
      </c>
      <c r="AX1040" t="s">
        <v>99</v>
      </c>
      <c r="AY1040" t="s">
        <v>153</v>
      </c>
      <c r="BA1040">
        <v>67</v>
      </c>
      <c r="BB1040" t="s">
        <v>83</v>
      </c>
      <c r="BC1040" t="s">
        <v>153</v>
      </c>
      <c r="BE1040">
        <v>1</v>
      </c>
      <c r="BF1040" t="s">
        <v>83</v>
      </c>
      <c r="BG1040" t="s">
        <v>153</v>
      </c>
      <c r="BI1040">
        <v>32</v>
      </c>
      <c r="BJ1040" t="s">
        <v>84</v>
      </c>
      <c r="BK1040" t="s">
        <v>153</v>
      </c>
      <c r="BM1040">
        <v>18</v>
      </c>
      <c r="BN1040" t="s">
        <v>84</v>
      </c>
      <c r="BO1040" t="s">
        <v>153</v>
      </c>
      <c r="BQ1040">
        <v>42</v>
      </c>
      <c r="BR1040" t="s">
        <v>84</v>
      </c>
      <c r="BS1040" t="s">
        <v>153</v>
      </c>
      <c r="BU1040">
        <v>46</v>
      </c>
      <c r="BV1040" t="s">
        <v>83</v>
      </c>
      <c r="BW1040" t="s">
        <v>153</v>
      </c>
      <c r="BY1040">
        <v>76</v>
      </c>
      <c r="BZ1040" t="s">
        <v>83</v>
      </c>
      <c r="CA1040" t="s">
        <v>153</v>
      </c>
      <c r="CC1040">
        <v>61</v>
      </c>
      <c r="CD1040" t="s">
        <v>84</v>
      </c>
      <c r="CE1040" t="s">
        <v>153</v>
      </c>
      <c r="CG1040">
        <v>33</v>
      </c>
      <c r="CH1040" t="s">
        <v>83</v>
      </c>
      <c r="CI1040" t="s">
        <v>153</v>
      </c>
      <c r="CK1040">
        <v>30</v>
      </c>
      <c r="CL1040" t="s">
        <v>83</v>
      </c>
      <c r="CM1040" t="s">
        <v>153</v>
      </c>
    </row>
    <row r="1041" spans="1:91" ht="15" customHeight="1" x14ac:dyDescent="0.25">
      <c r="A1041">
        <v>34</v>
      </c>
      <c r="B1041" t="s">
        <v>84</v>
      </c>
      <c r="C1041" t="s">
        <v>153</v>
      </c>
      <c r="E1041">
        <v>17</v>
      </c>
      <c r="F1041" t="s">
        <v>84</v>
      </c>
      <c r="G1041" t="s">
        <v>153</v>
      </c>
      <c r="I1041">
        <v>21</v>
      </c>
      <c r="J1041" t="s">
        <v>83</v>
      </c>
      <c r="K1041" t="s">
        <v>153</v>
      </c>
      <c r="M1041">
        <v>4</v>
      </c>
      <c r="N1041" t="s">
        <v>83</v>
      </c>
      <c r="O1041" t="s">
        <v>153</v>
      </c>
      <c r="Q1041">
        <v>41</v>
      </c>
      <c r="R1041" t="s">
        <v>84</v>
      </c>
      <c r="S1041" t="s">
        <v>153</v>
      </c>
      <c r="U1041">
        <v>17</v>
      </c>
      <c r="V1041" t="s">
        <v>84</v>
      </c>
      <c r="W1041" t="s">
        <v>153</v>
      </c>
      <c r="Y1041">
        <v>40</v>
      </c>
      <c r="Z1041" t="s">
        <v>84</v>
      </c>
      <c r="AA1041" t="s">
        <v>153</v>
      </c>
      <c r="AC1041">
        <v>30</v>
      </c>
      <c r="AD1041" t="s">
        <v>83</v>
      </c>
      <c r="AE1041" t="s">
        <v>153</v>
      </c>
      <c r="AG1041">
        <v>67</v>
      </c>
      <c r="AH1041" t="s">
        <v>83</v>
      </c>
      <c r="AI1041" t="s">
        <v>153</v>
      </c>
      <c r="AK1041">
        <v>24</v>
      </c>
      <c r="AL1041" t="s">
        <v>84</v>
      </c>
      <c r="AM1041" t="s">
        <v>153</v>
      </c>
      <c r="AW1041">
        <v>22</v>
      </c>
      <c r="AX1041" t="s">
        <v>100</v>
      </c>
      <c r="AY1041" t="s">
        <v>153</v>
      </c>
      <c r="BA1041">
        <v>31</v>
      </c>
      <c r="BB1041" t="s">
        <v>84</v>
      </c>
      <c r="BC1041" t="s">
        <v>153</v>
      </c>
      <c r="BE1041">
        <v>20</v>
      </c>
      <c r="BF1041" t="s">
        <v>83</v>
      </c>
      <c r="BG1041" t="s">
        <v>153</v>
      </c>
      <c r="BI1041">
        <v>63</v>
      </c>
      <c r="BJ1041" t="s">
        <v>84</v>
      </c>
      <c r="BK1041" t="s">
        <v>153</v>
      </c>
      <c r="BM1041">
        <v>50</v>
      </c>
      <c r="BN1041" t="s">
        <v>83</v>
      </c>
      <c r="BO1041" t="s">
        <v>153</v>
      </c>
      <c r="BQ1041">
        <v>39</v>
      </c>
      <c r="BR1041" t="s">
        <v>84</v>
      </c>
      <c r="BS1041" t="s">
        <v>153</v>
      </c>
      <c r="BU1041">
        <v>54</v>
      </c>
      <c r="BV1041" t="s">
        <v>84</v>
      </c>
      <c r="BW1041" t="s">
        <v>153</v>
      </c>
      <c r="BY1041">
        <v>17</v>
      </c>
      <c r="BZ1041" t="s">
        <v>84</v>
      </c>
      <c r="CA1041" t="s">
        <v>153</v>
      </c>
      <c r="CC1041">
        <v>74</v>
      </c>
      <c r="CD1041" t="s">
        <v>84</v>
      </c>
      <c r="CE1041" t="s">
        <v>153</v>
      </c>
      <c r="CG1041">
        <v>1</v>
      </c>
      <c r="CH1041" t="s">
        <v>83</v>
      </c>
      <c r="CI1041" t="s">
        <v>153</v>
      </c>
      <c r="CK1041">
        <v>21</v>
      </c>
      <c r="CL1041" t="s">
        <v>83</v>
      </c>
      <c r="CM1041" t="s">
        <v>153</v>
      </c>
    </row>
    <row r="1042" spans="1:91" ht="15" customHeight="1" x14ac:dyDescent="0.25">
      <c r="A1042">
        <v>2</v>
      </c>
      <c r="B1042" t="s">
        <v>84</v>
      </c>
      <c r="C1042" t="s">
        <v>153</v>
      </c>
      <c r="E1042">
        <v>55</v>
      </c>
      <c r="F1042" t="s">
        <v>83</v>
      </c>
      <c r="G1042" t="s">
        <v>153</v>
      </c>
      <c r="I1042">
        <v>88</v>
      </c>
      <c r="J1042" t="s">
        <v>83</v>
      </c>
      <c r="K1042" t="s">
        <v>153</v>
      </c>
      <c r="M1042">
        <v>45</v>
      </c>
      <c r="N1042" t="s">
        <v>83</v>
      </c>
      <c r="O1042" t="s">
        <v>153</v>
      </c>
      <c r="Q1042">
        <v>73</v>
      </c>
      <c r="R1042" t="s">
        <v>83</v>
      </c>
      <c r="S1042" t="s">
        <v>153</v>
      </c>
      <c r="U1042">
        <v>46</v>
      </c>
      <c r="V1042" t="s">
        <v>83</v>
      </c>
      <c r="W1042" t="s">
        <v>153</v>
      </c>
      <c r="Y1042">
        <v>71</v>
      </c>
      <c r="Z1042" t="s">
        <v>84</v>
      </c>
      <c r="AA1042" t="s">
        <v>153</v>
      </c>
      <c r="AC1042">
        <v>77</v>
      </c>
      <c r="AD1042" t="s">
        <v>83</v>
      </c>
      <c r="AE1042" t="s">
        <v>153</v>
      </c>
      <c r="AG1042">
        <v>70</v>
      </c>
      <c r="AH1042" t="s">
        <v>83</v>
      </c>
      <c r="AI1042" t="s">
        <v>153</v>
      </c>
      <c r="AK1042">
        <v>23</v>
      </c>
      <c r="AL1042" t="s">
        <v>83</v>
      </c>
      <c r="AM1042" t="s">
        <v>153</v>
      </c>
      <c r="AW1042">
        <v>64</v>
      </c>
      <c r="AX1042" t="s">
        <v>99</v>
      </c>
      <c r="AY1042" t="s">
        <v>153</v>
      </c>
      <c r="BA1042">
        <v>17</v>
      </c>
      <c r="BB1042" t="s">
        <v>84</v>
      </c>
      <c r="BC1042" t="s">
        <v>153</v>
      </c>
      <c r="BE1042">
        <v>68</v>
      </c>
      <c r="BF1042" t="s">
        <v>84</v>
      </c>
      <c r="BG1042" t="s">
        <v>153</v>
      </c>
      <c r="BI1042">
        <v>53</v>
      </c>
      <c r="BJ1042" t="s">
        <v>84</v>
      </c>
      <c r="BK1042" t="s">
        <v>153</v>
      </c>
      <c r="BM1042">
        <v>10</v>
      </c>
      <c r="BN1042" t="s">
        <v>84</v>
      </c>
      <c r="BO1042" t="s">
        <v>153</v>
      </c>
      <c r="BQ1042">
        <v>68</v>
      </c>
      <c r="BR1042" t="s">
        <v>83</v>
      </c>
      <c r="BS1042" t="s">
        <v>153</v>
      </c>
      <c r="BU1042">
        <v>56</v>
      </c>
      <c r="BV1042" t="s">
        <v>83</v>
      </c>
      <c r="BW1042" t="s">
        <v>153</v>
      </c>
      <c r="BY1042">
        <v>17</v>
      </c>
      <c r="BZ1042" t="s">
        <v>83</v>
      </c>
      <c r="CA1042" t="s">
        <v>153</v>
      </c>
      <c r="CC1042">
        <v>25</v>
      </c>
      <c r="CD1042" t="s">
        <v>84</v>
      </c>
      <c r="CE1042" t="s">
        <v>153</v>
      </c>
      <c r="CG1042">
        <v>35</v>
      </c>
      <c r="CH1042" t="s">
        <v>83</v>
      </c>
      <c r="CI1042" t="s">
        <v>153</v>
      </c>
      <c r="CK1042">
        <v>46</v>
      </c>
      <c r="CL1042" t="s">
        <v>83</v>
      </c>
      <c r="CM1042" t="s">
        <v>153</v>
      </c>
    </row>
    <row r="1043" spans="1:91" ht="15" customHeight="1" x14ac:dyDescent="0.25">
      <c r="A1043">
        <v>35</v>
      </c>
      <c r="B1043" t="s">
        <v>83</v>
      </c>
      <c r="C1043" t="s">
        <v>153</v>
      </c>
      <c r="E1043">
        <v>1</v>
      </c>
      <c r="F1043" t="s">
        <v>83</v>
      </c>
      <c r="G1043" t="s">
        <v>153</v>
      </c>
      <c r="I1043" t="s">
        <v>151</v>
      </c>
      <c r="J1043" t="s">
        <v>84</v>
      </c>
      <c r="K1043" t="s">
        <v>153</v>
      </c>
      <c r="M1043">
        <v>79</v>
      </c>
      <c r="N1043" t="s">
        <v>83</v>
      </c>
      <c r="O1043" t="s">
        <v>153</v>
      </c>
      <c r="Q1043">
        <v>40</v>
      </c>
      <c r="R1043" t="s">
        <v>83</v>
      </c>
      <c r="S1043" t="s">
        <v>153</v>
      </c>
      <c r="U1043">
        <v>42</v>
      </c>
      <c r="V1043" t="s">
        <v>84</v>
      </c>
      <c r="W1043" t="s">
        <v>153</v>
      </c>
      <c r="Y1043">
        <v>75</v>
      </c>
      <c r="Z1043" t="s">
        <v>83</v>
      </c>
      <c r="AA1043" t="s">
        <v>153</v>
      </c>
      <c r="AC1043">
        <v>18</v>
      </c>
      <c r="AD1043" t="s">
        <v>84</v>
      </c>
      <c r="AE1043" t="s">
        <v>153</v>
      </c>
      <c r="AG1043">
        <v>20</v>
      </c>
      <c r="AH1043" t="s">
        <v>84</v>
      </c>
      <c r="AI1043" t="s">
        <v>153</v>
      </c>
      <c r="AK1043">
        <v>56</v>
      </c>
      <c r="AL1043" t="s">
        <v>84</v>
      </c>
      <c r="AM1043" t="s">
        <v>153</v>
      </c>
      <c r="AW1043">
        <v>36</v>
      </c>
      <c r="AX1043" t="s">
        <v>99</v>
      </c>
      <c r="AY1043" t="s">
        <v>153</v>
      </c>
      <c r="BA1043">
        <v>4</v>
      </c>
      <c r="BB1043" t="s">
        <v>83</v>
      </c>
      <c r="BC1043" t="s">
        <v>153</v>
      </c>
      <c r="BE1043">
        <v>37</v>
      </c>
      <c r="BF1043" t="s">
        <v>84</v>
      </c>
      <c r="BG1043" t="s">
        <v>153</v>
      </c>
      <c r="BI1043">
        <v>30</v>
      </c>
      <c r="BJ1043" t="s">
        <v>84</v>
      </c>
      <c r="BK1043" t="s">
        <v>153</v>
      </c>
      <c r="BM1043">
        <v>9</v>
      </c>
      <c r="BN1043" t="s">
        <v>83</v>
      </c>
      <c r="BO1043" t="s">
        <v>153</v>
      </c>
      <c r="BQ1043">
        <v>28</v>
      </c>
      <c r="BR1043" t="s">
        <v>84</v>
      </c>
      <c r="BS1043" t="s">
        <v>153</v>
      </c>
      <c r="BU1043">
        <v>78</v>
      </c>
      <c r="BV1043" t="s">
        <v>84</v>
      </c>
      <c r="BW1043" t="s">
        <v>153</v>
      </c>
      <c r="BY1043">
        <v>1</v>
      </c>
      <c r="BZ1043" t="s">
        <v>84</v>
      </c>
      <c r="CA1043" t="s">
        <v>153</v>
      </c>
      <c r="CC1043">
        <v>71</v>
      </c>
      <c r="CD1043" t="s">
        <v>84</v>
      </c>
      <c r="CE1043" t="s">
        <v>153</v>
      </c>
      <c r="CG1043">
        <v>78</v>
      </c>
      <c r="CH1043" t="s">
        <v>84</v>
      </c>
      <c r="CI1043" t="s">
        <v>153</v>
      </c>
      <c r="CK1043">
        <v>21</v>
      </c>
      <c r="CL1043" t="s">
        <v>84</v>
      </c>
      <c r="CM1043" t="s">
        <v>153</v>
      </c>
    </row>
    <row r="1044" spans="1:91" ht="15" customHeight="1" x14ac:dyDescent="0.25">
      <c r="A1044">
        <v>62</v>
      </c>
      <c r="B1044" t="s">
        <v>83</v>
      </c>
      <c r="C1044" t="s">
        <v>153</v>
      </c>
      <c r="E1044">
        <v>20</v>
      </c>
      <c r="F1044" t="s">
        <v>84</v>
      </c>
      <c r="G1044" t="s">
        <v>153</v>
      </c>
      <c r="I1044">
        <v>68</v>
      </c>
      <c r="J1044" t="s">
        <v>84</v>
      </c>
      <c r="K1044" t="s">
        <v>153</v>
      </c>
      <c r="M1044">
        <v>8</v>
      </c>
      <c r="N1044" t="s">
        <v>83</v>
      </c>
      <c r="O1044" t="s">
        <v>153</v>
      </c>
      <c r="Q1044">
        <v>47</v>
      </c>
      <c r="R1044" t="s">
        <v>83</v>
      </c>
      <c r="S1044" t="s">
        <v>153</v>
      </c>
      <c r="U1044">
        <v>50</v>
      </c>
      <c r="V1044" t="s">
        <v>84</v>
      </c>
      <c r="W1044" t="s">
        <v>153</v>
      </c>
      <c r="Y1044">
        <v>70</v>
      </c>
      <c r="Z1044" t="s">
        <v>84</v>
      </c>
      <c r="AA1044" t="s">
        <v>153</v>
      </c>
      <c r="AC1044">
        <v>38</v>
      </c>
      <c r="AD1044" t="s">
        <v>83</v>
      </c>
      <c r="AE1044" t="s">
        <v>153</v>
      </c>
      <c r="AG1044">
        <v>7</v>
      </c>
      <c r="AH1044" t="s">
        <v>83</v>
      </c>
      <c r="AI1044" t="s">
        <v>153</v>
      </c>
      <c r="AK1044">
        <v>57</v>
      </c>
      <c r="AL1044" t="s">
        <v>84</v>
      </c>
      <c r="AM1044" t="s">
        <v>153</v>
      </c>
      <c r="AW1044">
        <v>55</v>
      </c>
      <c r="AX1044" t="s">
        <v>99</v>
      </c>
      <c r="AY1044" t="s">
        <v>153</v>
      </c>
      <c r="BA1044">
        <v>26</v>
      </c>
      <c r="BB1044" t="s">
        <v>83</v>
      </c>
      <c r="BC1044" t="s">
        <v>153</v>
      </c>
      <c r="BE1044">
        <v>2</v>
      </c>
      <c r="BF1044" t="s">
        <v>83</v>
      </c>
      <c r="BG1044" t="s">
        <v>153</v>
      </c>
      <c r="BI1044">
        <v>65</v>
      </c>
      <c r="BJ1044" t="s">
        <v>83</v>
      </c>
      <c r="BK1044" t="s">
        <v>153</v>
      </c>
      <c r="BM1044">
        <v>79</v>
      </c>
      <c r="BN1044" t="s">
        <v>84</v>
      </c>
      <c r="BO1044" t="s">
        <v>153</v>
      </c>
      <c r="BQ1044">
        <v>70</v>
      </c>
      <c r="BR1044" t="s">
        <v>83</v>
      </c>
      <c r="BS1044" t="s">
        <v>153</v>
      </c>
      <c r="BU1044">
        <v>27</v>
      </c>
      <c r="BV1044" t="s">
        <v>84</v>
      </c>
      <c r="BW1044" t="s">
        <v>153</v>
      </c>
      <c r="BY1044">
        <v>22</v>
      </c>
      <c r="BZ1044" t="s">
        <v>84</v>
      </c>
      <c r="CA1044" t="s">
        <v>153</v>
      </c>
      <c r="CC1044">
        <v>59</v>
      </c>
      <c r="CD1044" t="s">
        <v>84</v>
      </c>
      <c r="CE1044" t="s">
        <v>153</v>
      </c>
      <c r="CG1044">
        <v>41</v>
      </c>
      <c r="CH1044" t="s">
        <v>84</v>
      </c>
      <c r="CI1044" t="s">
        <v>153</v>
      </c>
      <c r="CK1044">
        <v>37</v>
      </c>
      <c r="CL1044" t="s">
        <v>84</v>
      </c>
      <c r="CM1044" t="s">
        <v>153</v>
      </c>
    </row>
    <row r="1045" spans="1:91" ht="15" customHeight="1" x14ac:dyDescent="0.25">
      <c r="A1045">
        <v>57</v>
      </c>
      <c r="B1045" t="s">
        <v>83</v>
      </c>
      <c r="C1045" t="s">
        <v>153</v>
      </c>
      <c r="E1045">
        <v>36</v>
      </c>
      <c r="F1045" t="s">
        <v>84</v>
      </c>
      <c r="G1045" t="s">
        <v>153</v>
      </c>
      <c r="I1045">
        <v>20</v>
      </c>
      <c r="J1045" t="s">
        <v>84</v>
      </c>
      <c r="K1045" t="s">
        <v>153</v>
      </c>
      <c r="M1045">
        <v>61</v>
      </c>
      <c r="N1045" t="s">
        <v>83</v>
      </c>
      <c r="O1045" t="s">
        <v>153</v>
      </c>
      <c r="Q1045" t="s">
        <v>116</v>
      </c>
      <c r="R1045" t="s">
        <v>83</v>
      </c>
      <c r="S1045" t="s">
        <v>153</v>
      </c>
      <c r="U1045">
        <v>27</v>
      </c>
      <c r="V1045" t="s">
        <v>84</v>
      </c>
      <c r="W1045" t="s">
        <v>153</v>
      </c>
      <c r="Y1045">
        <v>24</v>
      </c>
      <c r="Z1045" t="s">
        <v>84</v>
      </c>
      <c r="AA1045" t="s">
        <v>153</v>
      </c>
      <c r="AC1045">
        <v>2</v>
      </c>
      <c r="AD1045" t="s">
        <v>83</v>
      </c>
      <c r="AE1045" t="s">
        <v>153</v>
      </c>
      <c r="AG1045">
        <v>28</v>
      </c>
      <c r="AH1045" t="s">
        <v>83</v>
      </c>
      <c r="AI1045" t="s">
        <v>153</v>
      </c>
      <c r="AK1045">
        <v>11</v>
      </c>
      <c r="AL1045" t="s">
        <v>84</v>
      </c>
      <c r="AM1045" t="s">
        <v>153</v>
      </c>
      <c r="AW1045">
        <v>12</v>
      </c>
      <c r="AX1045" t="s">
        <v>99</v>
      </c>
      <c r="AY1045" t="s">
        <v>153</v>
      </c>
      <c r="BA1045">
        <v>85</v>
      </c>
      <c r="BB1045" t="s">
        <v>84</v>
      </c>
      <c r="BC1045" t="s">
        <v>153</v>
      </c>
      <c r="BE1045">
        <v>12</v>
      </c>
      <c r="BF1045" t="s">
        <v>84</v>
      </c>
      <c r="BG1045" t="s">
        <v>153</v>
      </c>
      <c r="BI1045">
        <v>64</v>
      </c>
      <c r="BJ1045" t="s">
        <v>84</v>
      </c>
      <c r="BK1045" t="s">
        <v>153</v>
      </c>
      <c r="BM1045">
        <v>41</v>
      </c>
      <c r="BN1045" t="s">
        <v>84</v>
      </c>
      <c r="BO1045" t="s">
        <v>153</v>
      </c>
      <c r="BQ1045">
        <v>28</v>
      </c>
      <c r="BR1045" t="s">
        <v>83</v>
      </c>
      <c r="BS1045" t="s">
        <v>153</v>
      </c>
      <c r="BU1045">
        <v>14</v>
      </c>
      <c r="BV1045" t="s">
        <v>83</v>
      </c>
      <c r="BW1045" t="s">
        <v>153</v>
      </c>
      <c r="BY1045">
        <v>42</v>
      </c>
      <c r="BZ1045" t="s">
        <v>84</v>
      </c>
      <c r="CA1045" t="s">
        <v>153</v>
      </c>
      <c r="CC1045">
        <v>3</v>
      </c>
      <c r="CD1045" t="s">
        <v>83</v>
      </c>
      <c r="CE1045" t="s">
        <v>153</v>
      </c>
      <c r="CG1045">
        <v>49</v>
      </c>
      <c r="CH1045" t="s">
        <v>83</v>
      </c>
      <c r="CI1045" t="s">
        <v>153</v>
      </c>
      <c r="CK1045">
        <v>25</v>
      </c>
      <c r="CL1045" t="s">
        <v>84</v>
      </c>
      <c r="CM1045" t="s">
        <v>153</v>
      </c>
    </row>
    <row r="1046" spans="1:91" ht="15" customHeight="1" x14ac:dyDescent="0.25">
      <c r="A1046">
        <v>3</v>
      </c>
      <c r="B1046" t="s">
        <v>83</v>
      </c>
      <c r="C1046" t="s">
        <v>153</v>
      </c>
      <c r="E1046">
        <v>60</v>
      </c>
      <c r="F1046" t="s">
        <v>84</v>
      </c>
      <c r="G1046" t="s">
        <v>153</v>
      </c>
      <c r="K1046" t="s">
        <v>153</v>
      </c>
      <c r="M1046">
        <v>7</v>
      </c>
      <c r="N1046" t="s">
        <v>84</v>
      </c>
      <c r="O1046" t="s">
        <v>153</v>
      </c>
      <c r="Q1046">
        <v>34</v>
      </c>
      <c r="R1046" t="s">
        <v>83</v>
      </c>
      <c r="S1046" t="s">
        <v>153</v>
      </c>
      <c r="U1046">
        <v>70</v>
      </c>
      <c r="V1046" t="s">
        <v>83</v>
      </c>
      <c r="W1046" t="s">
        <v>153</v>
      </c>
      <c r="Y1046">
        <v>34</v>
      </c>
      <c r="Z1046" t="s">
        <v>83</v>
      </c>
      <c r="AA1046" t="s">
        <v>153</v>
      </c>
      <c r="AC1046">
        <v>43</v>
      </c>
      <c r="AD1046" t="s">
        <v>83</v>
      </c>
      <c r="AE1046" t="s">
        <v>153</v>
      </c>
      <c r="AG1046">
        <v>68</v>
      </c>
      <c r="AH1046" t="s">
        <v>84</v>
      </c>
      <c r="AI1046" t="s">
        <v>153</v>
      </c>
      <c r="AK1046">
        <v>82</v>
      </c>
      <c r="AL1046" t="s">
        <v>83</v>
      </c>
      <c r="AM1046" t="s">
        <v>153</v>
      </c>
      <c r="AW1046">
        <v>25</v>
      </c>
      <c r="AX1046" t="s">
        <v>99</v>
      </c>
      <c r="AY1046" t="s">
        <v>153</v>
      </c>
      <c r="BA1046">
        <v>3</v>
      </c>
      <c r="BB1046" t="s">
        <v>83</v>
      </c>
      <c r="BC1046" t="s">
        <v>153</v>
      </c>
      <c r="BE1046">
        <v>68</v>
      </c>
      <c r="BF1046" t="s">
        <v>84</v>
      </c>
      <c r="BG1046" t="s">
        <v>153</v>
      </c>
      <c r="BI1046">
        <v>31</v>
      </c>
      <c r="BJ1046" t="s">
        <v>84</v>
      </c>
      <c r="BK1046" t="s">
        <v>153</v>
      </c>
      <c r="BM1046">
        <v>70</v>
      </c>
      <c r="BN1046" t="s">
        <v>84</v>
      </c>
      <c r="BO1046" t="s">
        <v>153</v>
      </c>
      <c r="BQ1046">
        <v>59</v>
      </c>
      <c r="BR1046" t="s">
        <v>83</v>
      </c>
      <c r="BS1046" t="s">
        <v>153</v>
      </c>
      <c r="BU1046">
        <v>74</v>
      </c>
      <c r="BV1046" t="s">
        <v>84</v>
      </c>
      <c r="BW1046" t="s">
        <v>153</v>
      </c>
      <c r="BY1046">
        <v>61</v>
      </c>
      <c r="BZ1046" t="s">
        <v>84</v>
      </c>
      <c r="CA1046" t="s">
        <v>153</v>
      </c>
      <c r="CC1046">
        <v>51</v>
      </c>
      <c r="CD1046" t="s">
        <v>84</v>
      </c>
      <c r="CE1046" t="s">
        <v>153</v>
      </c>
      <c r="CG1046">
        <v>52</v>
      </c>
      <c r="CH1046" t="s">
        <v>83</v>
      </c>
      <c r="CI1046" t="s">
        <v>153</v>
      </c>
      <c r="CK1046">
        <v>37</v>
      </c>
      <c r="CL1046" t="s">
        <v>84</v>
      </c>
      <c r="CM1046" t="s">
        <v>153</v>
      </c>
    </row>
    <row r="1047" spans="1:91" ht="15" customHeight="1" x14ac:dyDescent="0.25">
      <c r="A1047">
        <v>30</v>
      </c>
      <c r="B1047" t="s">
        <v>83</v>
      </c>
      <c r="C1047" t="s">
        <v>153</v>
      </c>
      <c r="E1047">
        <v>5</v>
      </c>
      <c r="F1047" t="s">
        <v>84</v>
      </c>
      <c r="G1047" t="s">
        <v>153</v>
      </c>
      <c r="I1047">
        <v>19</v>
      </c>
      <c r="J1047" t="s">
        <v>83</v>
      </c>
      <c r="K1047" t="s">
        <v>153</v>
      </c>
      <c r="M1047">
        <v>24</v>
      </c>
      <c r="N1047" t="s">
        <v>84</v>
      </c>
      <c r="O1047" t="s">
        <v>153</v>
      </c>
      <c r="Q1047">
        <v>28</v>
      </c>
      <c r="R1047" t="s">
        <v>83</v>
      </c>
      <c r="S1047" t="s">
        <v>153</v>
      </c>
      <c r="U1047">
        <v>38</v>
      </c>
      <c r="V1047" t="s">
        <v>83</v>
      </c>
      <c r="W1047" t="s">
        <v>153</v>
      </c>
      <c r="Y1047">
        <v>18</v>
      </c>
      <c r="Z1047" t="s">
        <v>83</v>
      </c>
      <c r="AA1047" t="s">
        <v>153</v>
      </c>
      <c r="AC1047">
        <v>7</v>
      </c>
      <c r="AD1047" t="s">
        <v>83</v>
      </c>
      <c r="AE1047" t="s">
        <v>153</v>
      </c>
      <c r="AG1047">
        <v>39</v>
      </c>
      <c r="AH1047" t="s">
        <v>83</v>
      </c>
      <c r="AI1047" t="s">
        <v>153</v>
      </c>
      <c r="AK1047">
        <v>25</v>
      </c>
      <c r="AL1047" t="s">
        <v>84</v>
      </c>
      <c r="AM1047" t="s">
        <v>153</v>
      </c>
      <c r="AW1047">
        <v>3</v>
      </c>
      <c r="AX1047" t="s">
        <v>100</v>
      </c>
      <c r="AY1047" t="s">
        <v>153</v>
      </c>
      <c r="BA1047">
        <v>38</v>
      </c>
      <c r="BB1047" t="s">
        <v>83</v>
      </c>
      <c r="BC1047" t="s">
        <v>153</v>
      </c>
      <c r="BE1047">
        <v>42</v>
      </c>
      <c r="BF1047" t="s">
        <v>84</v>
      </c>
      <c r="BG1047" t="s">
        <v>153</v>
      </c>
      <c r="BI1047">
        <v>20</v>
      </c>
      <c r="BJ1047" t="s">
        <v>83</v>
      </c>
      <c r="BK1047" t="s">
        <v>153</v>
      </c>
      <c r="BM1047">
        <v>78</v>
      </c>
      <c r="BN1047" t="s">
        <v>84</v>
      </c>
      <c r="BO1047" t="s">
        <v>153</v>
      </c>
      <c r="BQ1047">
        <v>48</v>
      </c>
      <c r="BR1047" t="s">
        <v>83</v>
      </c>
      <c r="BS1047" t="s">
        <v>153</v>
      </c>
      <c r="BU1047">
        <v>44</v>
      </c>
      <c r="BV1047" t="s">
        <v>83</v>
      </c>
      <c r="BW1047" t="s">
        <v>153</v>
      </c>
      <c r="BY1047">
        <v>69</v>
      </c>
      <c r="BZ1047" t="s">
        <v>83</v>
      </c>
      <c r="CA1047" t="s">
        <v>153</v>
      </c>
      <c r="CC1047">
        <v>20</v>
      </c>
      <c r="CD1047" t="s">
        <v>84</v>
      </c>
      <c r="CE1047" t="s">
        <v>153</v>
      </c>
      <c r="CG1047">
        <v>16</v>
      </c>
      <c r="CH1047" t="s">
        <v>84</v>
      </c>
      <c r="CI1047" t="s">
        <v>153</v>
      </c>
      <c r="CK1047">
        <v>41</v>
      </c>
      <c r="CL1047" t="s">
        <v>84</v>
      </c>
      <c r="CM1047" t="s">
        <v>153</v>
      </c>
    </row>
    <row r="1048" spans="1:91" ht="15" customHeight="1" x14ac:dyDescent="0.25">
      <c r="A1048">
        <v>30</v>
      </c>
      <c r="B1048" t="s">
        <v>83</v>
      </c>
      <c r="C1048" t="s">
        <v>153</v>
      </c>
      <c r="E1048">
        <v>52</v>
      </c>
      <c r="F1048" t="s">
        <v>84</v>
      </c>
      <c r="G1048" t="s">
        <v>153</v>
      </c>
      <c r="I1048">
        <v>30</v>
      </c>
      <c r="J1048" t="s">
        <v>84</v>
      </c>
      <c r="K1048" t="s">
        <v>153</v>
      </c>
      <c r="M1048">
        <v>58</v>
      </c>
      <c r="N1048" t="s">
        <v>83</v>
      </c>
      <c r="O1048" t="s">
        <v>153</v>
      </c>
      <c r="Q1048">
        <v>2</v>
      </c>
      <c r="R1048" t="s">
        <v>84</v>
      </c>
      <c r="S1048" t="s">
        <v>153</v>
      </c>
      <c r="U1048">
        <v>75</v>
      </c>
      <c r="V1048" t="s">
        <v>84</v>
      </c>
      <c r="W1048" t="s">
        <v>153</v>
      </c>
      <c r="Y1048">
        <v>57</v>
      </c>
      <c r="Z1048" t="s">
        <v>83</v>
      </c>
      <c r="AA1048" t="s">
        <v>153</v>
      </c>
      <c r="AC1048">
        <v>16</v>
      </c>
      <c r="AD1048" t="s">
        <v>83</v>
      </c>
      <c r="AE1048" t="s">
        <v>153</v>
      </c>
      <c r="AG1048">
        <v>31</v>
      </c>
      <c r="AH1048" t="s">
        <v>84</v>
      </c>
      <c r="AI1048" t="s">
        <v>153</v>
      </c>
      <c r="AK1048">
        <v>40</v>
      </c>
      <c r="AL1048" t="s">
        <v>84</v>
      </c>
      <c r="AM1048" t="s">
        <v>153</v>
      </c>
      <c r="AW1048">
        <v>16</v>
      </c>
      <c r="AX1048" t="s">
        <v>99</v>
      </c>
      <c r="AY1048" t="s">
        <v>153</v>
      </c>
      <c r="BA1048">
        <v>52</v>
      </c>
      <c r="BB1048" t="s">
        <v>84</v>
      </c>
      <c r="BC1048" t="s">
        <v>153</v>
      </c>
      <c r="BE1048">
        <v>38</v>
      </c>
      <c r="BF1048" t="s">
        <v>83</v>
      </c>
      <c r="BG1048" t="s">
        <v>153</v>
      </c>
      <c r="BI1048">
        <v>34</v>
      </c>
      <c r="BJ1048" t="s">
        <v>84</v>
      </c>
      <c r="BK1048" t="s">
        <v>153</v>
      </c>
      <c r="BM1048">
        <v>20</v>
      </c>
      <c r="BN1048" t="s">
        <v>84</v>
      </c>
      <c r="BO1048" t="s">
        <v>153</v>
      </c>
      <c r="BQ1048">
        <v>86</v>
      </c>
      <c r="BR1048" t="s">
        <v>84</v>
      </c>
      <c r="BS1048" t="s">
        <v>153</v>
      </c>
      <c r="BU1048">
        <v>22</v>
      </c>
      <c r="BV1048" t="s">
        <v>83</v>
      </c>
      <c r="BW1048" t="s">
        <v>153</v>
      </c>
      <c r="BY1048">
        <v>75</v>
      </c>
      <c r="BZ1048" t="s">
        <v>83</v>
      </c>
      <c r="CA1048" t="s">
        <v>153</v>
      </c>
      <c r="CC1048">
        <v>30</v>
      </c>
      <c r="CD1048" t="s">
        <v>84</v>
      </c>
      <c r="CE1048" t="s">
        <v>153</v>
      </c>
      <c r="CG1048">
        <v>14</v>
      </c>
      <c r="CH1048" t="s">
        <v>84</v>
      </c>
      <c r="CI1048" t="s">
        <v>153</v>
      </c>
      <c r="CK1048">
        <v>67</v>
      </c>
      <c r="CL1048" t="s">
        <v>84</v>
      </c>
      <c r="CM1048" t="s">
        <v>153</v>
      </c>
    </row>
    <row r="1049" spans="1:91" ht="15" customHeight="1" x14ac:dyDescent="0.25">
      <c r="A1049">
        <v>13</v>
      </c>
      <c r="B1049" t="s">
        <v>83</v>
      </c>
      <c r="C1049" t="s">
        <v>153</v>
      </c>
      <c r="E1049">
        <v>37</v>
      </c>
      <c r="F1049" t="s">
        <v>83</v>
      </c>
      <c r="G1049" t="s">
        <v>153</v>
      </c>
      <c r="I1049">
        <v>70</v>
      </c>
      <c r="J1049" t="s">
        <v>83</v>
      </c>
      <c r="K1049" t="s">
        <v>153</v>
      </c>
      <c r="M1049">
        <v>59</v>
      </c>
      <c r="N1049" t="s">
        <v>84</v>
      </c>
      <c r="O1049" t="s">
        <v>153</v>
      </c>
      <c r="Q1049">
        <v>89</v>
      </c>
      <c r="R1049" t="s">
        <v>84</v>
      </c>
      <c r="S1049" t="s">
        <v>153</v>
      </c>
      <c r="U1049">
        <v>84</v>
      </c>
      <c r="V1049" t="s">
        <v>83</v>
      </c>
      <c r="W1049" t="s">
        <v>153</v>
      </c>
      <c r="Y1049">
        <v>78</v>
      </c>
      <c r="Z1049" t="s">
        <v>84</v>
      </c>
      <c r="AA1049" t="s">
        <v>153</v>
      </c>
      <c r="AC1049">
        <v>20</v>
      </c>
      <c r="AD1049" t="s">
        <v>84</v>
      </c>
      <c r="AE1049" t="s">
        <v>153</v>
      </c>
      <c r="AG1049">
        <v>15</v>
      </c>
      <c r="AH1049" t="s">
        <v>84</v>
      </c>
      <c r="AI1049" t="s">
        <v>153</v>
      </c>
      <c r="AK1049">
        <v>2</v>
      </c>
      <c r="AL1049" t="s">
        <v>84</v>
      </c>
      <c r="AM1049" t="s">
        <v>153</v>
      </c>
      <c r="AW1049">
        <v>55</v>
      </c>
      <c r="AX1049" t="s">
        <v>100</v>
      </c>
      <c r="AY1049" t="s">
        <v>153</v>
      </c>
      <c r="BA1049">
        <v>69</v>
      </c>
      <c r="BB1049" t="s">
        <v>84</v>
      </c>
      <c r="BC1049" t="s">
        <v>153</v>
      </c>
      <c r="BE1049">
        <v>45</v>
      </c>
      <c r="BF1049" t="s">
        <v>84</v>
      </c>
      <c r="BG1049" t="s">
        <v>153</v>
      </c>
      <c r="BI1049">
        <v>33</v>
      </c>
      <c r="BJ1049" t="s">
        <v>84</v>
      </c>
      <c r="BK1049" t="s">
        <v>153</v>
      </c>
      <c r="BM1049">
        <v>55</v>
      </c>
      <c r="BN1049" t="s">
        <v>83</v>
      </c>
      <c r="BO1049" t="s">
        <v>153</v>
      </c>
      <c r="BQ1049">
        <v>62</v>
      </c>
      <c r="BR1049" t="s">
        <v>84</v>
      </c>
      <c r="BS1049" t="s">
        <v>153</v>
      </c>
      <c r="BU1049">
        <v>23</v>
      </c>
      <c r="BV1049" t="s">
        <v>83</v>
      </c>
      <c r="BW1049" t="s">
        <v>153</v>
      </c>
      <c r="BY1049">
        <v>75</v>
      </c>
      <c r="BZ1049" t="s">
        <v>83</v>
      </c>
      <c r="CA1049" t="s">
        <v>153</v>
      </c>
      <c r="CC1049">
        <v>19</v>
      </c>
      <c r="CD1049" t="s">
        <v>84</v>
      </c>
      <c r="CE1049" t="s">
        <v>153</v>
      </c>
      <c r="CG1049">
        <v>70</v>
      </c>
      <c r="CH1049" t="s">
        <v>83</v>
      </c>
      <c r="CI1049" t="s">
        <v>153</v>
      </c>
      <c r="CK1049">
        <v>56</v>
      </c>
      <c r="CL1049" t="s">
        <v>83</v>
      </c>
      <c r="CM1049" t="s">
        <v>153</v>
      </c>
    </row>
    <row r="1050" spans="1:91" ht="15" customHeight="1" x14ac:dyDescent="0.25">
      <c r="A1050">
        <v>12</v>
      </c>
      <c r="B1050" t="s">
        <v>83</v>
      </c>
      <c r="C1050" t="s">
        <v>153</v>
      </c>
      <c r="E1050">
        <v>49</v>
      </c>
      <c r="F1050" t="s">
        <v>83</v>
      </c>
      <c r="G1050" t="s">
        <v>153</v>
      </c>
      <c r="I1050">
        <v>40</v>
      </c>
      <c r="J1050" t="s">
        <v>84</v>
      </c>
      <c r="K1050" t="s">
        <v>153</v>
      </c>
      <c r="M1050">
        <v>36</v>
      </c>
      <c r="N1050" t="s">
        <v>83</v>
      </c>
      <c r="O1050" t="s">
        <v>153</v>
      </c>
      <c r="Q1050">
        <v>18</v>
      </c>
      <c r="R1050" t="s">
        <v>83</v>
      </c>
      <c r="S1050" t="s">
        <v>153</v>
      </c>
      <c r="U1050">
        <v>23</v>
      </c>
      <c r="V1050" t="s">
        <v>84</v>
      </c>
      <c r="W1050" t="s">
        <v>153</v>
      </c>
      <c r="Y1050">
        <v>87</v>
      </c>
      <c r="Z1050" t="s">
        <v>83</v>
      </c>
      <c r="AA1050" t="s">
        <v>153</v>
      </c>
      <c r="AC1050">
        <v>25</v>
      </c>
      <c r="AD1050" t="s">
        <v>84</v>
      </c>
      <c r="AE1050" t="s">
        <v>153</v>
      </c>
      <c r="AG1050">
        <v>16</v>
      </c>
      <c r="AH1050" t="s">
        <v>83</v>
      </c>
      <c r="AI1050" t="s">
        <v>153</v>
      </c>
      <c r="AK1050">
        <v>4</v>
      </c>
      <c r="AL1050" t="s">
        <v>83</v>
      </c>
      <c r="AM1050" t="s">
        <v>153</v>
      </c>
      <c r="AW1050">
        <v>2</v>
      </c>
      <c r="AX1050" t="s">
        <v>99</v>
      </c>
      <c r="AY1050" t="s">
        <v>153</v>
      </c>
      <c r="BA1050">
        <v>82</v>
      </c>
      <c r="BB1050" t="s">
        <v>84</v>
      </c>
      <c r="BC1050" t="s">
        <v>153</v>
      </c>
      <c r="BE1050">
        <v>37</v>
      </c>
      <c r="BF1050" t="s">
        <v>84</v>
      </c>
      <c r="BG1050" t="s">
        <v>153</v>
      </c>
      <c r="BI1050">
        <v>5</v>
      </c>
      <c r="BJ1050" t="s">
        <v>83</v>
      </c>
      <c r="BK1050" t="s">
        <v>153</v>
      </c>
      <c r="BM1050">
        <v>71</v>
      </c>
      <c r="BN1050" t="s">
        <v>83</v>
      </c>
      <c r="BO1050" t="s">
        <v>153</v>
      </c>
      <c r="BQ1050">
        <v>35</v>
      </c>
      <c r="BR1050" t="s">
        <v>84</v>
      </c>
      <c r="BS1050" t="s">
        <v>153</v>
      </c>
      <c r="BU1050">
        <v>26</v>
      </c>
      <c r="BV1050" t="s">
        <v>83</v>
      </c>
      <c r="BW1050" t="s">
        <v>153</v>
      </c>
      <c r="BY1050">
        <v>19</v>
      </c>
      <c r="BZ1050" t="s">
        <v>83</v>
      </c>
      <c r="CA1050" t="s">
        <v>153</v>
      </c>
      <c r="CC1050">
        <v>16</v>
      </c>
      <c r="CD1050" t="s">
        <v>84</v>
      </c>
      <c r="CE1050" t="s">
        <v>153</v>
      </c>
      <c r="CG1050">
        <v>21</v>
      </c>
      <c r="CH1050" t="s">
        <v>84</v>
      </c>
      <c r="CI1050" t="s">
        <v>153</v>
      </c>
      <c r="CK1050">
        <v>18</v>
      </c>
      <c r="CL1050" t="s">
        <v>84</v>
      </c>
      <c r="CM1050" t="s">
        <v>153</v>
      </c>
    </row>
    <row r="1051" spans="1:91" ht="15" customHeight="1" x14ac:dyDescent="0.25">
      <c r="A1051">
        <v>17</v>
      </c>
      <c r="B1051" t="s">
        <v>83</v>
      </c>
      <c r="C1051" t="s">
        <v>153</v>
      </c>
      <c r="E1051">
        <v>60</v>
      </c>
      <c r="F1051" t="s">
        <v>84</v>
      </c>
      <c r="G1051" t="s">
        <v>153</v>
      </c>
      <c r="I1051">
        <v>8</v>
      </c>
      <c r="J1051" t="s">
        <v>83</v>
      </c>
      <c r="K1051" t="s">
        <v>153</v>
      </c>
      <c r="M1051">
        <v>6</v>
      </c>
      <c r="N1051" t="s">
        <v>84</v>
      </c>
      <c r="O1051" t="s">
        <v>153</v>
      </c>
      <c r="Q1051">
        <v>56</v>
      </c>
      <c r="R1051" t="s">
        <v>83</v>
      </c>
      <c r="S1051" t="s">
        <v>153</v>
      </c>
      <c r="U1051">
        <v>36</v>
      </c>
      <c r="V1051" t="s">
        <v>83</v>
      </c>
      <c r="W1051" t="s">
        <v>153</v>
      </c>
      <c r="Y1051">
        <v>41</v>
      </c>
      <c r="Z1051" t="s">
        <v>83</v>
      </c>
      <c r="AA1051" t="s">
        <v>153</v>
      </c>
      <c r="AC1051">
        <v>24</v>
      </c>
      <c r="AD1051" t="s">
        <v>84</v>
      </c>
      <c r="AE1051" t="s">
        <v>153</v>
      </c>
      <c r="AG1051">
        <v>34</v>
      </c>
      <c r="AH1051" t="s">
        <v>84</v>
      </c>
      <c r="AI1051" t="s">
        <v>153</v>
      </c>
      <c r="AK1051" t="s">
        <v>360</v>
      </c>
      <c r="AL1051" t="s">
        <v>84</v>
      </c>
      <c r="AM1051" t="s">
        <v>153</v>
      </c>
      <c r="AW1051">
        <v>38</v>
      </c>
      <c r="AX1051" t="s">
        <v>99</v>
      </c>
      <c r="AY1051" t="s">
        <v>153</v>
      </c>
      <c r="BA1051">
        <v>48</v>
      </c>
      <c r="BB1051" t="s">
        <v>84</v>
      </c>
      <c r="BC1051" t="s">
        <v>153</v>
      </c>
      <c r="BE1051">
        <v>48</v>
      </c>
      <c r="BF1051" t="s">
        <v>83</v>
      </c>
      <c r="BG1051" t="s">
        <v>153</v>
      </c>
      <c r="BI1051" t="s">
        <v>131</v>
      </c>
      <c r="BJ1051" t="s">
        <v>84</v>
      </c>
      <c r="BK1051" t="s">
        <v>153</v>
      </c>
      <c r="BM1051">
        <v>93</v>
      </c>
      <c r="BN1051" t="s">
        <v>83</v>
      </c>
      <c r="BO1051" t="s">
        <v>153</v>
      </c>
      <c r="BQ1051">
        <v>20</v>
      </c>
      <c r="BR1051" t="s">
        <v>83</v>
      </c>
      <c r="BS1051" t="s">
        <v>153</v>
      </c>
      <c r="BU1051">
        <v>105</v>
      </c>
      <c r="BV1051" t="s">
        <v>84</v>
      </c>
      <c r="BW1051" t="s">
        <v>153</v>
      </c>
      <c r="BY1051">
        <v>83</v>
      </c>
      <c r="BZ1051" t="s">
        <v>83</v>
      </c>
      <c r="CA1051" t="s">
        <v>153</v>
      </c>
      <c r="CC1051">
        <v>56</v>
      </c>
      <c r="CD1051" t="s">
        <v>83</v>
      </c>
      <c r="CE1051" t="s">
        <v>153</v>
      </c>
      <c r="CG1051">
        <v>86</v>
      </c>
      <c r="CH1051" t="s">
        <v>84</v>
      </c>
      <c r="CI1051" t="s">
        <v>153</v>
      </c>
      <c r="CK1051">
        <v>75</v>
      </c>
      <c r="CL1051" t="s">
        <v>83</v>
      </c>
      <c r="CM1051" t="s">
        <v>153</v>
      </c>
    </row>
    <row r="1052" spans="1:91" ht="15" customHeight="1" x14ac:dyDescent="0.25">
      <c r="A1052">
        <v>27</v>
      </c>
      <c r="B1052" t="s">
        <v>84</v>
      </c>
      <c r="C1052" t="s">
        <v>153</v>
      </c>
      <c r="E1052">
        <v>69</v>
      </c>
      <c r="F1052" t="s">
        <v>84</v>
      </c>
      <c r="G1052" t="s">
        <v>153</v>
      </c>
      <c r="I1052">
        <v>52</v>
      </c>
      <c r="J1052" t="s">
        <v>83</v>
      </c>
      <c r="K1052" t="s">
        <v>153</v>
      </c>
      <c r="M1052">
        <v>39</v>
      </c>
      <c r="N1052" t="s">
        <v>83</v>
      </c>
      <c r="O1052" t="s">
        <v>153</v>
      </c>
      <c r="Q1052">
        <v>4</v>
      </c>
      <c r="R1052" t="s">
        <v>83</v>
      </c>
      <c r="S1052" t="s">
        <v>153</v>
      </c>
      <c r="U1052">
        <v>31</v>
      </c>
      <c r="V1052" t="s">
        <v>83</v>
      </c>
      <c r="W1052" t="s">
        <v>153</v>
      </c>
      <c r="Y1052">
        <v>22</v>
      </c>
      <c r="Z1052" t="s">
        <v>84</v>
      </c>
      <c r="AA1052" t="s">
        <v>153</v>
      </c>
      <c r="AC1052">
        <v>63</v>
      </c>
      <c r="AD1052" t="s">
        <v>84</v>
      </c>
      <c r="AE1052" t="s">
        <v>153</v>
      </c>
      <c r="AG1052">
        <v>52</v>
      </c>
      <c r="AH1052" t="s">
        <v>83</v>
      </c>
      <c r="AI1052" t="s">
        <v>153</v>
      </c>
      <c r="AK1052">
        <v>28</v>
      </c>
      <c r="AL1052" t="s">
        <v>84</v>
      </c>
      <c r="AM1052" t="s">
        <v>153</v>
      </c>
      <c r="AW1052">
        <v>22</v>
      </c>
      <c r="AX1052" t="s">
        <v>100</v>
      </c>
      <c r="AY1052" t="s">
        <v>153</v>
      </c>
      <c r="BA1052">
        <v>56</v>
      </c>
      <c r="BB1052" t="s">
        <v>83</v>
      </c>
      <c r="BC1052" t="s">
        <v>153</v>
      </c>
      <c r="BE1052">
        <v>38</v>
      </c>
      <c r="BF1052" t="s">
        <v>84</v>
      </c>
      <c r="BG1052" t="s">
        <v>153</v>
      </c>
      <c r="BI1052">
        <v>17</v>
      </c>
      <c r="BJ1052" t="s">
        <v>83</v>
      </c>
      <c r="BK1052" t="s">
        <v>153</v>
      </c>
      <c r="BM1052">
        <v>91</v>
      </c>
      <c r="BN1052" t="s">
        <v>83</v>
      </c>
      <c r="BO1052" t="s">
        <v>153</v>
      </c>
      <c r="BQ1052">
        <v>60</v>
      </c>
      <c r="BR1052" t="s">
        <v>84</v>
      </c>
      <c r="BS1052" t="s">
        <v>153</v>
      </c>
      <c r="BU1052">
        <v>57</v>
      </c>
      <c r="BV1052" t="s">
        <v>83</v>
      </c>
      <c r="BW1052" t="s">
        <v>153</v>
      </c>
      <c r="BY1052">
        <v>2</v>
      </c>
      <c r="BZ1052" t="s">
        <v>83</v>
      </c>
      <c r="CA1052" t="s">
        <v>153</v>
      </c>
      <c r="CC1052">
        <v>35</v>
      </c>
      <c r="CD1052" t="s">
        <v>84</v>
      </c>
      <c r="CE1052" t="s">
        <v>153</v>
      </c>
      <c r="CG1052">
        <v>68</v>
      </c>
      <c r="CH1052" t="s">
        <v>84</v>
      </c>
      <c r="CI1052" t="s">
        <v>153</v>
      </c>
      <c r="CK1052">
        <v>28</v>
      </c>
      <c r="CL1052" t="s">
        <v>83</v>
      </c>
      <c r="CM1052" t="s">
        <v>153</v>
      </c>
    </row>
    <row r="1053" spans="1:91" ht="15" customHeight="1" x14ac:dyDescent="0.25">
      <c r="A1053">
        <v>42</v>
      </c>
      <c r="B1053" t="s">
        <v>83</v>
      </c>
      <c r="C1053" t="s">
        <v>153</v>
      </c>
      <c r="E1053">
        <v>64</v>
      </c>
      <c r="F1053" t="s">
        <v>83</v>
      </c>
      <c r="G1053" t="s">
        <v>153</v>
      </c>
      <c r="I1053">
        <v>50</v>
      </c>
      <c r="J1053" t="s">
        <v>83</v>
      </c>
      <c r="K1053" t="s">
        <v>153</v>
      </c>
      <c r="M1053">
        <v>23</v>
      </c>
      <c r="N1053" t="s">
        <v>84</v>
      </c>
      <c r="O1053" t="s">
        <v>153</v>
      </c>
      <c r="Q1053">
        <v>23</v>
      </c>
      <c r="R1053" t="s">
        <v>84</v>
      </c>
      <c r="S1053" t="s">
        <v>153</v>
      </c>
      <c r="U1053">
        <v>68</v>
      </c>
      <c r="V1053" t="s">
        <v>83</v>
      </c>
      <c r="W1053" t="s">
        <v>153</v>
      </c>
      <c r="Y1053">
        <v>18</v>
      </c>
      <c r="Z1053" t="s">
        <v>84</v>
      </c>
      <c r="AA1053" t="s">
        <v>153</v>
      </c>
      <c r="AC1053">
        <v>43</v>
      </c>
      <c r="AD1053" t="s">
        <v>84</v>
      </c>
      <c r="AE1053" t="s">
        <v>153</v>
      </c>
      <c r="AG1053">
        <v>29</v>
      </c>
      <c r="AH1053" t="s">
        <v>83</v>
      </c>
      <c r="AI1053" t="s">
        <v>153</v>
      </c>
      <c r="AK1053">
        <v>48</v>
      </c>
      <c r="AL1053" t="s">
        <v>84</v>
      </c>
      <c r="AM1053" t="s">
        <v>153</v>
      </c>
      <c r="AW1053">
        <v>62</v>
      </c>
      <c r="AX1053" t="s">
        <v>99</v>
      </c>
      <c r="AY1053" t="s">
        <v>153</v>
      </c>
      <c r="BA1053">
        <v>19</v>
      </c>
      <c r="BB1053" t="s">
        <v>84</v>
      </c>
      <c r="BC1053" t="s">
        <v>153</v>
      </c>
      <c r="BE1053">
        <v>28</v>
      </c>
      <c r="BF1053" t="s">
        <v>84</v>
      </c>
      <c r="BG1053" t="s">
        <v>153</v>
      </c>
      <c r="BI1053">
        <v>58</v>
      </c>
      <c r="BJ1053" t="s">
        <v>83</v>
      </c>
      <c r="BK1053" t="s">
        <v>153</v>
      </c>
      <c r="BM1053">
        <v>65</v>
      </c>
      <c r="BN1053" t="s">
        <v>84</v>
      </c>
      <c r="BO1053" t="s">
        <v>153</v>
      </c>
      <c r="BQ1053">
        <v>85</v>
      </c>
      <c r="BR1053" t="s">
        <v>83</v>
      </c>
      <c r="BS1053" t="s">
        <v>153</v>
      </c>
      <c r="BU1053">
        <v>63</v>
      </c>
      <c r="BV1053" t="s">
        <v>84</v>
      </c>
      <c r="BW1053" t="s">
        <v>153</v>
      </c>
      <c r="BY1053">
        <v>53</v>
      </c>
      <c r="BZ1053" t="s">
        <v>84</v>
      </c>
      <c r="CA1053" t="s">
        <v>153</v>
      </c>
      <c r="CC1053">
        <v>67</v>
      </c>
      <c r="CD1053" t="s">
        <v>84</v>
      </c>
      <c r="CE1053" t="s">
        <v>153</v>
      </c>
      <c r="CG1053">
        <v>65</v>
      </c>
      <c r="CH1053" t="s">
        <v>84</v>
      </c>
      <c r="CI1053" t="s">
        <v>153</v>
      </c>
      <c r="CK1053">
        <v>27</v>
      </c>
      <c r="CL1053" t="s">
        <v>83</v>
      </c>
      <c r="CM1053" t="s">
        <v>153</v>
      </c>
    </row>
    <row r="1054" spans="1:91" ht="15" customHeight="1" x14ac:dyDescent="0.25">
      <c r="A1054">
        <v>72</v>
      </c>
      <c r="B1054" t="s">
        <v>83</v>
      </c>
      <c r="C1054" t="s">
        <v>153</v>
      </c>
      <c r="E1054">
        <v>20</v>
      </c>
      <c r="F1054" t="s">
        <v>84</v>
      </c>
      <c r="G1054" t="s">
        <v>153</v>
      </c>
      <c r="I1054">
        <v>23</v>
      </c>
      <c r="J1054" t="s">
        <v>84</v>
      </c>
      <c r="K1054" t="s">
        <v>153</v>
      </c>
      <c r="M1054">
        <v>30</v>
      </c>
      <c r="N1054" t="s">
        <v>84</v>
      </c>
      <c r="O1054" t="s">
        <v>153</v>
      </c>
      <c r="Q1054">
        <v>16</v>
      </c>
      <c r="R1054" t="s">
        <v>83</v>
      </c>
      <c r="S1054" t="s">
        <v>153</v>
      </c>
      <c r="U1054">
        <v>29</v>
      </c>
      <c r="V1054" t="s">
        <v>84</v>
      </c>
      <c r="W1054" t="s">
        <v>153</v>
      </c>
      <c r="Y1054">
        <v>76</v>
      </c>
      <c r="Z1054" t="s">
        <v>84</v>
      </c>
      <c r="AA1054" t="s">
        <v>153</v>
      </c>
      <c r="AC1054">
        <v>6</v>
      </c>
      <c r="AD1054" t="s">
        <v>84</v>
      </c>
      <c r="AE1054" t="s">
        <v>153</v>
      </c>
      <c r="AG1054">
        <v>28</v>
      </c>
      <c r="AH1054" t="s">
        <v>84</v>
      </c>
      <c r="AI1054" t="s">
        <v>153</v>
      </c>
      <c r="AK1054">
        <v>52</v>
      </c>
      <c r="AL1054" t="s">
        <v>83</v>
      </c>
      <c r="AM1054" t="s">
        <v>153</v>
      </c>
      <c r="AW1054">
        <v>1</v>
      </c>
      <c r="AX1054" t="s">
        <v>100</v>
      </c>
      <c r="AY1054" t="s">
        <v>153</v>
      </c>
      <c r="BA1054">
        <v>28</v>
      </c>
      <c r="BB1054" t="s">
        <v>83</v>
      </c>
      <c r="BC1054" t="s">
        <v>153</v>
      </c>
      <c r="BE1054">
        <v>40</v>
      </c>
      <c r="BF1054" t="s">
        <v>83</v>
      </c>
      <c r="BG1054" t="s">
        <v>153</v>
      </c>
      <c r="BI1054">
        <v>24</v>
      </c>
      <c r="BJ1054" t="s">
        <v>83</v>
      </c>
      <c r="BK1054" t="s">
        <v>153</v>
      </c>
      <c r="BM1054">
        <v>69</v>
      </c>
      <c r="BN1054" t="s">
        <v>83</v>
      </c>
      <c r="BO1054" t="s">
        <v>153</v>
      </c>
      <c r="BQ1054">
        <v>25</v>
      </c>
      <c r="BR1054" t="s">
        <v>84</v>
      </c>
      <c r="BS1054" t="s">
        <v>153</v>
      </c>
      <c r="BU1054">
        <v>63</v>
      </c>
      <c r="BV1054" t="s">
        <v>84</v>
      </c>
      <c r="BW1054" t="s">
        <v>153</v>
      </c>
      <c r="BY1054">
        <v>85</v>
      </c>
      <c r="BZ1054" t="s">
        <v>83</v>
      </c>
      <c r="CA1054" t="s">
        <v>153</v>
      </c>
      <c r="CC1054">
        <v>59</v>
      </c>
      <c r="CD1054" t="s">
        <v>84</v>
      </c>
      <c r="CE1054" t="s">
        <v>153</v>
      </c>
      <c r="CG1054">
        <v>16</v>
      </c>
      <c r="CH1054" t="s">
        <v>84</v>
      </c>
      <c r="CI1054" t="s">
        <v>153</v>
      </c>
      <c r="CK1054">
        <v>83</v>
      </c>
      <c r="CL1054" t="s">
        <v>83</v>
      </c>
      <c r="CM1054" t="s">
        <v>153</v>
      </c>
    </row>
    <row r="1055" spans="1:91" ht="15" customHeight="1" x14ac:dyDescent="0.25">
      <c r="A1055">
        <v>42</v>
      </c>
      <c r="B1055" t="s">
        <v>83</v>
      </c>
      <c r="C1055" t="s">
        <v>153</v>
      </c>
      <c r="E1055">
        <v>4</v>
      </c>
      <c r="F1055" t="s">
        <v>84</v>
      </c>
      <c r="G1055" t="s">
        <v>153</v>
      </c>
      <c r="I1055">
        <v>32</v>
      </c>
      <c r="J1055" t="s">
        <v>84</v>
      </c>
      <c r="K1055" t="s">
        <v>153</v>
      </c>
      <c r="M1055">
        <v>65</v>
      </c>
      <c r="N1055" t="s">
        <v>83</v>
      </c>
      <c r="O1055" t="s">
        <v>153</v>
      </c>
      <c r="U1055">
        <v>2</v>
      </c>
      <c r="V1055" t="s">
        <v>84</v>
      </c>
      <c r="W1055" t="s">
        <v>153</v>
      </c>
      <c r="Y1055">
        <v>27</v>
      </c>
      <c r="Z1055" t="s">
        <v>84</v>
      </c>
      <c r="AA1055" t="s">
        <v>153</v>
      </c>
      <c r="AC1055">
        <v>16</v>
      </c>
      <c r="AD1055" t="s">
        <v>84</v>
      </c>
      <c r="AE1055" t="s">
        <v>153</v>
      </c>
      <c r="AG1055">
        <v>17</v>
      </c>
      <c r="AH1055" t="s">
        <v>83</v>
      </c>
      <c r="AI1055" t="s">
        <v>153</v>
      </c>
      <c r="AK1055">
        <v>35</v>
      </c>
      <c r="AL1055" t="s">
        <v>84</v>
      </c>
      <c r="AM1055" t="s">
        <v>153</v>
      </c>
      <c r="AW1055">
        <v>60</v>
      </c>
      <c r="AX1055" t="s">
        <v>99</v>
      </c>
      <c r="AY1055" t="s">
        <v>153</v>
      </c>
      <c r="BA1055">
        <v>59</v>
      </c>
      <c r="BB1055" t="s">
        <v>83</v>
      </c>
      <c r="BC1055" t="s">
        <v>153</v>
      </c>
      <c r="BE1055">
        <v>28</v>
      </c>
      <c r="BF1055" t="s">
        <v>84</v>
      </c>
      <c r="BG1055" t="s">
        <v>153</v>
      </c>
      <c r="BI1055">
        <v>40</v>
      </c>
      <c r="BJ1055" t="s">
        <v>84</v>
      </c>
      <c r="BK1055" t="s">
        <v>153</v>
      </c>
      <c r="BM1055">
        <v>42</v>
      </c>
      <c r="BN1055" t="s">
        <v>83</v>
      </c>
      <c r="BO1055" t="s">
        <v>153</v>
      </c>
      <c r="BQ1055">
        <v>25</v>
      </c>
      <c r="BR1055" t="s">
        <v>83</v>
      </c>
      <c r="BS1055" t="s">
        <v>153</v>
      </c>
      <c r="BU1055">
        <v>52</v>
      </c>
      <c r="BV1055" t="s">
        <v>84</v>
      </c>
      <c r="BW1055" t="s">
        <v>153</v>
      </c>
      <c r="BY1055">
        <v>38</v>
      </c>
      <c r="BZ1055" t="s">
        <v>84</v>
      </c>
      <c r="CA1055" t="s">
        <v>153</v>
      </c>
      <c r="CC1055">
        <v>55</v>
      </c>
      <c r="CD1055" t="s">
        <v>84</v>
      </c>
      <c r="CE1055" t="s">
        <v>153</v>
      </c>
      <c r="CG1055">
        <v>39</v>
      </c>
      <c r="CH1055" t="s">
        <v>84</v>
      </c>
      <c r="CI1055" t="s">
        <v>153</v>
      </c>
      <c r="CK1055">
        <v>59</v>
      </c>
      <c r="CL1055" t="s">
        <v>84</v>
      </c>
      <c r="CM1055" t="s">
        <v>153</v>
      </c>
    </row>
    <row r="1056" spans="1:91" ht="15" customHeight="1" x14ac:dyDescent="0.25">
      <c r="A1056">
        <v>19</v>
      </c>
      <c r="B1056" t="s">
        <v>84</v>
      </c>
      <c r="C1056" t="s">
        <v>153</v>
      </c>
      <c r="E1056">
        <v>17</v>
      </c>
      <c r="F1056" t="s">
        <v>84</v>
      </c>
      <c r="G1056" t="s">
        <v>153</v>
      </c>
      <c r="I1056">
        <v>7</v>
      </c>
      <c r="J1056" t="s">
        <v>83</v>
      </c>
      <c r="K1056" t="s">
        <v>153</v>
      </c>
      <c r="M1056">
        <v>13</v>
      </c>
      <c r="N1056" t="s">
        <v>84</v>
      </c>
      <c r="O1056" t="s">
        <v>153</v>
      </c>
      <c r="U1056">
        <v>47</v>
      </c>
      <c r="V1056" t="s">
        <v>83</v>
      </c>
      <c r="W1056" t="s">
        <v>153</v>
      </c>
      <c r="Y1056">
        <v>50</v>
      </c>
      <c r="Z1056" t="s">
        <v>83</v>
      </c>
      <c r="AA1056" t="s">
        <v>153</v>
      </c>
      <c r="AC1056">
        <v>60</v>
      </c>
      <c r="AD1056" t="s">
        <v>84</v>
      </c>
      <c r="AE1056" t="s">
        <v>153</v>
      </c>
      <c r="AG1056">
        <v>44</v>
      </c>
      <c r="AH1056" t="s">
        <v>83</v>
      </c>
      <c r="AI1056" t="s">
        <v>153</v>
      </c>
      <c r="AK1056">
        <v>52</v>
      </c>
      <c r="AL1056" t="s">
        <v>84</v>
      </c>
      <c r="AM1056" t="s">
        <v>153</v>
      </c>
      <c r="AW1056">
        <v>70</v>
      </c>
      <c r="AX1056" t="s">
        <v>99</v>
      </c>
      <c r="AY1056" t="s">
        <v>153</v>
      </c>
      <c r="BA1056">
        <v>19</v>
      </c>
      <c r="BB1056" t="s">
        <v>84</v>
      </c>
      <c r="BC1056" t="s">
        <v>153</v>
      </c>
      <c r="BE1056">
        <v>61</v>
      </c>
      <c r="BF1056" t="s">
        <v>83</v>
      </c>
      <c r="BG1056" t="s">
        <v>153</v>
      </c>
      <c r="BI1056">
        <v>86</v>
      </c>
      <c r="BJ1056" t="s">
        <v>83</v>
      </c>
      <c r="BK1056" t="s">
        <v>153</v>
      </c>
      <c r="BM1056">
        <v>58</v>
      </c>
      <c r="BN1056" t="s">
        <v>83</v>
      </c>
      <c r="BO1056" t="s">
        <v>153</v>
      </c>
      <c r="BQ1056">
        <v>1</v>
      </c>
      <c r="BR1056" t="s">
        <v>84</v>
      </c>
      <c r="BS1056" t="s">
        <v>153</v>
      </c>
      <c r="BU1056">
        <v>27</v>
      </c>
      <c r="BV1056" t="s">
        <v>84</v>
      </c>
      <c r="BW1056" t="s">
        <v>153</v>
      </c>
      <c r="BY1056">
        <v>29</v>
      </c>
      <c r="BZ1056" t="s">
        <v>84</v>
      </c>
      <c r="CA1056" t="s">
        <v>153</v>
      </c>
      <c r="CC1056">
        <v>63</v>
      </c>
      <c r="CD1056" t="s">
        <v>83</v>
      </c>
      <c r="CE1056" t="s">
        <v>153</v>
      </c>
      <c r="CG1056">
        <v>39</v>
      </c>
      <c r="CH1056" t="s">
        <v>83</v>
      </c>
      <c r="CI1056" t="s">
        <v>153</v>
      </c>
      <c r="CK1056">
        <v>53</v>
      </c>
      <c r="CL1056" t="s">
        <v>84</v>
      </c>
      <c r="CM1056" t="s">
        <v>153</v>
      </c>
    </row>
    <row r="1057" spans="1:91" ht="15" customHeight="1" x14ac:dyDescent="0.25">
      <c r="AW1057">
        <v>25</v>
      </c>
      <c r="AX1057" t="s">
        <v>99</v>
      </c>
      <c r="AY1057" t="s">
        <v>153</v>
      </c>
      <c r="BA1057">
        <v>62</v>
      </c>
      <c r="BB1057" t="s">
        <v>83</v>
      </c>
      <c r="BC1057" t="s">
        <v>153</v>
      </c>
      <c r="BE1057">
        <v>23</v>
      </c>
      <c r="BF1057" t="s">
        <v>84</v>
      </c>
      <c r="BG1057" t="s">
        <v>153</v>
      </c>
      <c r="BI1057">
        <v>82</v>
      </c>
      <c r="BJ1057" t="s">
        <v>83</v>
      </c>
      <c r="BK1057" t="s">
        <v>153</v>
      </c>
      <c r="BM1057">
        <v>27</v>
      </c>
      <c r="BN1057" t="s">
        <v>84</v>
      </c>
      <c r="BO1057" t="s">
        <v>153</v>
      </c>
      <c r="BQ1057">
        <v>36</v>
      </c>
      <c r="BR1057" t="s">
        <v>84</v>
      </c>
      <c r="BS1057" t="s">
        <v>153</v>
      </c>
      <c r="BU1057">
        <v>50</v>
      </c>
      <c r="BV1057" t="s">
        <v>84</v>
      </c>
      <c r="BW1057" t="s">
        <v>153</v>
      </c>
      <c r="BY1057">
        <v>21</v>
      </c>
      <c r="BZ1057" t="s">
        <v>84</v>
      </c>
      <c r="CA1057" t="s">
        <v>153</v>
      </c>
      <c r="CC1057">
        <v>37</v>
      </c>
      <c r="CD1057" t="s">
        <v>84</v>
      </c>
      <c r="CE1057" t="s">
        <v>153</v>
      </c>
      <c r="CG1057">
        <v>1</v>
      </c>
      <c r="CH1057" t="s">
        <v>83</v>
      </c>
      <c r="CI1057" t="s">
        <v>153</v>
      </c>
      <c r="CK1057">
        <v>19</v>
      </c>
      <c r="CL1057" t="s">
        <v>84</v>
      </c>
      <c r="CM1057" t="s">
        <v>153</v>
      </c>
    </row>
    <row r="1058" spans="1:91" ht="15" customHeight="1" x14ac:dyDescent="0.25">
      <c r="AW1058">
        <v>53</v>
      </c>
      <c r="AX1058" t="s">
        <v>100</v>
      </c>
      <c r="AY1058" t="s">
        <v>153</v>
      </c>
      <c r="BA1058">
        <v>75</v>
      </c>
      <c r="BB1058" t="s">
        <v>84</v>
      </c>
      <c r="BC1058" t="s">
        <v>153</v>
      </c>
      <c r="BI1058">
        <v>32</v>
      </c>
      <c r="BJ1058" t="s">
        <v>83</v>
      </c>
      <c r="BK1058" t="s">
        <v>153</v>
      </c>
      <c r="BM1058">
        <v>45</v>
      </c>
      <c r="BN1058" t="s">
        <v>84</v>
      </c>
      <c r="BO1058" t="s">
        <v>153</v>
      </c>
      <c r="BQ1058">
        <v>4</v>
      </c>
      <c r="BR1058" t="s">
        <v>83</v>
      </c>
      <c r="BS1058" t="s">
        <v>153</v>
      </c>
      <c r="BU1058">
        <v>21</v>
      </c>
      <c r="BV1058" t="s">
        <v>83</v>
      </c>
      <c r="BW1058" t="s">
        <v>153</v>
      </c>
      <c r="BY1058">
        <v>29</v>
      </c>
      <c r="BZ1058" t="s">
        <v>84</v>
      </c>
      <c r="CA1058" t="s">
        <v>153</v>
      </c>
      <c r="CC1058">
        <v>23</v>
      </c>
      <c r="CD1058" t="s">
        <v>84</v>
      </c>
      <c r="CE1058" t="s">
        <v>153</v>
      </c>
      <c r="CG1058">
        <v>4</v>
      </c>
      <c r="CH1058" t="s">
        <v>84</v>
      </c>
      <c r="CI1058" t="s">
        <v>153</v>
      </c>
      <c r="CK1058">
        <v>3</v>
      </c>
      <c r="CL1058" t="s">
        <v>83</v>
      </c>
      <c r="CM1058" t="s">
        <v>153</v>
      </c>
    </row>
    <row r="1059" spans="1:91" ht="15" customHeight="1" x14ac:dyDescent="0.25">
      <c r="AW1059">
        <v>20</v>
      </c>
      <c r="AX1059" t="s">
        <v>99</v>
      </c>
      <c r="AY1059" t="s">
        <v>153</v>
      </c>
      <c r="BA1059">
        <v>89</v>
      </c>
      <c r="BB1059" t="s">
        <v>83</v>
      </c>
      <c r="BC1059" t="s">
        <v>153</v>
      </c>
      <c r="BI1059">
        <v>30</v>
      </c>
      <c r="BJ1059" t="s">
        <v>83</v>
      </c>
      <c r="BK1059" t="s">
        <v>153</v>
      </c>
      <c r="BM1059">
        <v>77</v>
      </c>
      <c r="BN1059" t="s">
        <v>83</v>
      </c>
      <c r="BO1059" t="s">
        <v>153</v>
      </c>
      <c r="BQ1059">
        <v>27</v>
      </c>
      <c r="BR1059" t="s">
        <v>84</v>
      </c>
      <c r="BS1059" t="s">
        <v>153</v>
      </c>
      <c r="BU1059">
        <v>32</v>
      </c>
      <c r="BV1059" t="s">
        <v>84</v>
      </c>
      <c r="BW1059" t="s">
        <v>153</v>
      </c>
      <c r="BY1059">
        <v>83</v>
      </c>
      <c r="BZ1059" t="s">
        <v>84</v>
      </c>
      <c r="CA1059" t="s">
        <v>153</v>
      </c>
      <c r="CC1059">
        <v>20</v>
      </c>
      <c r="CD1059" t="s">
        <v>84</v>
      </c>
      <c r="CE1059" t="s">
        <v>153</v>
      </c>
      <c r="CG1059">
        <v>50</v>
      </c>
      <c r="CH1059" t="s">
        <v>83</v>
      </c>
      <c r="CI1059" t="s">
        <v>153</v>
      </c>
      <c r="CK1059">
        <v>2</v>
      </c>
      <c r="CL1059" t="s">
        <v>83</v>
      </c>
      <c r="CM1059" t="s">
        <v>153</v>
      </c>
    </row>
    <row r="1060" spans="1:91" ht="15" customHeight="1" x14ac:dyDescent="0.25">
      <c r="A1060">
        <v>80</v>
      </c>
      <c r="B1060" t="s">
        <v>84</v>
      </c>
      <c r="C1060" t="s">
        <v>153</v>
      </c>
      <c r="E1060">
        <v>84</v>
      </c>
      <c r="F1060" t="s">
        <v>84</v>
      </c>
      <c r="G1060" t="s">
        <v>153</v>
      </c>
      <c r="I1060">
        <v>44</v>
      </c>
      <c r="J1060" t="s">
        <v>83</v>
      </c>
      <c r="K1060" t="s">
        <v>153</v>
      </c>
      <c r="M1060">
        <v>47</v>
      </c>
      <c r="N1060" t="s">
        <v>84</v>
      </c>
      <c r="O1060" t="s">
        <v>153</v>
      </c>
      <c r="U1060">
        <v>20</v>
      </c>
      <c r="V1060" t="s">
        <v>83</v>
      </c>
      <c r="W1060" t="s">
        <v>153</v>
      </c>
      <c r="Y1060">
        <v>38</v>
      </c>
      <c r="Z1060" t="s">
        <v>84</v>
      </c>
      <c r="AA1060" t="s">
        <v>153</v>
      </c>
      <c r="AC1060">
        <v>43</v>
      </c>
      <c r="AD1060" t="s">
        <v>83</v>
      </c>
      <c r="AE1060" t="s">
        <v>153</v>
      </c>
      <c r="AG1060">
        <v>21</v>
      </c>
      <c r="AH1060" t="s">
        <v>83</v>
      </c>
      <c r="AI1060" t="s">
        <v>153</v>
      </c>
      <c r="AK1060">
        <v>35</v>
      </c>
      <c r="AL1060" t="s">
        <v>84</v>
      </c>
      <c r="AM1060" t="s">
        <v>153</v>
      </c>
      <c r="AW1060">
        <v>21</v>
      </c>
      <c r="AX1060" t="s">
        <v>100</v>
      </c>
      <c r="AY1060" t="s">
        <v>153</v>
      </c>
      <c r="BA1060">
        <v>16</v>
      </c>
      <c r="BB1060" t="s">
        <v>84</v>
      </c>
      <c r="BC1060" t="s">
        <v>153</v>
      </c>
      <c r="BI1060">
        <v>18</v>
      </c>
      <c r="BJ1060" t="s">
        <v>84</v>
      </c>
      <c r="BK1060" t="s">
        <v>153</v>
      </c>
      <c r="BM1060">
        <v>5</v>
      </c>
      <c r="BN1060" t="s">
        <v>83</v>
      </c>
      <c r="BO1060" t="s">
        <v>153</v>
      </c>
      <c r="BQ1060">
        <v>56</v>
      </c>
      <c r="BR1060" t="s">
        <v>83</v>
      </c>
      <c r="BS1060" t="s">
        <v>153</v>
      </c>
      <c r="BU1060">
        <v>28</v>
      </c>
      <c r="BV1060" t="s">
        <v>84</v>
      </c>
      <c r="BW1060" t="s">
        <v>153</v>
      </c>
      <c r="BY1060">
        <v>21</v>
      </c>
      <c r="BZ1060" t="s">
        <v>84</v>
      </c>
      <c r="CA1060" t="s">
        <v>153</v>
      </c>
      <c r="CC1060">
        <v>31</v>
      </c>
      <c r="CD1060" t="s">
        <v>83</v>
      </c>
      <c r="CE1060" t="s">
        <v>153</v>
      </c>
      <c r="CG1060">
        <v>37</v>
      </c>
      <c r="CH1060" t="s">
        <v>83</v>
      </c>
      <c r="CI1060" t="s">
        <v>153</v>
      </c>
      <c r="CK1060">
        <v>47</v>
      </c>
      <c r="CL1060" t="s">
        <v>83</v>
      </c>
      <c r="CM1060" t="s">
        <v>153</v>
      </c>
    </row>
    <row r="1061" spans="1:91" ht="15" customHeight="1" x14ac:dyDescent="0.25">
      <c r="A1061">
        <v>80</v>
      </c>
      <c r="B1061" t="s">
        <v>83</v>
      </c>
      <c r="C1061" t="s">
        <v>153</v>
      </c>
      <c r="E1061">
        <v>83</v>
      </c>
      <c r="F1061" t="s">
        <v>84</v>
      </c>
      <c r="G1061" t="s">
        <v>153</v>
      </c>
      <c r="I1061">
        <v>40</v>
      </c>
      <c r="J1061" t="s">
        <v>83</v>
      </c>
      <c r="K1061" t="s">
        <v>153</v>
      </c>
      <c r="M1061">
        <v>2</v>
      </c>
      <c r="N1061" t="s">
        <v>83</v>
      </c>
      <c r="O1061" t="s">
        <v>153</v>
      </c>
      <c r="U1061">
        <v>21</v>
      </c>
      <c r="V1061" t="s">
        <v>83</v>
      </c>
      <c r="W1061" t="s">
        <v>153</v>
      </c>
      <c r="Y1061">
        <v>19</v>
      </c>
      <c r="Z1061" t="s">
        <v>83</v>
      </c>
      <c r="AA1061" t="s">
        <v>153</v>
      </c>
      <c r="AC1061">
        <v>50</v>
      </c>
      <c r="AD1061" t="s">
        <v>84</v>
      </c>
      <c r="AE1061" t="s">
        <v>153</v>
      </c>
      <c r="AG1061">
        <v>65</v>
      </c>
      <c r="AH1061" t="s">
        <v>84</v>
      </c>
      <c r="AI1061" t="s">
        <v>153</v>
      </c>
      <c r="AK1061">
        <v>15</v>
      </c>
      <c r="AL1061" t="s">
        <v>83</v>
      </c>
      <c r="AM1061" t="s">
        <v>153</v>
      </c>
      <c r="AW1061">
        <v>5</v>
      </c>
      <c r="AX1061" t="s">
        <v>99</v>
      </c>
      <c r="AY1061" t="s">
        <v>153</v>
      </c>
      <c r="BA1061">
        <v>52</v>
      </c>
      <c r="BB1061" t="s">
        <v>84</v>
      </c>
      <c r="BC1061" t="s">
        <v>153</v>
      </c>
      <c r="BI1061">
        <v>34</v>
      </c>
      <c r="BJ1061" t="s">
        <v>83</v>
      </c>
      <c r="BK1061" t="s">
        <v>153</v>
      </c>
      <c r="BM1061">
        <v>59</v>
      </c>
      <c r="BN1061" t="s">
        <v>84</v>
      </c>
      <c r="BO1061" t="s">
        <v>153</v>
      </c>
      <c r="BQ1061" t="s">
        <v>120</v>
      </c>
      <c r="BR1061" t="s">
        <v>83</v>
      </c>
      <c r="BS1061" t="s">
        <v>153</v>
      </c>
      <c r="BU1061" t="s">
        <v>131</v>
      </c>
      <c r="BV1061" t="s">
        <v>83</v>
      </c>
      <c r="BW1061" t="s">
        <v>153</v>
      </c>
      <c r="BY1061">
        <v>20</v>
      </c>
      <c r="BZ1061" t="s">
        <v>84</v>
      </c>
      <c r="CA1061" t="s">
        <v>153</v>
      </c>
      <c r="CC1061">
        <v>43</v>
      </c>
      <c r="CD1061" t="s">
        <v>83</v>
      </c>
      <c r="CE1061" t="s">
        <v>153</v>
      </c>
      <c r="CG1061">
        <v>30</v>
      </c>
      <c r="CH1061" t="s">
        <v>84</v>
      </c>
      <c r="CI1061" t="s">
        <v>153</v>
      </c>
      <c r="CK1061">
        <v>5</v>
      </c>
      <c r="CL1061" t="s">
        <v>83</v>
      </c>
      <c r="CM1061" t="s">
        <v>153</v>
      </c>
    </row>
    <row r="1062" spans="1:91" ht="15" customHeight="1" x14ac:dyDescent="0.25">
      <c r="A1062">
        <v>81</v>
      </c>
      <c r="B1062" t="s">
        <v>84</v>
      </c>
      <c r="C1062" t="s">
        <v>153</v>
      </c>
      <c r="E1062">
        <v>47</v>
      </c>
      <c r="F1062" t="s">
        <v>84</v>
      </c>
      <c r="G1062" t="s">
        <v>153</v>
      </c>
      <c r="I1062">
        <v>82</v>
      </c>
      <c r="J1062" t="s">
        <v>84</v>
      </c>
      <c r="K1062" t="s">
        <v>153</v>
      </c>
      <c r="M1062">
        <v>28</v>
      </c>
      <c r="N1062" t="s">
        <v>84</v>
      </c>
      <c r="O1062" t="s">
        <v>153</v>
      </c>
      <c r="U1062">
        <v>50</v>
      </c>
      <c r="V1062" t="s">
        <v>84</v>
      </c>
      <c r="W1062" t="s">
        <v>153</v>
      </c>
      <c r="Y1062">
        <v>50</v>
      </c>
      <c r="Z1062" t="s">
        <v>84</v>
      </c>
      <c r="AA1062" t="s">
        <v>153</v>
      </c>
      <c r="AC1062">
        <v>26</v>
      </c>
      <c r="AD1062" t="s">
        <v>84</v>
      </c>
      <c r="AE1062" t="s">
        <v>153</v>
      </c>
      <c r="AG1062">
        <v>70</v>
      </c>
      <c r="AH1062" t="s">
        <v>83</v>
      </c>
      <c r="AI1062" t="s">
        <v>153</v>
      </c>
      <c r="AK1062">
        <v>8</v>
      </c>
      <c r="AL1062" t="s">
        <v>84</v>
      </c>
      <c r="AM1062" t="s">
        <v>153</v>
      </c>
      <c r="AW1062">
        <v>53</v>
      </c>
      <c r="AX1062" t="s">
        <v>100</v>
      </c>
      <c r="AY1062" t="s">
        <v>153</v>
      </c>
      <c r="BA1062">
        <v>14</v>
      </c>
      <c r="BB1062" t="s">
        <v>84</v>
      </c>
      <c r="BC1062" t="s">
        <v>153</v>
      </c>
      <c r="BI1062">
        <v>26</v>
      </c>
      <c r="BJ1062" t="s">
        <v>83</v>
      </c>
      <c r="BK1062" t="s">
        <v>153</v>
      </c>
      <c r="BM1062">
        <v>76</v>
      </c>
      <c r="BN1062" t="s">
        <v>84</v>
      </c>
      <c r="BO1062" t="s">
        <v>153</v>
      </c>
      <c r="BQ1062">
        <v>47</v>
      </c>
      <c r="BR1062" t="s">
        <v>83</v>
      </c>
      <c r="BS1062" t="s">
        <v>153</v>
      </c>
      <c r="BU1062">
        <v>31</v>
      </c>
      <c r="BV1062" t="s">
        <v>83</v>
      </c>
      <c r="BW1062" t="s">
        <v>153</v>
      </c>
      <c r="BY1062">
        <v>50</v>
      </c>
      <c r="BZ1062" t="s">
        <v>84</v>
      </c>
      <c r="CA1062" t="s">
        <v>153</v>
      </c>
      <c r="CC1062">
        <v>81</v>
      </c>
      <c r="CD1062" t="s">
        <v>84</v>
      </c>
      <c r="CE1062" t="s">
        <v>153</v>
      </c>
      <c r="CG1062">
        <v>69</v>
      </c>
      <c r="CH1062" t="s">
        <v>83</v>
      </c>
      <c r="CI1062" t="s">
        <v>153</v>
      </c>
      <c r="CK1062">
        <v>36</v>
      </c>
      <c r="CL1062" t="s">
        <v>83</v>
      </c>
      <c r="CM1062" t="s">
        <v>153</v>
      </c>
    </row>
    <row r="1063" spans="1:91" ht="15" customHeight="1" x14ac:dyDescent="0.25">
      <c r="A1063">
        <v>85</v>
      </c>
      <c r="B1063" t="s">
        <v>83</v>
      </c>
      <c r="C1063" t="s">
        <v>153</v>
      </c>
      <c r="E1063">
        <v>52</v>
      </c>
      <c r="F1063" t="s">
        <v>83</v>
      </c>
      <c r="G1063" t="s">
        <v>153</v>
      </c>
      <c r="I1063">
        <v>1</v>
      </c>
      <c r="J1063" t="s">
        <v>84</v>
      </c>
      <c r="K1063" t="s">
        <v>153</v>
      </c>
      <c r="M1063">
        <v>16</v>
      </c>
      <c r="N1063" t="s">
        <v>84</v>
      </c>
      <c r="O1063" t="s">
        <v>153</v>
      </c>
      <c r="U1063">
        <v>66</v>
      </c>
      <c r="V1063" t="s">
        <v>84</v>
      </c>
      <c r="W1063" t="s">
        <v>153</v>
      </c>
      <c r="Y1063">
        <v>4</v>
      </c>
      <c r="Z1063" t="s">
        <v>83</v>
      </c>
      <c r="AA1063" t="s">
        <v>153</v>
      </c>
      <c r="AC1063">
        <v>86</v>
      </c>
      <c r="AD1063" t="s">
        <v>84</v>
      </c>
      <c r="AE1063" t="s">
        <v>153</v>
      </c>
      <c r="AG1063">
        <v>22</v>
      </c>
      <c r="AH1063" t="s">
        <v>84</v>
      </c>
      <c r="AI1063" t="s">
        <v>153</v>
      </c>
      <c r="AK1063">
        <v>65</v>
      </c>
      <c r="AL1063" t="s">
        <v>83</v>
      </c>
      <c r="AM1063" t="s">
        <v>153</v>
      </c>
      <c r="AW1063">
        <v>29</v>
      </c>
      <c r="AX1063" t="s">
        <v>100</v>
      </c>
      <c r="AY1063" t="s">
        <v>153</v>
      </c>
      <c r="BA1063">
        <v>24</v>
      </c>
      <c r="BB1063" t="s">
        <v>83</v>
      </c>
      <c r="BC1063" t="s">
        <v>153</v>
      </c>
      <c r="BI1063">
        <v>42</v>
      </c>
      <c r="BJ1063" t="s">
        <v>84</v>
      </c>
      <c r="BK1063" t="s">
        <v>153</v>
      </c>
      <c r="BM1063">
        <v>21</v>
      </c>
      <c r="BN1063" t="s">
        <v>84</v>
      </c>
      <c r="BO1063" t="s">
        <v>153</v>
      </c>
      <c r="BQ1063">
        <v>45</v>
      </c>
      <c r="BR1063" t="s">
        <v>83</v>
      </c>
      <c r="BS1063" t="s">
        <v>153</v>
      </c>
      <c r="BU1063">
        <v>17</v>
      </c>
      <c r="BV1063" t="s">
        <v>84</v>
      </c>
      <c r="BW1063" t="s">
        <v>153</v>
      </c>
      <c r="BY1063">
        <v>84</v>
      </c>
      <c r="BZ1063" t="s">
        <v>84</v>
      </c>
      <c r="CA1063" t="s">
        <v>153</v>
      </c>
      <c r="CC1063">
        <v>3</v>
      </c>
      <c r="CD1063" t="s">
        <v>83</v>
      </c>
      <c r="CE1063" t="s">
        <v>153</v>
      </c>
      <c r="CG1063">
        <v>43</v>
      </c>
      <c r="CH1063" t="s">
        <v>84</v>
      </c>
      <c r="CI1063" t="s">
        <v>153</v>
      </c>
      <c r="CK1063">
        <v>65</v>
      </c>
      <c r="CL1063" t="s">
        <v>84</v>
      </c>
      <c r="CM1063" t="s">
        <v>153</v>
      </c>
    </row>
    <row r="1064" spans="1:91" ht="15" customHeight="1" x14ac:dyDescent="0.25">
      <c r="A1064">
        <v>2</v>
      </c>
      <c r="B1064" t="s">
        <v>84</v>
      </c>
      <c r="C1064" t="s">
        <v>153</v>
      </c>
      <c r="E1064">
        <v>30</v>
      </c>
      <c r="F1064" t="s">
        <v>84</v>
      </c>
      <c r="G1064" t="s">
        <v>153</v>
      </c>
      <c r="I1064">
        <v>83</v>
      </c>
      <c r="J1064" t="s">
        <v>83</v>
      </c>
      <c r="K1064" t="s">
        <v>153</v>
      </c>
      <c r="M1064">
        <v>40</v>
      </c>
      <c r="N1064" t="s">
        <v>83</v>
      </c>
      <c r="O1064" t="s">
        <v>153</v>
      </c>
      <c r="U1064">
        <v>11</v>
      </c>
      <c r="V1064" t="s">
        <v>84</v>
      </c>
      <c r="W1064" t="s">
        <v>153</v>
      </c>
      <c r="Y1064">
        <v>36</v>
      </c>
      <c r="Z1064" t="s">
        <v>84</v>
      </c>
      <c r="AA1064" t="s">
        <v>153</v>
      </c>
      <c r="AC1064">
        <v>15</v>
      </c>
      <c r="AD1064" t="s">
        <v>84</v>
      </c>
      <c r="AE1064" t="s">
        <v>153</v>
      </c>
      <c r="AG1064">
        <v>19</v>
      </c>
      <c r="AH1064" t="s">
        <v>83</v>
      </c>
      <c r="AI1064" t="s">
        <v>153</v>
      </c>
      <c r="AK1064">
        <v>63</v>
      </c>
      <c r="AL1064" t="s">
        <v>83</v>
      </c>
      <c r="AM1064" t="s">
        <v>153</v>
      </c>
      <c r="AW1064">
        <v>27</v>
      </c>
      <c r="AX1064" t="s">
        <v>99</v>
      </c>
      <c r="AY1064" t="s">
        <v>153</v>
      </c>
      <c r="BA1064">
        <v>1</v>
      </c>
      <c r="BB1064" t="s">
        <v>84</v>
      </c>
      <c r="BC1064" t="s">
        <v>153</v>
      </c>
      <c r="BI1064">
        <v>74</v>
      </c>
      <c r="BJ1064" t="s">
        <v>83</v>
      </c>
      <c r="BK1064" t="s">
        <v>153</v>
      </c>
      <c r="BM1064">
        <v>20</v>
      </c>
      <c r="BN1064" t="s">
        <v>84</v>
      </c>
      <c r="BO1064" t="s">
        <v>153</v>
      </c>
      <c r="BQ1064">
        <v>58</v>
      </c>
      <c r="BR1064" t="s">
        <v>83</v>
      </c>
      <c r="BS1064" t="s">
        <v>153</v>
      </c>
      <c r="BU1064">
        <v>31</v>
      </c>
      <c r="BV1064" t="s">
        <v>84</v>
      </c>
      <c r="BW1064" t="s">
        <v>153</v>
      </c>
      <c r="BY1064">
        <v>54</v>
      </c>
      <c r="BZ1064" t="s">
        <v>84</v>
      </c>
      <c r="CA1064" t="s">
        <v>153</v>
      </c>
      <c r="CC1064">
        <v>14</v>
      </c>
      <c r="CD1064" t="s">
        <v>83</v>
      </c>
      <c r="CE1064" t="s">
        <v>153</v>
      </c>
      <c r="CG1064">
        <v>40</v>
      </c>
      <c r="CH1064" t="s">
        <v>84</v>
      </c>
      <c r="CI1064" t="s">
        <v>153</v>
      </c>
      <c r="CK1064">
        <v>71</v>
      </c>
      <c r="CL1064" t="s">
        <v>84</v>
      </c>
      <c r="CM1064" t="s">
        <v>153</v>
      </c>
    </row>
    <row r="1065" spans="1:91" ht="15" customHeight="1" x14ac:dyDescent="0.25">
      <c r="A1065">
        <v>11</v>
      </c>
      <c r="B1065" t="s">
        <v>84</v>
      </c>
      <c r="C1065" t="s">
        <v>153</v>
      </c>
      <c r="E1065">
        <v>57</v>
      </c>
      <c r="F1065" t="s">
        <v>83</v>
      </c>
      <c r="G1065" t="s">
        <v>153</v>
      </c>
      <c r="I1065">
        <v>13</v>
      </c>
      <c r="J1065" t="s">
        <v>84</v>
      </c>
      <c r="K1065" t="s">
        <v>153</v>
      </c>
      <c r="M1065">
        <v>43</v>
      </c>
      <c r="N1065" t="s">
        <v>84</v>
      </c>
      <c r="O1065" t="s">
        <v>153</v>
      </c>
      <c r="U1065">
        <v>45</v>
      </c>
      <c r="V1065" t="s">
        <v>83</v>
      </c>
      <c r="W1065" t="s">
        <v>153</v>
      </c>
      <c r="Y1065">
        <v>12</v>
      </c>
      <c r="Z1065" t="s">
        <v>83</v>
      </c>
      <c r="AA1065" t="s">
        <v>153</v>
      </c>
      <c r="AC1065">
        <v>1</v>
      </c>
      <c r="AD1065" t="s">
        <v>84</v>
      </c>
      <c r="AE1065" t="s">
        <v>153</v>
      </c>
      <c r="AG1065">
        <v>42</v>
      </c>
      <c r="AH1065" t="s">
        <v>83</v>
      </c>
      <c r="AI1065" t="s">
        <v>153</v>
      </c>
      <c r="AK1065">
        <v>61</v>
      </c>
      <c r="AL1065" t="s">
        <v>83</v>
      </c>
      <c r="AM1065" t="s">
        <v>153</v>
      </c>
      <c r="AW1065">
        <v>53</v>
      </c>
      <c r="AX1065" t="s">
        <v>100</v>
      </c>
      <c r="AY1065" t="s">
        <v>153</v>
      </c>
      <c r="BA1065">
        <v>23</v>
      </c>
      <c r="BB1065" t="s">
        <v>84</v>
      </c>
      <c r="BC1065" t="s">
        <v>153</v>
      </c>
      <c r="BI1065">
        <v>67</v>
      </c>
      <c r="BJ1065" t="s">
        <v>84</v>
      </c>
      <c r="BK1065" t="s">
        <v>153</v>
      </c>
      <c r="BM1065">
        <v>71</v>
      </c>
      <c r="BN1065" t="s">
        <v>83</v>
      </c>
      <c r="BO1065" t="s">
        <v>153</v>
      </c>
      <c r="BQ1065">
        <v>77</v>
      </c>
      <c r="BR1065" t="s">
        <v>84</v>
      </c>
      <c r="BS1065" t="s">
        <v>153</v>
      </c>
      <c r="BU1065">
        <v>22</v>
      </c>
      <c r="BV1065" t="s">
        <v>84</v>
      </c>
      <c r="BW1065" t="s">
        <v>153</v>
      </c>
      <c r="BY1065">
        <v>25</v>
      </c>
      <c r="BZ1065" t="s">
        <v>84</v>
      </c>
      <c r="CA1065" t="s">
        <v>153</v>
      </c>
      <c r="CC1065">
        <v>57</v>
      </c>
      <c r="CD1065" t="s">
        <v>84</v>
      </c>
      <c r="CE1065" t="s">
        <v>153</v>
      </c>
      <c r="CG1065">
        <v>18</v>
      </c>
      <c r="CH1065" t="s">
        <v>83</v>
      </c>
      <c r="CI1065" t="s">
        <v>153</v>
      </c>
      <c r="CK1065">
        <v>46</v>
      </c>
      <c r="CL1065" t="s">
        <v>84</v>
      </c>
      <c r="CM1065" t="s">
        <v>153</v>
      </c>
    </row>
    <row r="1066" spans="1:91" ht="15" customHeight="1" x14ac:dyDescent="0.25">
      <c r="A1066">
        <v>26</v>
      </c>
      <c r="B1066" t="s">
        <v>84</v>
      </c>
      <c r="C1066" t="s">
        <v>153</v>
      </c>
      <c r="E1066">
        <v>20</v>
      </c>
      <c r="F1066" t="s">
        <v>83</v>
      </c>
      <c r="G1066" t="s">
        <v>153</v>
      </c>
      <c r="I1066">
        <v>63</v>
      </c>
      <c r="J1066" t="s">
        <v>84</v>
      </c>
      <c r="K1066" t="s">
        <v>153</v>
      </c>
      <c r="M1066">
        <v>49</v>
      </c>
      <c r="N1066" t="s">
        <v>83</v>
      </c>
      <c r="O1066" t="s">
        <v>153</v>
      </c>
      <c r="U1066">
        <v>33</v>
      </c>
      <c r="V1066" t="s">
        <v>84</v>
      </c>
      <c r="W1066" t="s">
        <v>153</v>
      </c>
      <c r="Y1066">
        <v>23</v>
      </c>
      <c r="Z1066" t="s">
        <v>83</v>
      </c>
      <c r="AA1066" t="s">
        <v>153</v>
      </c>
      <c r="AC1066">
        <v>37</v>
      </c>
      <c r="AD1066" t="s">
        <v>83</v>
      </c>
      <c r="AE1066" t="s">
        <v>153</v>
      </c>
      <c r="AG1066">
        <v>34</v>
      </c>
      <c r="AH1066" t="s">
        <v>84</v>
      </c>
      <c r="AI1066" t="s">
        <v>153</v>
      </c>
      <c r="AK1066">
        <v>29</v>
      </c>
      <c r="AL1066" t="s">
        <v>84</v>
      </c>
      <c r="AM1066" t="s">
        <v>153</v>
      </c>
      <c r="AW1066">
        <v>26</v>
      </c>
      <c r="AX1066" t="s">
        <v>99</v>
      </c>
      <c r="AY1066" t="s">
        <v>153</v>
      </c>
      <c r="BA1066">
        <v>68</v>
      </c>
      <c r="BB1066" t="s">
        <v>84</v>
      </c>
      <c r="BC1066" t="s">
        <v>153</v>
      </c>
      <c r="BK1066" t="s">
        <v>153</v>
      </c>
      <c r="BM1066">
        <v>52</v>
      </c>
      <c r="BN1066" t="s">
        <v>84</v>
      </c>
      <c r="BO1066" t="s">
        <v>153</v>
      </c>
      <c r="BQ1066">
        <v>83</v>
      </c>
      <c r="BR1066" t="s">
        <v>83</v>
      </c>
      <c r="BS1066" t="s">
        <v>153</v>
      </c>
      <c r="BU1066">
        <v>57</v>
      </c>
      <c r="BV1066" t="s">
        <v>83</v>
      </c>
      <c r="BW1066" t="s">
        <v>153</v>
      </c>
      <c r="BY1066">
        <v>43</v>
      </c>
      <c r="BZ1066" t="s">
        <v>83</v>
      </c>
      <c r="CA1066" t="s">
        <v>153</v>
      </c>
      <c r="CC1066">
        <v>21</v>
      </c>
      <c r="CD1066" t="s">
        <v>83</v>
      </c>
      <c r="CE1066" t="s">
        <v>153</v>
      </c>
      <c r="CG1066">
        <v>19</v>
      </c>
      <c r="CH1066" t="s">
        <v>84</v>
      </c>
      <c r="CI1066" t="s">
        <v>153</v>
      </c>
      <c r="CK1066">
        <v>60</v>
      </c>
      <c r="CL1066" t="s">
        <v>84</v>
      </c>
      <c r="CM1066" t="s">
        <v>153</v>
      </c>
    </row>
    <row r="1067" spans="1:91" ht="15" customHeight="1" x14ac:dyDescent="0.25">
      <c r="A1067">
        <v>82</v>
      </c>
      <c r="B1067" t="s">
        <v>83</v>
      </c>
      <c r="C1067" t="s">
        <v>153</v>
      </c>
      <c r="E1067">
        <v>21</v>
      </c>
      <c r="F1067" t="s">
        <v>84</v>
      </c>
      <c r="G1067" t="s">
        <v>153</v>
      </c>
      <c r="I1067">
        <v>15</v>
      </c>
      <c r="J1067" t="s">
        <v>83</v>
      </c>
      <c r="K1067" t="s">
        <v>153</v>
      </c>
      <c r="M1067">
        <v>45</v>
      </c>
      <c r="N1067" t="s">
        <v>84</v>
      </c>
      <c r="O1067" t="s">
        <v>153</v>
      </c>
      <c r="U1067">
        <v>16</v>
      </c>
      <c r="V1067" t="s">
        <v>84</v>
      </c>
      <c r="W1067" t="s">
        <v>153</v>
      </c>
      <c r="Y1067">
        <v>60</v>
      </c>
      <c r="Z1067" t="s">
        <v>84</v>
      </c>
      <c r="AA1067" t="s">
        <v>153</v>
      </c>
      <c r="AC1067">
        <v>37</v>
      </c>
      <c r="AD1067" t="s">
        <v>84</v>
      </c>
      <c r="AE1067" t="s">
        <v>153</v>
      </c>
      <c r="AG1067">
        <v>68</v>
      </c>
      <c r="AH1067" t="s">
        <v>84</v>
      </c>
      <c r="AI1067" t="s">
        <v>153</v>
      </c>
      <c r="AK1067">
        <v>53</v>
      </c>
      <c r="AL1067" t="s">
        <v>83</v>
      </c>
      <c r="AM1067" t="s">
        <v>153</v>
      </c>
      <c r="AW1067">
        <v>29</v>
      </c>
      <c r="AX1067" t="s">
        <v>100</v>
      </c>
      <c r="AY1067" t="s">
        <v>153</v>
      </c>
      <c r="BA1067">
        <v>50</v>
      </c>
      <c r="BB1067" t="s">
        <v>84</v>
      </c>
      <c r="BC1067" t="s">
        <v>153</v>
      </c>
      <c r="BI1067">
        <v>20</v>
      </c>
      <c r="BJ1067" t="s">
        <v>83</v>
      </c>
      <c r="BK1067" t="s">
        <v>153</v>
      </c>
      <c r="BM1067">
        <v>60</v>
      </c>
      <c r="BN1067" t="s">
        <v>84</v>
      </c>
      <c r="BO1067" t="s">
        <v>153</v>
      </c>
      <c r="BQ1067">
        <v>39</v>
      </c>
      <c r="BR1067" t="s">
        <v>84</v>
      </c>
      <c r="BS1067" t="s">
        <v>153</v>
      </c>
      <c r="BU1067">
        <v>33</v>
      </c>
      <c r="BV1067" t="s">
        <v>83</v>
      </c>
      <c r="BW1067" t="s">
        <v>153</v>
      </c>
      <c r="BY1067">
        <v>69</v>
      </c>
      <c r="BZ1067" t="s">
        <v>84</v>
      </c>
      <c r="CA1067" t="s">
        <v>153</v>
      </c>
      <c r="CC1067">
        <v>63</v>
      </c>
      <c r="CD1067" t="s">
        <v>83</v>
      </c>
      <c r="CE1067" t="s">
        <v>153</v>
      </c>
      <c r="CG1067">
        <v>55</v>
      </c>
      <c r="CH1067" t="s">
        <v>83</v>
      </c>
      <c r="CI1067" t="s">
        <v>153</v>
      </c>
      <c r="CK1067">
        <v>56</v>
      </c>
      <c r="CL1067" t="s">
        <v>83</v>
      </c>
      <c r="CM1067" t="s">
        <v>153</v>
      </c>
    </row>
    <row r="1068" spans="1:91" ht="15" customHeight="1" x14ac:dyDescent="0.25">
      <c r="A1068">
        <v>34</v>
      </c>
      <c r="B1068" t="s">
        <v>83</v>
      </c>
      <c r="C1068" t="s">
        <v>153</v>
      </c>
      <c r="E1068">
        <v>15</v>
      </c>
      <c r="F1068" t="s">
        <v>83</v>
      </c>
      <c r="G1068" t="s">
        <v>153</v>
      </c>
      <c r="I1068">
        <v>69</v>
      </c>
      <c r="J1068" t="s">
        <v>83</v>
      </c>
      <c r="K1068" t="s">
        <v>153</v>
      </c>
      <c r="U1068">
        <v>3</v>
      </c>
      <c r="V1068" t="s">
        <v>84</v>
      </c>
      <c r="W1068" t="s">
        <v>153</v>
      </c>
      <c r="Y1068">
        <v>2</v>
      </c>
      <c r="Z1068" t="s">
        <v>83</v>
      </c>
      <c r="AA1068" t="s">
        <v>153</v>
      </c>
      <c r="AC1068">
        <v>15</v>
      </c>
      <c r="AD1068" t="s">
        <v>83</v>
      </c>
      <c r="AE1068" t="s">
        <v>153</v>
      </c>
      <c r="AG1068">
        <v>32</v>
      </c>
      <c r="AH1068" t="s">
        <v>83</v>
      </c>
      <c r="AI1068" t="s">
        <v>153</v>
      </c>
      <c r="AK1068">
        <v>84</v>
      </c>
      <c r="AL1068" t="s">
        <v>84</v>
      </c>
      <c r="AM1068" t="s">
        <v>153</v>
      </c>
      <c r="AW1068">
        <v>67</v>
      </c>
      <c r="AX1068" t="s">
        <v>100</v>
      </c>
      <c r="AY1068" t="s">
        <v>153</v>
      </c>
      <c r="BA1068">
        <v>75</v>
      </c>
      <c r="BB1068" t="s">
        <v>83</v>
      </c>
      <c r="BC1068" t="s">
        <v>153</v>
      </c>
      <c r="BI1068">
        <v>5</v>
      </c>
      <c r="BJ1068" t="s">
        <v>83</v>
      </c>
      <c r="BK1068" t="s">
        <v>153</v>
      </c>
      <c r="BM1068">
        <v>10</v>
      </c>
      <c r="BN1068" t="s">
        <v>84</v>
      </c>
      <c r="BO1068" t="s">
        <v>153</v>
      </c>
      <c r="BQ1068">
        <v>43</v>
      </c>
      <c r="BR1068" t="s">
        <v>84</v>
      </c>
      <c r="BS1068" t="s">
        <v>153</v>
      </c>
      <c r="BU1068">
        <v>23</v>
      </c>
      <c r="BV1068" t="s">
        <v>83</v>
      </c>
      <c r="BW1068" t="s">
        <v>153</v>
      </c>
      <c r="BY1068">
        <v>19</v>
      </c>
      <c r="BZ1068" t="s">
        <v>84</v>
      </c>
      <c r="CA1068" t="s">
        <v>153</v>
      </c>
      <c r="CC1068">
        <v>24</v>
      </c>
      <c r="CD1068" t="s">
        <v>84</v>
      </c>
      <c r="CE1068" t="s">
        <v>153</v>
      </c>
      <c r="CG1068">
        <v>33</v>
      </c>
      <c r="CH1068" t="s">
        <v>83</v>
      </c>
      <c r="CI1068" t="s">
        <v>153</v>
      </c>
      <c r="CK1068">
        <v>5</v>
      </c>
      <c r="CL1068" t="s">
        <v>84</v>
      </c>
      <c r="CM1068" t="s">
        <v>153</v>
      </c>
    </row>
    <row r="1069" spans="1:91" ht="15" customHeight="1" x14ac:dyDescent="0.25">
      <c r="A1069">
        <v>45</v>
      </c>
      <c r="B1069" t="s">
        <v>83</v>
      </c>
      <c r="C1069" t="s">
        <v>153</v>
      </c>
      <c r="E1069">
        <v>47</v>
      </c>
      <c r="F1069" t="s">
        <v>84</v>
      </c>
      <c r="G1069" t="s">
        <v>153</v>
      </c>
      <c r="I1069">
        <v>47</v>
      </c>
      <c r="J1069" t="s">
        <v>84</v>
      </c>
      <c r="K1069" t="s">
        <v>153</v>
      </c>
      <c r="U1069">
        <v>37</v>
      </c>
      <c r="V1069" t="s">
        <v>84</v>
      </c>
      <c r="W1069" t="s">
        <v>153</v>
      </c>
      <c r="Y1069">
        <v>106</v>
      </c>
      <c r="Z1069" t="s">
        <v>83</v>
      </c>
      <c r="AA1069" t="s">
        <v>153</v>
      </c>
      <c r="AC1069">
        <v>30</v>
      </c>
      <c r="AD1069" t="s">
        <v>84</v>
      </c>
      <c r="AE1069" t="s">
        <v>153</v>
      </c>
      <c r="AG1069">
        <v>24</v>
      </c>
      <c r="AH1069" t="s">
        <v>83</v>
      </c>
      <c r="AI1069" t="s">
        <v>153</v>
      </c>
      <c r="AK1069">
        <v>30</v>
      </c>
      <c r="AL1069" t="s">
        <v>84</v>
      </c>
      <c r="AM1069" t="s">
        <v>153</v>
      </c>
      <c r="AW1069">
        <v>1</v>
      </c>
      <c r="AX1069" t="s">
        <v>100</v>
      </c>
      <c r="AY1069" t="s">
        <v>153</v>
      </c>
      <c r="BA1069">
        <v>52</v>
      </c>
      <c r="BB1069" t="s">
        <v>83</v>
      </c>
      <c r="BC1069" t="s">
        <v>153</v>
      </c>
      <c r="BI1069">
        <v>67</v>
      </c>
      <c r="BJ1069" t="s">
        <v>84</v>
      </c>
      <c r="BK1069" t="s">
        <v>153</v>
      </c>
      <c r="BM1069">
        <v>63</v>
      </c>
      <c r="BN1069" t="s">
        <v>84</v>
      </c>
      <c r="BO1069" t="s">
        <v>153</v>
      </c>
      <c r="BQ1069">
        <v>36</v>
      </c>
      <c r="BR1069" t="s">
        <v>84</v>
      </c>
      <c r="BS1069" t="s">
        <v>153</v>
      </c>
      <c r="BU1069">
        <v>16</v>
      </c>
      <c r="BV1069" t="s">
        <v>84</v>
      </c>
      <c r="BW1069" t="s">
        <v>153</v>
      </c>
      <c r="BY1069">
        <v>19</v>
      </c>
      <c r="BZ1069" t="s">
        <v>83</v>
      </c>
      <c r="CA1069" t="s">
        <v>153</v>
      </c>
      <c r="CC1069">
        <v>6</v>
      </c>
      <c r="CD1069" t="s">
        <v>84</v>
      </c>
      <c r="CE1069" t="s">
        <v>153</v>
      </c>
      <c r="CG1069">
        <v>37</v>
      </c>
      <c r="CH1069" t="s">
        <v>83</v>
      </c>
      <c r="CI1069" t="s">
        <v>153</v>
      </c>
      <c r="CK1069">
        <v>35</v>
      </c>
      <c r="CL1069" t="s">
        <v>83</v>
      </c>
      <c r="CM1069" t="s">
        <v>153</v>
      </c>
    </row>
    <row r="1070" spans="1:91" ht="15" customHeight="1" x14ac:dyDescent="0.25">
      <c r="A1070">
        <v>18</v>
      </c>
      <c r="B1070" t="s">
        <v>83</v>
      </c>
      <c r="C1070" t="s">
        <v>153</v>
      </c>
      <c r="E1070">
        <v>83</v>
      </c>
      <c r="F1070" t="s">
        <v>84</v>
      </c>
      <c r="G1070" t="s">
        <v>153</v>
      </c>
      <c r="I1070">
        <v>27</v>
      </c>
      <c r="J1070" t="s">
        <v>83</v>
      </c>
      <c r="K1070" t="s">
        <v>153</v>
      </c>
      <c r="U1070">
        <v>24</v>
      </c>
      <c r="V1070" t="s">
        <v>84</v>
      </c>
      <c r="W1070" t="s">
        <v>153</v>
      </c>
      <c r="Y1070">
        <v>43</v>
      </c>
      <c r="Z1070" t="s">
        <v>83</v>
      </c>
      <c r="AA1070" t="s">
        <v>153</v>
      </c>
      <c r="AC1070">
        <v>58</v>
      </c>
      <c r="AD1070" t="s">
        <v>83</v>
      </c>
      <c r="AE1070" t="s">
        <v>153</v>
      </c>
      <c r="AG1070">
        <v>35</v>
      </c>
      <c r="AH1070" t="s">
        <v>84</v>
      </c>
      <c r="AI1070" t="s">
        <v>153</v>
      </c>
      <c r="AK1070">
        <v>59</v>
      </c>
      <c r="AL1070" t="s">
        <v>84</v>
      </c>
      <c r="AM1070" t="s">
        <v>153</v>
      </c>
      <c r="AW1070">
        <v>28</v>
      </c>
      <c r="AX1070" t="s">
        <v>100</v>
      </c>
      <c r="AY1070" t="s">
        <v>153</v>
      </c>
      <c r="BA1070">
        <v>48</v>
      </c>
      <c r="BB1070" t="s">
        <v>83</v>
      </c>
      <c r="BC1070" t="s">
        <v>153</v>
      </c>
      <c r="BI1070">
        <v>29</v>
      </c>
      <c r="BJ1070" t="s">
        <v>84</v>
      </c>
      <c r="BK1070" t="s">
        <v>153</v>
      </c>
      <c r="BM1070">
        <v>5</v>
      </c>
      <c r="BN1070" t="s">
        <v>84</v>
      </c>
      <c r="BO1070" t="s">
        <v>153</v>
      </c>
      <c r="BQ1070">
        <v>19</v>
      </c>
      <c r="BR1070" t="s">
        <v>84</v>
      </c>
      <c r="BS1070" t="s">
        <v>153</v>
      </c>
      <c r="BU1070">
        <v>69</v>
      </c>
      <c r="BV1070" t="s">
        <v>83</v>
      </c>
      <c r="BW1070" t="s">
        <v>153</v>
      </c>
      <c r="BY1070">
        <v>17</v>
      </c>
      <c r="BZ1070" t="s">
        <v>83</v>
      </c>
      <c r="CA1070" t="s">
        <v>153</v>
      </c>
      <c r="CC1070">
        <v>84</v>
      </c>
      <c r="CD1070" t="s">
        <v>83</v>
      </c>
      <c r="CE1070" t="s">
        <v>153</v>
      </c>
      <c r="CG1070">
        <v>9</v>
      </c>
      <c r="CH1070" t="s">
        <v>84</v>
      </c>
      <c r="CI1070" t="s">
        <v>153</v>
      </c>
      <c r="CK1070">
        <v>60</v>
      </c>
      <c r="CL1070" t="s">
        <v>84</v>
      </c>
      <c r="CM1070" t="s">
        <v>153</v>
      </c>
    </row>
    <row r="1071" spans="1:91" ht="15" customHeight="1" x14ac:dyDescent="0.25">
      <c r="A1071">
        <v>88</v>
      </c>
      <c r="B1071" t="s">
        <v>83</v>
      </c>
      <c r="C1071" t="s">
        <v>153</v>
      </c>
      <c r="E1071">
        <v>30</v>
      </c>
      <c r="F1071" t="s">
        <v>84</v>
      </c>
      <c r="G1071" t="s">
        <v>153</v>
      </c>
      <c r="I1071">
        <v>30</v>
      </c>
      <c r="J1071" t="s">
        <v>84</v>
      </c>
      <c r="K1071" t="s">
        <v>153</v>
      </c>
      <c r="U1071">
        <v>46</v>
      </c>
      <c r="V1071" t="s">
        <v>83</v>
      </c>
      <c r="W1071" t="s">
        <v>153</v>
      </c>
      <c r="Y1071">
        <v>18</v>
      </c>
      <c r="Z1071" t="s">
        <v>84</v>
      </c>
      <c r="AA1071" t="s">
        <v>153</v>
      </c>
      <c r="AC1071">
        <v>20</v>
      </c>
      <c r="AD1071" t="s">
        <v>83</v>
      </c>
      <c r="AE1071" t="s">
        <v>153</v>
      </c>
      <c r="AG1071">
        <v>32</v>
      </c>
      <c r="AH1071" t="s">
        <v>83</v>
      </c>
      <c r="AI1071" t="s">
        <v>153</v>
      </c>
      <c r="AK1071">
        <v>17</v>
      </c>
      <c r="AL1071" t="s">
        <v>84</v>
      </c>
      <c r="AM1071" t="s">
        <v>153</v>
      </c>
      <c r="AW1071">
        <v>66</v>
      </c>
      <c r="AX1071" t="s">
        <v>100</v>
      </c>
      <c r="AY1071" t="s">
        <v>153</v>
      </c>
      <c r="BA1071">
        <v>101</v>
      </c>
      <c r="BB1071" t="s">
        <v>84</v>
      </c>
      <c r="BC1071" t="s">
        <v>153</v>
      </c>
      <c r="BI1071">
        <v>83</v>
      </c>
      <c r="BJ1071" t="s">
        <v>84</v>
      </c>
      <c r="BK1071" t="s">
        <v>153</v>
      </c>
      <c r="BM1071">
        <v>12</v>
      </c>
      <c r="BN1071" t="s">
        <v>84</v>
      </c>
      <c r="BO1071" t="s">
        <v>153</v>
      </c>
      <c r="BQ1071">
        <v>33</v>
      </c>
      <c r="BR1071" t="s">
        <v>84</v>
      </c>
      <c r="BS1071" t="s">
        <v>153</v>
      </c>
      <c r="BU1071">
        <v>38</v>
      </c>
      <c r="BV1071" t="s">
        <v>84</v>
      </c>
      <c r="BW1071" t="s">
        <v>153</v>
      </c>
      <c r="BY1071">
        <v>25</v>
      </c>
      <c r="BZ1071" t="s">
        <v>83</v>
      </c>
      <c r="CA1071" t="s">
        <v>153</v>
      </c>
      <c r="CC1071">
        <v>59</v>
      </c>
      <c r="CD1071" t="s">
        <v>84</v>
      </c>
      <c r="CE1071" t="s">
        <v>153</v>
      </c>
      <c r="CG1071">
        <v>72</v>
      </c>
      <c r="CH1071" t="s">
        <v>83</v>
      </c>
      <c r="CI1071" t="s">
        <v>153</v>
      </c>
      <c r="CK1071">
        <v>13</v>
      </c>
      <c r="CL1071" t="s">
        <v>84</v>
      </c>
      <c r="CM1071" t="s">
        <v>153</v>
      </c>
    </row>
    <row r="1072" spans="1:91" ht="15" customHeight="1" x14ac:dyDescent="0.25">
      <c r="A1072">
        <v>38</v>
      </c>
      <c r="B1072" t="s">
        <v>84</v>
      </c>
      <c r="C1072" t="s">
        <v>153</v>
      </c>
      <c r="E1072">
        <v>73</v>
      </c>
      <c r="F1072" t="s">
        <v>83</v>
      </c>
      <c r="G1072" t="s">
        <v>153</v>
      </c>
      <c r="I1072">
        <v>45</v>
      </c>
      <c r="J1072" t="s">
        <v>83</v>
      </c>
      <c r="K1072" t="s">
        <v>153</v>
      </c>
      <c r="U1072">
        <v>70</v>
      </c>
      <c r="V1072" t="s">
        <v>83</v>
      </c>
      <c r="W1072" t="s">
        <v>153</v>
      </c>
      <c r="Y1072">
        <v>3</v>
      </c>
      <c r="Z1072" t="s">
        <v>83</v>
      </c>
      <c r="AA1072" t="s">
        <v>153</v>
      </c>
      <c r="AC1072">
        <v>46</v>
      </c>
      <c r="AD1072" t="s">
        <v>83</v>
      </c>
      <c r="AE1072" t="s">
        <v>153</v>
      </c>
      <c r="AG1072">
        <v>32</v>
      </c>
      <c r="AH1072" t="s">
        <v>83</v>
      </c>
      <c r="AI1072" t="s">
        <v>153</v>
      </c>
      <c r="AK1072">
        <v>1</v>
      </c>
      <c r="AL1072" t="s">
        <v>83</v>
      </c>
      <c r="AM1072" t="s">
        <v>153</v>
      </c>
      <c r="AW1072">
        <v>36</v>
      </c>
      <c r="AX1072" t="s">
        <v>100</v>
      </c>
      <c r="AY1072" t="s">
        <v>153</v>
      </c>
      <c r="BA1072">
        <v>37</v>
      </c>
      <c r="BB1072" t="s">
        <v>84</v>
      </c>
      <c r="BC1072" t="s">
        <v>153</v>
      </c>
      <c r="BI1072">
        <v>9</v>
      </c>
      <c r="BJ1072" t="s">
        <v>84</v>
      </c>
      <c r="BK1072" t="s">
        <v>153</v>
      </c>
      <c r="BM1072">
        <v>49</v>
      </c>
      <c r="BN1072" t="s">
        <v>84</v>
      </c>
      <c r="BO1072" t="s">
        <v>153</v>
      </c>
      <c r="BQ1072">
        <v>55</v>
      </c>
      <c r="BR1072" t="s">
        <v>83</v>
      </c>
      <c r="BS1072" t="s">
        <v>153</v>
      </c>
      <c r="BU1072">
        <v>26</v>
      </c>
      <c r="BV1072" t="s">
        <v>83</v>
      </c>
      <c r="BW1072" t="s">
        <v>153</v>
      </c>
      <c r="BY1072">
        <v>41</v>
      </c>
      <c r="BZ1072" t="s">
        <v>83</v>
      </c>
      <c r="CA1072" t="s">
        <v>153</v>
      </c>
      <c r="CC1072">
        <v>19</v>
      </c>
      <c r="CD1072" t="s">
        <v>84</v>
      </c>
      <c r="CE1072" t="s">
        <v>153</v>
      </c>
      <c r="CG1072">
        <v>66</v>
      </c>
      <c r="CH1072" t="s">
        <v>84</v>
      </c>
      <c r="CI1072" t="s">
        <v>153</v>
      </c>
      <c r="CK1072">
        <v>73</v>
      </c>
      <c r="CL1072" t="s">
        <v>83</v>
      </c>
      <c r="CM1072" t="s">
        <v>153</v>
      </c>
    </row>
    <row r="1073" spans="1:91" ht="15" customHeight="1" x14ac:dyDescent="0.25">
      <c r="A1073">
        <v>47</v>
      </c>
      <c r="B1073" t="s">
        <v>84</v>
      </c>
      <c r="C1073" t="s">
        <v>153</v>
      </c>
      <c r="E1073">
        <v>3</v>
      </c>
      <c r="F1073" t="s">
        <v>84</v>
      </c>
      <c r="G1073" t="s">
        <v>153</v>
      </c>
      <c r="I1073">
        <v>14</v>
      </c>
      <c r="J1073" t="s">
        <v>84</v>
      </c>
      <c r="K1073" t="s">
        <v>153</v>
      </c>
      <c r="U1073">
        <v>29</v>
      </c>
      <c r="V1073" t="s">
        <v>83</v>
      </c>
      <c r="W1073" t="s">
        <v>153</v>
      </c>
      <c r="Y1073">
        <v>66</v>
      </c>
      <c r="Z1073" t="s">
        <v>84</v>
      </c>
      <c r="AA1073" t="s">
        <v>153</v>
      </c>
      <c r="AC1073">
        <v>3</v>
      </c>
      <c r="AD1073" t="s">
        <v>84</v>
      </c>
      <c r="AE1073" t="s">
        <v>153</v>
      </c>
      <c r="AG1073">
        <v>27</v>
      </c>
      <c r="AH1073" t="s">
        <v>84</v>
      </c>
      <c r="AI1073" t="s">
        <v>153</v>
      </c>
      <c r="AK1073">
        <v>73</v>
      </c>
      <c r="AL1073" t="s">
        <v>83</v>
      </c>
      <c r="AM1073" t="s">
        <v>153</v>
      </c>
      <c r="AW1073">
        <v>48</v>
      </c>
      <c r="AX1073" t="s">
        <v>100</v>
      </c>
      <c r="AY1073" t="s">
        <v>153</v>
      </c>
      <c r="BA1073">
        <v>2</v>
      </c>
      <c r="BB1073" t="s">
        <v>83</v>
      </c>
      <c r="BC1073" t="s">
        <v>153</v>
      </c>
      <c r="BI1073">
        <v>18</v>
      </c>
      <c r="BJ1073" t="s">
        <v>83</v>
      </c>
      <c r="BK1073" t="s">
        <v>153</v>
      </c>
      <c r="BM1073">
        <v>36</v>
      </c>
      <c r="BN1073" t="s">
        <v>83</v>
      </c>
      <c r="BO1073" t="s">
        <v>153</v>
      </c>
      <c r="BQ1073">
        <v>27</v>
      </c>
      <c r="BR1073" t="s">
        <v>83</v>
      </c>
      <c r="BS1073" t="s">
        <v>153</v>
      </c>
      <c r="BU1073">
        <v>18</v>
      </c>
      <c r="BV1073" t="s">
        <v>83</v>
      </c>
      <c r="BW1073" t="s">
        <v>153</v>
      </c>
      <c r="BY1073">
        <v>73</v>
      </c>
      <c r="BZ1073" t="s">
        <v>84</v>
      </c>
      <c r="CA1073" t="s">
        <v>153</v>
      </c>
      <c r="CC1073">
        <v>19</v>
      </c>
      <c r="CD1073" t="s">
        <v>84</v>
      </c>
      <c r="CE1073" t="s">
        <v>153</v>
      </c>
      <c r="CG1073">
        <v>5</v>
      </c>
      <c r="CH1073" t="s">
        <v>84</v>
      </c>
      <c r="CI1073" t="s">
        <v>153</v>
      </c>
      <c r="CK1073">
        <v>25</v>
      </c>
      <c r="CL1073" t="s">
        <v>84</v>
      </c>
      <c r="CM1073" t="s">
        <v>153</v>
      </c>
    </row>
    <row r="1074" spans="1:91" ht="15" customHeight="1" x14ac:dyDescent="0.25">
      <c r="A1074">
        <v>19</v>
      </c>
      <c r="B1074" t="s">
        <v>84</v>
      </c>
      <c r="C1074" t="s">
        <v>153</v>
      </c>
      <c r="E1074">
        <v>47</v>
      </c>
      <c r="F1074" t="s">
        <v>84</v>
      </c>
      <c r="G1074" t="s">
        <v>153</v>
      </c>
      <c r="I1074">
        <v>83</v>
      </c>
      <c r="J1074" t="s">
        <v>84</v>
      </c>
      <c r="K1074" t="s">
        <v>153</v>
      </c>
      <c r="U1074">
        <v>16</v>
      </c>
      <c r="V1074" t="s">
        <v>83</v>
      </c>
      <c r="W1074" t="s">
        <v>153</v>
      </c>
      <c r="Y1074">
        <v>55</v>
      </c>
      <c r="Z1074" t="s">
        <v>84</v>
      </c>
      <c r="AA1074" t="s">
        <v>153</v>
      </c>
      <c r="AC1074">
        <v>84</v>
      </c>
      <c r="AD1074" t="s">
        <v>84</v>
      </c>
      <c r="AE1074" t="s">
        <v>153</v>
      </c>
      <c r="AG1074">
        <v>49</v>
      </c>
      <c r="AH1074" t="s">
        <v>84</v>
      </c>
      <c r="AI1074" t="s">
        <v>153</v>
      </c>
      <c r="AK1074">
        <v>40</v>
      </c>
      <c r="AL1074" t="s">
        <v>84</v>
      </c>
      <c r="AM1074" t="s">
        <v>153</v>
      </c>
      <c r="AW1074">
        <v>40</v>
      </c>
      <c r="AX1074" t="s">
        <v>100</v>
      </c>
      <c r="AY1074" t="s">
        <v>153</v>
      </c>
      <c r="BA1074">
        <v>1</v>
      </c>
      <c r="BB1074" t="s">
        <v>84</v>
      </c>
      <c r="BC1074" t="s">
        <v>153</v>
      </c>
      <c r="BI1074">
        <v>5</v>
      </c>
      <c r="BJ1074" t="s">
        <v>84</v>
      </c>
      <c r="BK1074" t="s">
        <v>153</v>
      </c>
      <c r="BM1074">
        <v>36</v>
      </c>
      <c r="BN1074" t="s">
        <v>84</v>
      </c>
      <c r="BO1074" t="s">
        <v>153</v>
      </c>
      <c r="BQ1074">
        <v>49</v>
      </c>
      <c r="BR1074" t="s">
        <v>83</v>
      </c>
      <c r="BS1074" t="s">
        <v>153</v>
      </c>
      <c r="BU1074">
        <v>70</v>
      </c>
      <c r="BV1074" t="s">
        <v>83</v>
      </c>
      <c r="BW1074" t="s">
        <v>153</v>
      </c>
      <c r="BY1074">
        <v>22</v>
      </c>
      <c r="BZ1074" t="s">
        <v>83</v>
      </c>
      <c r="CA1074" t="s">
        <v>153</v>
      </c>
      <c r="CC1074">
        <v>29</v>
      </c>
      <c r="CD1074" t="s">
        <v>83</v>
      </c>
      <c r="CE1074" t="s">
        <v>153</v>
      </c>
      <c r="CG1074">
        <v>18</v>
      </c>
      <c r="CH1074" t="s">
        <v>83</v>
      </c>
      <c r="CI1074" t="s">
        <v>153</v>
      </c>
      <c r="CK1074">
        <v>12</v>
      </c>
      <c r="CL1074" t="s">
        <v>84</v>
      </c>
      <c r="CM1074" t="s">
        <v>153</v>
      </c>
    </row>
    <row r="1075" spans="1:91" ht="15" customHeight="1" x14ac:dyDescent="0.25">
      <c r="A1075">
        <v>46</v>
      </c>
      <c r="B1075" t="s">
        <v>84</v>
      </c>
      <c r="C1075" t="s">
        <v>153</v>
      </c>
      <c r="E1075">
        <v>5</v>
      </c>
      <c r="F1075" t="s">
        <v>83</v>
      </c>
      <c r="G1075" t="s">
        <v>153</v>
      </c>
      <c r="I1075">
        <v>15</v>
      </c>
      <c r="J1075" t="s">
        <v>83</v>
      </c>
      <c r="K1075" t="s">
        <v>153</v>
      </c>
      <c r="U1075">
        <v>81</v>
      </c>
      <c r="V1075" t="s">
        <v>83</v>
      </c>
      <c r="W1075" t="s">
        <v>153</v>
      </c>
      <c r="Y1075">
        <v>32</v>
      </c>
      <c r="Z1075" t="s">
        <v>83</v>
      </c>
      <c r="AA1075" t="s">
        <v>153</v>
      </c>
      <c r="AC1075">
        <v>66</v>
      </c>
      <c r="AD1075" t="s">
        <v>84</v>
      </c>
      <c r="AE1075" t="s">
        <v>153</v>
      </c>
      <c r="AG1075">
        <v>26</v>
      </c>
      <c r="AH1075" t="s">
        <v>83</v>
      </c>
      <c r="AI1075" t="s">
        <v>153</v>
      </c>
      <c r="AK1075">
        <v>65</v>
      </c>
      <c r="AL1075" t="s">
        <v>84</v>
      </c>
      <c r="AM1075" t="s">
        <v>153</v>
      </c>
      <c r="AW1075">
        <v>54</v>
      </c>
      <c r="AX1075" t="s">
        <v>100</v>
      </c>
      <c r="AY1075" t="s">
        <v>153</v>
      </c>
      <c r="BA1075" t="s">
        <v>124</v>
      </c>
      <c r="BB1075" t="s">
        <v>84</v>
      </c>
      <c r="BC1075" t="s">
        <v>153</v>
      </c>
      <c r="BI1075">
        <v>43</v>
      </c>
      <c r="BJ1075" t="s">
        <v>84</v>
      </c>
      <c r="BK1075" t="s">
        <v>153</v>
      </c>
      <c r="BM1075">
        <v>60</v>
      </c>
      <c r="BN1075" t="s">
        <v>83</v>
      </c>
      <c r="BO1075" t="s">
        <v>153</v>
      </c>
      <c r="BQ1075">
        <v>19</v>
      </c>
      <c r="BR1075" t="s">
        <v>83</v>
      </c>
      <c r="BS1075" t="s">
        <v>153</v>
      </c>
      <c r="BU1075">
        <v>22</v>
      </c>
      <c r="BV1075" t="s">
        <v>83</v>
      </c>
      <c r="BW1075" t="s">
        <v>153</v>
      </c>
      <c r="BY1075">
        <v>2</v>
      </c>
      <c r="BZ1075" t="s">
        <v>84</v>
      </c>
      <c r="CA1075" t="s">
        <v>153</v>
      </c>
      <c r="CC1075">
        <v>38</v>
      </c>
      <c r="CD1075" t="s">
        <v>84</v>
      </c>
      <c r="CE1075" t="s">
        <v>153</v>
      </c>
      <c r="CG1075">
        <v>17</v>
      </c>
      <c r="CH1075" t="s">
        <v>84</v>
      </c>
      <c r="CI1075" t="s">
        <v>153</v>
      </c>
      <c r="CK1075">
        <v>82</v>
      </c>
      <c r="CL1075" t="s">
        <v>84</v>
      </c>
      <c r="CM1075" t="s">
        <v>153</v>
      </c>
    </row>
    <row r="1076" spans="1:91" ht="15" customHeight="1" x14ac:dyDescent="0.25">
      <c r="A1076">
        <v>18</v>
      </c>
      <c r="B1076" t="s">
        <v>84</v>
      </c>
      <c r="C1076" t="s">
        <v>153</v>
      </c>
      <c r="E1076">
        <v>50</v>
      </c>
      <c r="F1076" t="s">
        <v>84</v>
      </c>
      <c r="G1076" t="s">
        <v>153</v>
      </c>
      <c r="I1076">
        <v>44</v>
      </c>
      <c r="J1076" t="s">
        <v>84</v>
      </c>
      <c r="K1076" t="s">
        <v>153</v>
      </c>
      <c r="U1076">
        <v>54</v>
      </c>
      <c r="V1076" t="s">
        <v>83</v>
      </c>
      <c r="W1076" t="s">
        <v>153</v>
      </c>
      <c r="Y1076">
        <v>2</v>
      </c>
      <c r="Z1076" t="s">
        <v>84</v>
      </c>
      <c r="AA1076" t="s">
        <v>153</v>
      </c>
      <c r="AC1076">
        <v>77</v>
      </c>
      <c r="AD1076" t="s">
        <v>83</v>
      </c>
      <c r="AE1076" t="s">
        <v>153</v>
      </c>
      <c r="AG1076">
        <v>15</v>
      </c>
      <c r="AH1076" t="s">
        <v>83</v>
      </c>
      <c r="AI1076" t="s">
        <v>153</v>
      </c>
      <c r="AK1076">
        <v>59</v>
      </c>
      <c r="AL1076" t="s">
        <v>84</v>
      </c>
      <c r="AM1076" t="s">
        <v>153</v>
      </c>
      <c r="AW1076">
        <v>31</v>
      </c>
      <c r="AX1076" t="s">
        <v>100</v>
      </c>
      <c r="AY1076" t="s">
        <v>153</v>
      </c>
      <c r="BA1076">
        <v>24</v>
      </c>
      <c r="BB1076" t="s">
        <v>84</v>
      </c>
      <c r="BC1076" t="s">
        <v>153</v>
      </c>
      <c r="BI1076">
        <v>34</v>
      </c>
      <c r="BJ1076" t="s">
        <v>84</v>
      </c>
      <c r="BK1076" t="s">
        <v>153</v>
      </c>
      <c r="BM1076">
        <v>71</v>
      </c>
      <c r="BN1076" t="s">
        <v>84</v>
      </c>
      <c r="BO1076" t="s">
        <v>153</v>
      </c>
      <c r="BQ1076">
        <v>34</v>
      </c>
      <c r="BR1076" t="s">
        <v>83</v>
      </c>
      <c r="BS1076" t="s">
        <v>153</v>
      </c>
      <c r="BU1076">
        <v>35</v>
      </c>
      <c r="BV1076" t="s">
        <v>83</v>
      </c>
      <c r="BW1076" t="s">
        <v>153</v>
      </c>
      <c r="BY1076">
        <v>73</v>
      </c>
      <c r="BZ1076" t="s">
        <v>84</v>
      </c>
      <c r="CA1076" t="s">
        <v>153</v>
      </c>
      <c r="CC1076">
        <v>65</v>
      </c>
      <c r="CD1076" t="s">
        <v>84</v>
      </c>
      <c r="CE1076" t="s">
        <v>153</v>
      </c>
      <c r="CG1076">
        <v>22</v>
      </c>
      <c r="CH1076" t="s">
        <v>83</v>
      </c>
      <c r="CI1076" t="s">
        <v>153</v>
      </c>
      <c r="CK1076">
        <v>38</v>
      </c>
      <c r="CL1076" t="s">
        <v>84</v>
      </c>
      <c r="CM1076" t="s">
        <v>153</v>
      </c>
    </row>
    <row r="1077" spans="1:91" ht="15" customHeight="1" x14ac:dyDescent="0.25">
      <c r="A1077">
        <v>46</v>
      </c>
      <c r="B1077" t="s">
        <v>84</v>
      </c>
      <c r="C1077" t="s">
        <v>153</v>
      </c>
      <c r="E1077">
        <v>51</v>
      </c>
      <c r="F1077" t="s">
        <v>84</v>
      </c>
      <c r="G1077" t="s">
        <v>153</v>
      </c>
      <c r="I1077">
        <v>54</v>
      </c>
      <c r="J1077" t="s">
        <v>83</v>
      </c>
      <c r="K1077" t="s">
        <v>153</v>
      </c>
      <c r="U1077">
        <v>42</v>
      </c>
      <c r="V1077" t="s">
        <v>84</v>
      </c>
      <c r="W1077" t="s">
        <v>153</v>
      </c>
      <c r="Y1077">
        <v>71</v>
      </c>
      <c r="Z1077" t="s">
        <v>84</v>
      </c>
      <c r="AA1077" t="s">
        <v>153</v>
      </c>
      <c r="AC1077">
        <v>61</v>
      </c>
      <c r="AD1077" t="s">
        <v>83</v>
      </c>
      <c r="AE1077" t="s">
        <v>153</v>
      </c>
      <c r="AG1077">
        <v>1</v>
      </c>
      <c r="AH1077" t="s">
        <v>84</v>
      </c>
      <c r="AI1077" t="s">
        <v>153</v>
      </c>
      <c r="AK1077">
        <v>53</v>
      </c>
      <c r="AL1077" t="s">
        <v>84</v>
      </c>
      <c r="AM1077" t="s">
        <v>153</v>
      </c>
      <c r="AW1077">
        <v>27</v>
      </c>
      <c r="AX1077" t="s">
        <v>99</v>
      </c>
      <c r="AY1077" t="s">
        <v>153</v>
      </c>
      <c r="BA1077">
        <v>62</v>
      </c>
      <c r="BB1077" t="s">
        <v>83</v>
      </c>
      <c r="BC1077" t="s">
        <v>153</v>
      </c>
      <c r="BI1077">
        <v>4</v>
      </c>
      <c r="BJ1077" t="s">
        <v>84</v>
      </c>
      <c r="BK1077" t="s">
        <v>153</v>
      </c>
      <c r="BM1077">
        <v>35</v>
      </c>
      <c r="BN1077" t="s">
        <v>84</v>
      </c>
      <c r="BO1077" t="s">
        <v>153</v>
      </c>
      <c r="BQ1077">
        <v>24</v>
      </c>
      <c r="BR1077" t="s">
        <v>83</v>
      </c>
      <c r="BS1077" t="s">
        <v>153</v>
      </c>
      <c r="BU1077">
        <v>31</v>
      </c>
      <c r="BV1077" t="s">
        <v>83</v>
      </c>
      <c r="BW1077" t="s">
        <v>153</v>
      </c>
      <c r="BY1077">
        <v>19</v>
      </c>
      <c r="BZ1077" t="s">
        <v>83</v>
      </c>
      <c r="CA1077" t="s">
        <v>153</v>
      </c>
      <c r="CC1077">
        <v>31</v>
      </c>
      <c r="CD1077" t="s">
        <v>83</v>
      </c>
      <c r="CE1077" t="s">
        <v>153</v>
      </c>
      <c r="CG1077">
        <v>20</v>
      </c>
      <c r="CH1077" t="s">
        <v>83</v>
      </c>
      <c r="CI1077" t="s">
        <v>153</v>
      </c>
      <c r="CK1077">
        <v>24</v>
      </c>
      <c r="CL1077" t="s">
        <v>84</v>
      </c>
      <c r="CM1077" t="s">
        <v>153</v>
      </c>
    </row>
    <row r="1078" spans="1:91" ht="15" customHeight="1" x14ac:dyDescent="0.25">
      <c r="A1078">
        <v>46</v>
      </c>
      <c r="B1078" t="s">
        <v>84</v>
      </c>
      <c r="C1078" t="s">
        <v>153</v>
      </c>
      <c r="E1078">
        <v>25</v>
      </c>
      <c r="F1078" t="s">
        <v>84</v>
      </c>
      <c r="G1078" t="s">
        <v>153</v>
      </c>
      <c r="I1078">
        <v>2</v>
      </c>
      <c r="J1078" t="s">
        <v>84</v>
      </c>
      <c r="K1078" t="s">
        <v>153</v>
      </c>
      <c r="U1078">
        <v>4</v>
      </c>
      <c r="V1078" t="s">
        <v>84</v>
      </c>
      <c r="W1078" t="s">
        <v>153</v>
      </c>
      <c r="Y1078">
        <v>14</v>
      </c>
      <c r="Z1078" t="s">
        <v>84</v>
      </c>
      <c r="AA1078" t="s">
        <v>153</v>
      </c>
      <c r="AC1078">
        <v>6</v>
      </c>
      <c r="AD1078" t="s">
        <v>84</v>
      </c>
      <c r="AE1078" t="s">
        <v>153</v>
      </c>
      <c r="AG1078">
        <v>26</v>
      </c>
      <c r="AH1078" t="s">
        <v>84</v>
      </c>
      <c r="AI1078" t="s">
        <v>153</v>
      </c>
      <c r="AK1078">
        <v>60</v>
      </c>
      <c r="AL1078" t="s">
        <v>83</v>
      </c>
      <c r="AM1078" t="s">
        <v>153</v>
      </c>
      <c r="AW1078" t="s">
        <v>388</v>
      </c>
      <c r="AX1078" t="s">
        <v>100</v>
      </c>
      <c r="AY1078" t="s">
        <v>153</v>
      </c>
      <c r="BA1078">
        <v>66</v>
      </c>
      <c r="BB1078" t="s">
        <v>83</v>
      </c>
      <c r="BC1078" t="s">
        <v>153</v>
      </c>
      <c r="BI1078">
        <v>33</v>
      </c>
      <c r="BJ1078" t="s">
        <v>83</v>
      </c>
      <c r="BK1078" t="s">
        <v>153</v>
      </c>
      <c r="BM1078">
        <v>81</v>
      </c>
      <c r="BN1078" t="s">
        <v>84</v>
      </c>
      <c r="BO1078" t="s">
        <v>153</v>
      </c>
      <c r="BQ1078">
        <v>22</v>
      </c>
      <c r="BR1078" t="s">
        <v>84</v>
      </c>
      <c r="BS1078" t="s">
        <v>153</v>
      </c>
      <c r="BU1078">
        <v>25</v>
      </c>
      <c r="BV1078" t="s">
        <v>84</v>
      </c>
      <c r="BW1078" t="s">
        <v>153</v>
      </c>
      <c r="BY1078">
        <v>11</v>
      </c>
      <c r="BZ1078" t="s">
        <v>84</v>
      </c>
      <c r="CA1078" t="s">
        <v>153</v>
      </c>
      <c r="CC1078">
        <v>16</v>
      </c>
      <c r="CD1078" t="s">
        <v>84</v>
      </c>
      <c r="CE1078" t="s">
        <v>153</v>
      </c>
      <c r="CG1078">
        <v>46</v>
      </c>
      <c r="CH1078" t="s">
        <v>83</v>
      </c>
      <c r="CI1078" t="s">
        <v>153</v>
      </c>
      <c r="CK1078">
        <v>65</v>
      </c>
      <c r="CL1078" t="s">
        <v>84</v>
      </c>
      <c r="CM1078" t="s">
        <v>153</v>
      </c>
    </row>
    <row r="1079" spans="1:91" ht="15" customHeight="1" x14ac:dyDescent="0.25">
      <c r="A1079">
        <v>60</v>
      </c>
      <c r="B1079" t="s">
        <v>83</v>
      </c>
      <c r="C1079" t="s">
        <v>153</v>
      </c>
      <c r="E1079">
        <v>30</v>
      </c>
      <c r="F1079" t="s">
        <v>83</v>
      </c>
      <c r="G1079" t="s">
        <v>153</v>
      </c>
      <c r="I1079">
        <v>57</v>
      </c>
      <c r="J1079" t="s">
        <v>83</v>
      </c>
      <c r="K1079" t="s">
        <v>153</v>
      </c>
      <c r="U1079">
        <v>26</v>
      </c>
      <c r="V1079" t="s">
        <v>83</v>
      </c>
      <c r="W1079" t="s">
        <v>153</v>
      </c>
      <c r="Y1079">
        <v>27</v>
      </c>
      <c r="Z1079" t="s">
        <v>83</v>
      </c>
      <c r="AA1079" t="s">
        <v>153</v>
      </c>
      <c r="AC1079">
        <v>62</v>
      </c>
      <c r="AD1079" t="s">
        <v>84</v>
      </c>
      <c r="AE1079" t="s">
        <v>153</v>
      </c>
      <c r="AG1079">
        <v>1</v>
      </c>
      <c r="AH1079" t="s">
        <v>84</v>
      </c>
      <c r="AI1079" t="s">
        <v>153</v>
      </c>
      <c r="AK1079">
        <v>21</v>
      </c>
      <c r="AL1079" t="s">
        <v>83</v>
      </c>
      <c r="AM1079" t="s">
        <v>153</v>
      </c>
      <c r="AW1079">
        <v>1</v>
      </c>
      <c r="AX1079" t="s">
        <v>99</v>
      </c>
      <c r="AY1079" t="s">
        <v>153</v>
      </c>
      <c r="BA1079">
        <v>70</v>
      </c>
      <c r="BB1079" t="s">
        <v>84</v>
      </c>
      <c r="BC1079" t="s">
        <v>153</v>
      </c>
      <c r="BI1079">
        <v>14</v>
      </c>
      <c r="BJ1079" t="s">
        <v>84</v>
      </c>
      <c r="BK1079" t="s">
        <v>153</v>
      </c>
      <c r="BM1079">
        <v>54</v>
      </c>
      <c r="BN1079" t="s">
        <v>83</v>
      </c>
      <c r="BO1079" t="s">
        <v>153</v>
      </c>
      <c r="BQ1079">
        <v>28</v>
      </c>
      <c r="BR1079" t="s">
        <v>84</v>
      </c>
      <c r="BS1079" t="s">
        <v>153</v>
      </c>
      <c r="BU1079">
        <v>30</v>
      </c>
      <c r="BV1079" t="s">
        <v>84</v>
      </c>
      <c r="BW1079" t="s">
        <v>153</v>
      </c>
      <c r="BY1079">
        <v>7</v>
      </c>
      <c r="BZ1079" t="s">
        <v>83</v>
      </c>
      <c r="CA1079" t="s">
        <v>153</v>
      </c>
      <c r="CC1079">
        <v>61</v>
      </c>
      <c r="CD1079" t="s">
        <v>84</v>
      </c>
      <c r="CE1079" t="s">
        <v>153</v>
      </c>
      <c r="CG1079">
        <v>6</v>
      </c>
      <c r="CH1079" t="s">
        <v>84</v>
      </c>
      <c r="CI1079" t="s">
        <v>153</v>
      </c>
      <c r="CK1079">
        <v>1</v>
      </c>
      <c r="CL1079" t="s">
        <v>84</v>
      </c>
      <c r="CM1079" t="s">
        <v>153</v>
      </c>
    </row>
    <row r="1080" spans="1:91" ht="15" customHeight="1" x14ac:dyDescent="0.25">
      <c r="A1080">
        <v>80</v>
      </c>
      <c r="B1080" t="s">
        <v>83</v>
      </c>
      <c r="C1080" t="s">
        <v>153</v>
      </c>
      <c r="E1080">
        <v>40</v>
      </c>
      <c r="F1080" t="s">
        <v>83</v>
      </c>
      <c r="G1080" t="s">
        <v>153</v>
      </c>
      <c r="I1080">
        <v>31</v>
      </c>
      <c r="J1080" t="s">
        <v>83</v>
      </c>
      <c r="K1080" t="s">
        <v>153</v>
      </c>
      <c r="U1080">
        <v>24</v>
      </c>
      <c r="V1080" t="s">
        <v>83</v>
      </c>
      <c r="W1080" t="s">
        <v>153</v>
      </c>
      <c r="Y1080">
        <v>49</v>
      </c>
      <c r="Z1080" t="s">
        <v>84</v>
      </c>
      <c r="AA1080" t="s">
        <v>153</v>
      </c>
      <c r="AC1080">
        <v>34</v>
      </c>
      <c r="AD1080" t="s">
        <v>83</v>
      </c>
      <c r="AE1080" t="s">
        <v>153</v>
      </c>
      <c r="AG1080">
        <v>30</v>
      </c>
      <c r="AH1080" t="s">
        <v>83</v>
      </c>
      <c r="AI1080" t="s">
        <v>153</v>
      </c>
      <c r="AK1080">
        <v>26</v>
      </c>
      <c r="AL1080" t="s">
        <v>84</v>
      </c>
      <c r="AM1080" t="s">
        <v>153</v>
      </c>
      <c r="AW1080">
        <v>49</v>
      </c>
      <c r="AX1080" t="s">
        <v>99</v>
      </c>
      <c r="AY1080" t="s">
        <v>153</v>
      </c>
      <c r="BI1080">
        <v>70</v>
      </c>
      <c r="BJ1080" t="s">
        <v>83</v>
      </c>
      <c r="BK1080" t="s">
        <v>153</v>
      </c>
      <c r="BM1080">
        <v>48</v>
      </c>
      <c r="BN1080" t="s">
        <v>84</v>
      </c>
      <c r="BO1080" t="s">
        <v>153</v>
      </c>
      <c r="BQ1080">
        <v>58</v>
      </c>
      <c r="BR1080" t="s">
        <v>83</v>
      </c>
      <c r="BS1080" t="s">
        <v>153</v>
      </c>
      <c r="BU1080">
        <v>15</v>
      </c>
      <c r="BV1080" t="s">
        <v>83</v>
      </c>
      <c r="BW1080" t="s">
        <v>153</v>
      </c>
      <c r="BY1080">
        <v>31</v>
      </c>
      <c r="BZ1080" t="s">
        <v>83</v>
      </c>
      <c r="CA1080" t="s">
        <v>153</v>
      </c>
      <c r="CC1080">
        <v>37</v>
      </c>
      <c r="CD1080" t="s">
        <v>84</v>
      </c>
      <c r="CE1080" t="s">
        <v>153</v>
      </c>
      <c r="CG1080">
        <v>61</v>
      </c>
      <c r="CH1080" t="s">
        <v>83</v>
      </c>
      <c r="CI1080" t="s">
        <v>153</v>
      </c>
      <c r="CK1080">
        <v>55</v>
      </c>
      <c r="CL1080" t="s">
        <v>84</v>
      </c>
      <c r="CM1080" t="s">
        <v>153</v>
      </c>
    </row>
    <row r="1081" spans="1:91" ht="15" customHeight="1" x14ac:dyDescent="0.25">
      <c r="A1081">
        <v>15</v>
      </c>
      <c r="B1081" t="s">
        <v>83</v>
      </c>
      <c r="C1081" t="s">
        <v>153</v>
      </c>
      <c r="E1081">
        <v>22</v>
      </c>
      <c r="F1081" t="s">
        <v>84</v>
      </c>
      <c r="G1081" t="s">
        <v>153</v>
      </c>
      <c r="I1081">
        <v>16</v>
      </c>
      <c r="J1081" t="s">
        <v>84</v>
      </c>
      <c r="K1081" t="s">
        <v>153</v>
      </c>
      <c r="U1081">
        <v>29</v>
      </c>
      <c r="V1081" t="s">
        <v>84</v>
      </c>
      <c r="W1081" t="s">
        <v>153</v>
      </c>
      <c r="Y1081">
        <v>27</v>
      </c>
      <c r="Z1081" t="s">
        <v>84</v>
      </c>
      <c r="AA1081" t="s">
        <v>153</v>
      </c>
      <c r="AC1081">
        <v>63</v>
      </c>
      <c r="AD1081" t="s">
        <v>83</v>
      </c>
      <c r="AE1081" t="s">
        <v>153</v>
      </c>
      <c r="AG1081">
        <v>54</v>
      </c>
      <c r="AH1081" t="s">
        <v>84</v>
      </c>
      <c r="AI1081" t="s">
        <v>153</v>
      </c>
      <c r="AK1081">
        <v>50</v>
      </c>
      <c r="AL1081" t="s">
        <v>84</v>
      </c>
      <c r="AM1081" t="s">
        <v>153</v>
      </c>
      <c r="AW1081">
        <v>62</v>
      </c>
      <c r="AX1081" t="s">
        <v>100</v>
      </c>
      <c r="AY1081" t="s">
        <v>153</v>
      </c>
      <c r="BI1081">
        <v>79</v>
      </c>
      <c r="BJ1081" t="s">
        <v>84</v>
      </c>
      <c r="BK1081" t="s">
        <v>153</v>
      </c>
      <c r="BM1081">
        <v>45</v>
      </c>
      <c r="BN1081" t="s">
        <v>84</v>
      </c>
      <c r="BO1081" t="s">
        <v>153</v>
      </c>
      <c r="BQ1081">
        <v>41</v>
      </c>
      <c r="BR1081" t="s">
        <v>84</v>
      </c>
      <c r="BS1081" t="s">
        <v>153</v>
      </c>
      <c r="BU1081">
        <v>69</v>
      </c>
      <c r="BV1081" t="s">
        <v>84</v>
      </c>
      <c r="BW1081" t="s">
        <v>153</v>
      </c>
      <c r="BY1081">
        <v>56</v>
      </c>
      <c r="BZ1081" t="s">
        <v>83</v>
      </c>
      <c r="CA1081" t="s">
        <v>153</v>
      </c>
      <c r="CC1081">
        <v>36</v>
      </c>
      <c r="CD1081" t="s">
        <v>84</v>
      </c>
      <c r="CE1081" t="s">
        <v>153</v>
      </c>
      <c r="CG1081">
        <v>71</v>
      </c>
      <c r="CH1081" t="s">
        <v>84</v>
      </c>
      <c r="CI1081" t="s">
        <v>153</v>
      </c>
      <c r="CK1081">
        <v>67</v>
      </c>
      <c r="CL1081" t="s">
        <v>83</v>
      </c>
      <c r="CM1081" t="s">
        <v>153</v>
      </c>
    </row>
    <row r="1082" spans="1:91" ht="15" customHeight="1" x14ac:dyDescent="0.25">
      <c r="A1082">
        <v>28</v>
      </c>
      <c r="B1082" t="s">
        <v>83</v>
      </c>
      <c r="C1082" t="s">
        <v>153</v>
      </c>
      <c r="E1082">
        <v>68</v>
      </c>
      <c r="F1082" t="s">
        <v>84</v>
      </c>
      <c r="G1082" t="s">
        <v>153</v>
      </c>
      <c r="I1082">
        <v>60</v>
      </c>
      <c r="J1082" t="s">
        <v>84</v>
      </c>
      <c r="K1082" t="s">
        <v>153</v>
      </c>
      <c r="U1082" s="211">
        <v>57</v>
      </c>
      <c r="V1082" s="211" t="s">
        <v>84</v>
      </c>
      <c r="W1082" t="s">
        <v>153</v>
      </c>
      <c r="Y1082">
        <v>16</v>
      </c>
      <c r="Z1082" t="s">
        <v>84</v>
      </c>
      <c r="AA1082" t="s">
        <v>153</v>
      </c>
      <c r="AC1082">
        <v>53</v>
      </c>
      <c r="AD1082" t="s">
        <v>83</v>
      </c>
      <c r="AE1082" t="s">
        <v>153</v>
      </c>
      <c r="AG1082">
        <v>61</v>
      </c>
      <c r="AH1082" t="s">
        <v>84</v>
      </c>
      <c r="AI1082" t="s">
        <v>153</v>
      </c>
      <c r="AK1082">
        <v>73</v>
      </c>
      <c r="AL1082" t="s">
        <v>83</v>
      </c>
      <c r="AM1082" t="s">
        <v>153</v>
      </c>
      <c r="AW1082">
        <v>21</v>
      </c>
      <c r="AX1082" t="s">
        <v>99</v>
      </c>
      <c r="AY1082" t="s">
        <v>153</v>
      </c>
      <c r="BI1082">
        <v>17</v>
      </c>
      <c r="BJ1082" t="s">
        <v>83</v>
      </c>
      <c r="BK1082" t="s">
        <v>153</v>
      </c>
      <c r="BM1082">
        <v>37</v>
      </c>
      <c r="BN1082" t="s">
        <v>83</v>
      </c>
      <c r="BO1082" t="s">
        <v>153</v>
      </c>
      <c r="BQ1082">
        <v>18</v>
      </c>
      <c r="BR1082" t="s">
        <v>84</v>
      </c>
      <c r="BS1082" t="s">
        <v>153</v>
      </c>
      <c r="BU1082">
        <v>27</v>
      </c>
      <c r="BV1082" t="s">
        <v>84</v>
      </c>
      <c r="BW1082" t="s">
        <v>153</v>
      </c>
      <c r="BY1082">
        <v>78</v>
      </c>
      <c r="BZ1082" t="s">
        <v>84</v>
      </c>
      <c r="CA1082" t="s">
        <v>153</v>
      </c>
      <c r="CC1082">
        <v>67</v>
      </c>
      <c r="CD1082" t="s">
        <v>83</v>
      </c>
      <c r="CE1082" t="s">
        <v>153</v>
      </c>
      <c r="CG1082">
        <v>14</v>
      </c>
      <c r="CH1082" t="s">
        <v>84</v>
      </c>
      <c r="CI1082" t="s">
        <v>153</v>
      </c>
      <c r="CK1082">
        <v>63</v>
      </c>
      <c r="CL1082" t="s">
        <v>84</v>
      </c>
      <c r="CM1082" t="s">
        <v>153</v>
      </c>
    </row>
    <row r="1083" spans="1:91" ht="15" customHeight="1" x14ac:dyDescent="0.25">
      <c r="A1083">
        <v>24</v>
      </c>
      <c r="B1083" t="s">
        <v>83</v>
      </c>
      <c r="C1083" t="s">
        <v>153</v>
      </c>
      <c r="E1083">
        <v>30</v>
      </c>
      <c r="F1083" t="s">
        <v>84</v>
      </c>
      <c r="G1083" t="s">
        <v>153</v>
      </c>
      <c r="I1083">
        <v>44</v>
      </c>
      <c r="J1083" t="s">
        <v>83</v>
      </c>
      <c r="K1083" t="s">
        <v>153</v>
      </c>
      <c r="U1083">
        <v>63</v>
      </c>
      <c r="V1083" s="211" t="s">
        <v>83</v>
      </c>
      <c r="W1083" t="s">
        <v>153</v>
      </c>
      <c r="Y1083">
        <v>20</v>
      </c>
      <c r="Z1083" t="s">
        <v>84</v>
      </c>
      <c r="AA1083" t="s">
        <v>153</v>
      </c>
      <c r="AC1083">
        <v>4</v>
      </c>
      <c r="AD1083" t="s">
        <v>83</v>
      </c>
      <c r="AE1083" t="s">
        <v>153</v>
      </c>
      <c r="AG1083">
        <v>53</v>
      </c>
      <c r="AH1083" t="s">
        <v>84</v>
      </c>
      <c r="AI1083" t="s">
        <v>153</v>
      </c>
      <c r="AK1083">
        <v>51</v>
      </c>
      <c r="AL1083" t="s">
        <v>83</v>
      </c>
      <c r="AM1083" t="s">
        <v>153</v>
      </c>
      <c r="AW1083">
        <v>3</v>
      </c>
      <c r="AX1083" t="s">
        <v>99</v>
      </c>
      <c r="AY1083" t="s">
        <v>153</v>
      </c>
      <c r="BI1083">
        <v>41</v>
      </c>
      <c r="BJ1083" t="s">
        <v>84</v>
      </c>
      <c r="BK1083" t="s">
        <v>153</v>
      </c>
      <c r="BM1083">
        <v>29</v>
      </c>
      <c r="BN1083" t="s">
        <v>83</v>
      </c>
      <c r="BO1083" t="s">
        <v>153</v>
      </c>
      <c r="BQ1083">
        <v>52</v>
      </c>
      <c r="BR1083" t="s">
        <v>84</v>
      </c>
      <c r="BS1083" t="s">
        <v>153</v>
      </c>
      <c r="BU1083">
        <v>30</v>
      </c>
      <c r="BV1083" t="s">
        <v>83</v>
      </c>
      <c r="BW1083" t="s">
        <v>153</v>
      </c>
      <c r="BY1083">
        <v>66</v>
      </c>
      <c r="BZ1083" t="s">
        <v>84</v>
      </c>
      <c r="CA1083" t="s">
        <v>153</v>
      </c>
      <c r="CC1083">
        <v>38</v>
      </c>
      <c r="CD1083" t="s">
        <v>84</v>
      </c>
      <c r="CE1083" t="s">
        <v>153</v>
      </c>
      <c r="CG1083">
        <v>51</v>
      </c>
      <c r="CH1083" t="s">
        <v>83</v>
      </c>
      <c r="CI1083" t="s">
        <v>153</v>
      </c>
      <c r="CK1083">
        <v>40</v>
      </c>
      <c r="CL1083" t="s">
        <v>84</v>
      </c>
      <c r="CM1083" t="s">
        <v>153</v>
      </c>
    </row>
    <row r="1084" spans="1:91" ht="15" customHeight="1" x14ac:dyDescent="0.25">
      <c r="A1084">
        <v>63</v>
      </c>
      <c r="B1084" t="s">
        <v>84</v>
      </c>
      <c r="C1084" t="s">
        <v>153</v>
      </c>
      <c r="E1084">
        <v>83</v>
      </c>
      <c r="F1084" t="s">
        <v>83</v>
      </c>
      <c r="G1084" t="s">
        <v>153</v>
      </c>
      <c r="I1084">
        <v>28</v>
      </c>
      <c r="J1084" t="s">
        <v>83</v>
      </c>
      <c r="K1084" t="s">
        <v>153</v>
      </c>
      <c r="U1084">
        <v>21</v>
      </c>
      <c r="V1084" t="s">
        <v>83</v>
      </c>
      <c r="W1084" t="s">
        <v>153</v>
      </c>
      <c r="Y1084">
        <v>44</v>
      </c>
      <c r="Z1084" t="s">
        <v>84</v>
      </c>
      <c r="AA1084" t="s">
        <v>153</v>
      </c>
      <c r="AC1084">
        <v>63</v>
      </c>
      <c r="AD1084" t="s">
        <v>83</v>
      </c>
      <c r="AE1084" t="s">
        <v>153</v>
      </c>
      <c r="AG1084">
        <v>33</v>
      </c>
      <c r="AH1084" t="s">
        <v>84</v>
      </c>
      <c r="AI1084" t="s">
        <v>153</v>
      </c>
      <c r="AK1084">
        <v>45</v>
      </c>
      <c r="AL1084" t="s">
        <v>84</v>
      </c>
      <c r="AM1084" t="s">
        <v>153</v>
      </c>
      <c r="AW1084">
        <v>20</v>
      </c>
      <c r="AX1084" t="s">
        <v>99</v>
      </c>
      <c r="AY1084" t="s">
        <v>153</v>
      </c>
      <c r="BI1084">
        <v>47</v>
      </c>
      <c r="BJ1084" t="s">
        <v>83</v>
      </c>
      <c r="BK1084" t="s">
        <v>153</v>
      </c>
      <c r="BM1084">
        <v>49</v>
      </c>
      <c r="BN1084" t="s">
        <v>84</v>
      </c>
      <c r="BO1084" t="s">
        <v>153</v>
      </c>
      <c r="BQ1084">
        <v>43</v>
      </c>
      <c r="BR1084" t="s">
        <v>84</v>
      </c>
      <c r="BS1084" t="s">
        <v>153</v>
      </c>
      <c r="BU1084">
        <v>35</v>
      </c>
      <c r="BV1084" t="s">
        <v>84</v>
      </c>
      <c r="BW1084" t="s">
        <v>153</v>
      </c>
      <c r="BY1084">
        <v>67</v>
      </c>
      <c r="BZ1084" t="s">
        <v>83</v>
      </c>
      <c r="CA1084" t="s">
        <v>153</v>
      </c>
      <c r="CC1084">
        <v>17</v>
      </c>
      <c r="CD1084" t="s">
        <v>84</v>
      </c>
      <c r="CE1084" t="s">
        <v>153</v>
      </c>
      <c r="CG1084">
        <v>6</v>
      </c>
      <c r="CH1084" t="s">
        <v>84</v>
      </c>
      <c r="CI1084" t="s">
        <v>153</v>
      </c>
      <c r="CK1084">
        <v>13</v>
      </c>
      <c r="CL1084" t="s">
        <v>83</v>
      </c>
      <c r="CM1084" t="s">
        <v>153</v>
      </c>
    </row>
    <row r="1085" spans="1:91" ht="15" customHeight="1" x14ac:dyDescent="0.25">
      <c r="A1085">
        <v>27</v>
      </c>
      <c r="B1085" t="s">
        <v>84</v>
      </c>
      <c r="C1085" t="s">
        <v>153</v>
      </c>
      <c r="E1085">
        <v>53</v>
      </c>
      <c r="F1085" t="s">
        <v>83</v>
      </c>
      <c r="G1085" t="s">
        <v>153</v>
      </c>
      <c r="I1085">
        <v>45</v>
      </c>
      <c r="J1085" t="s">
        <v>83</v>
      </c>
      <c r="K1085" t="s">
        <v>153</v>
      </c>
      <c r="U1085">
        <v>41</v>
      </c>
      <c r="V1085" t="s">
        <v>83</v>
      </c>
      <c r="W1085" t="s">
        <v>153</v>
      </c>
      <c r="Y1085">
        <v>45</v>
      </c>
      <c r="Z1085" t="s">
        <v>84</v>
      </c>
      <c r="AA1085" t="s">
        <v>153</v>
      </c>
      <c r="AC1085">
        <v>27</v>
      </c>
      <c r="AD1085" t="s">
        <v>83</v>
      </c>
      <c r="AE1085" t="s">
        <v>153</v>
      </c>
      <c r="AG1085">
        <v>64</v>
      </c>
      <c r="AH1085" t="s">
        <v>83</v>
      </c>
      <c r="AI1085" t="s">
        <v>153</v>
      </c>
      <c r="AK1085">
        <v>36</v>
      </c>
      <c r="AL1085" t="s">
        <v>84</v>
      </c>
      <c r="AM1085" t="s">
        <v>153</v>
      </c>
      <c r="AW1085">
        <v>78</v>
      </c>
      <c r="AX1085" t="s">
        <v>100</v>
      </c>
      <c r="AY1085" t="s">
        <v>153</v>
      </c>
      <c r="BI1085">
        <v>55</v>
      </c>
      <c r="BJ1085" t="s">
        <v>83</v>
      </c>
      <c r="BK1085" t="s">
        <v>153</v>
      </c>
      <c r="BM1085">
        <v>4</v>
      </c>
      <c r="BN1085" t="s">
        <v>83</v>
      </c>
      <c r="BO1085" t="s">
        <v>153</v>
      </c>
      <c r="BQ1085">
        <v>15</v>
      </c>
      <c r="BR1085" t="s">
        <v>84</v>
      </c>
      <c r="BS1085" t="s">
        <v>153</v>
      </c>
      <c r="BU1085">
        <v>38</v>
      </c>
      <c r="BV1085" t="s">
        <v>84</v>
      </c>
      <c r="BW1085" t="s">
        <v>153</v>
      </c>
      <c r="BY1085">
        <v>52</v>
      </c>
      <c r="BZ1085" t="s">
        <v>84</v>
      </c>
      <c r="CA1085" t="s">
        <v>153</v>
      </c>
      <c r="CC1085">
        <v>61</v>
      </c>
      <c r="CD1085" t="s">
        <v>83</v>
      </c>
      <c r="CE1085" t="s">
        <v>153</v>
      </c>
      <c r="CG1085">
        <v>28</v>
      </c>
      <c r="CH1085" t="s">
        <v>84</v>
      </c>
      <c r="CI1085" t="s">
        <v>153</v>
      </c>
      <c r="CK1085">
        <v>9</v>
      </c>
      <c r="CL1085" t="s">
        <v>83</v>
      </c>
      <c r="CM1085" t="s">
        <v>153</v>
      </c>
    </row>
    <row r="1086" spans="1:91" ht="15" customHeight="1" x14ac:dyDescent="0.25">
      <c r="A1086">
        <v>20</v>
      </c>
      <c r="B1086" t="s">
        <v>84</v>
      </c>
      <c r="C1086" t="s">
        <v>153</v>
      </c>
      <c r="E1086">
        <v>72</v>
      </c>
      <c r="F1086" t="s">
        <v>84</v>
      </c>
      <c r="G1086" t="s">
        <v>153</v>
      </c>
      <c r="I1086">
        <v>62</v>
      </c>
      <c r="J1086" t="s">
        <v>83</v>
      </c>
      <c r="K1086" t="s">
        <v>153</v>
      </c>
      <c r="U1086">
        <v>58</v>
      </c>
      <c r="V1086" t="s">
        <v>84</v>
      </c>
      <c r="W1086" t="s">
        <v>153</v>
      </c>
      <c r="Y1086">
        <v>36</v>
      </c>
      <c r="Z1086" t="s">
        <v>83</v>
      </c>
      <c r="AA1086" t="s">
        <v>153</v>
      </c>
      <c r="AC1086">
        <v>66</v>
      </c>
      <c r="AD1086" t="s">
        <v>84</v>
      </c>
      <c r="AE1086" t="s">
        <v>153</v>
      </c>
      <c r="AG1086">
        <v>91</v>
      </c>
      <c r="AH1086" t="s">
        <v>84</v>
      </c>
      <c r="AI1086" t="s">
        <v>153</v>
      </c>
      <c r="AK1086">
        <v>1</v>
      </c>
      <c r="AL1086" t="s">
        <v>84</v>
      </c>
      <c r="AM1086" t="s">
        <v>153</v>
      </c>
      <c r="AW1086">
        <v>22</v>
      </c>
      <c r="AX1086" t="s">
        <v>99</v>
      </c>
      <c r="AY1086" t="s">
        <v>153</v>
      </c>
      <c r="BI1086">
        <v>16</v>
      </c>
      <c r="BJ1086" t="s">
        <v>83</v>
      </c>
      <c r="BK1086" t="s">
        <v>153</v>
      </c>
      <c r="BM1086">
        <v>39</v>
      </c>
      <c r="BN1086" t="s">
        <v>84</v>
      </c>
      <c r="BO1086" t="s">
        <v>153</v>
      </c>
      <c r="BQ1086">
        <v>27</v>
      </c>
      <c r="BR1086" t="s">
        <v>83</v>
      </c>
      <c r="BS1086" t="s">
        <v>153</v>
      </c>
      <c r="BU1086">
        <v>8</v>
      </c>
      <c r="BV1086" t="s">
        <v>83</v>
      </c>
      <c r="BW1086" t="s">
        <v>153</v>
      </c>
      <c r="BY1086">
        <v>6</v>
      </c>
      <c r="BZ1086" t="s">
        <v>84</v>
      </c>
      <c r="CA1086" t="s">
        <v>153</v>
      </c>
      <c r="CC1086">
        <v>47</v>
      </c>
      <c r="CD1086" t="s">
        <v>84</v>
      </c>
      <c r="CE1086" t="s">
        <v>153</v>
      </c>
      <c r="CG1086">
        <v>66</v>
      </c>
      <c r="CH1086" t="s">
        <v>84</v>
      </c>
      <c r="CI1086" t="s">
        <v>153</v>
      </c>
      <c r="CK1086">
        <v>16</v>
      </c>
      <c r="CL1086" t="s">
        <v>83</v>
      </c>
      <c r="CM1086" t="s">
        <v>153</v>
      </c>
    </row>
    <row r="1087" spans="1:91" ht="15" customHeight="1" x14ac:dyDescent="0.25">
      <c r="A1087">
        <v>50</v>
      </c>
      <c r="B1087" t="s">
        <v>84</v>
      </c>
      <c r="C1087" t="s">
        <v>153</v>
      </c>
      <c r="E1087">
        <v>21</v>
      </c>
      <c r="F1087" t="s">
        <v>84</v>
      </c>
      <c r="G1087" t="s">
        <v>153</v>
      </c>
      <c r="I1087">
        <v>34</v>
      </c>
      <c r="J1087" t="s">
        <v>84</v>
      </c>
      <c r="K1087" t="s">
        <v>153</v>
      </c>
      <c r="U1087">
        <v>30</v>
      </c>
      <c r="V1087" t="s">
        <v>83</v>
      </c>
      <c r="W1087" t="s">
        <v>153</v>
      </c>
      <c r="Y1087">
        <v>71</v>
      </c>
      <c r="Z1087" t="s">
        <v>84</v>
      </c>
      <c r="AA1087" t="s">
        <v>153</v>
      </c>
      <c r="AC1087">
        <v>12</v>
      </c>
      <c r="AD1087" t="s">
        <v>83</v>
      </c>
      <c r="AE1087" t="s">
        <v>153</v>
      </c>
      <c r="AG1087">
        <v>14</v>
      </c>
      <c r="AH1087" t="s">
        <v>84</v>
      </c>
      <c r="AI1087" t="s">
        <v>153</v>
      </c>
      <c r="AK1087">
        <v>44</v>
      </c>
      <c r="AL1087" t="s">
        <v>84</v>
      </c>
      <c r="AM1087" t="s">
        <v>153</v>
      </c>
      <c r="AW1087">
        <v>29</v>
      </c>
      <c r="AX1087" t="s">
        <v>100</v>
      </c>
      <c r="AY1087" t="s">
        <v>153</v>
      </c>
      <c r="BI1087">
        <v>1</v>
      </c>
      <c r="BJ1087" t="s">
        <v>83</v>
      </c>
      <c r="BK1087" t="s">
        <v>153</v>
      </c>
      <c r="BM1087">
        <v>38</v>
      </c>
      <c r="BN1087" t="s">
        <v>83</v>
      </c>
      <c r="BO1087" t="s">
        <v>153</v>
      </c>
      <c r="BQ1087">
        <v>61</v>
      </c>
      <c r="BR1087" t="s">
        <v>84</v>
      </c>
      <c r="BS1087" t="s">
        <v>153</v>
      </c>
      <c r="BU1087">
        <v>23</v>
      </c>
      <c r="BV1087" t="s">
        <v>83</v>
      </c>
      <c r="BW1087" t="s">
        <v>153</v>
      </c>
      <c r="BY1087">
        <v>21</v>
      </c>
      <c r="BZ1087" t="s">
        <v>84</v>
      </c>
      <c r="CA1087" t="s">
        <v>153</v>
      </c>
      <c r="CC1087">
        <v>29</v>
      </c>
      <c r="CD1087" t="s">
        <v>84</v>
      </c>
      <c r="CE1087" t="s">
        <v>153</v>
      </c>
      <c r="CG1087">
        <v>18</v>
      </c>
      <c r="CH1087" t="s">
        <v>84</v>
      </c>
      <c r="CI1087" t="s">
        <v>153</v>
      </c>
      <c r="CK1087">
        <v>42</v>
      </c>
      <c r="CL1087" t="s">
        <v>84</v>
      </c>
      <c r="CM1087" t="s">
        <v>153</v>
      </c>
    </row>
    <row r="1088" spans="1:91" ht="15" customHeight="1" x14ac:dyDescent="0.25">
      <c r="AC1088">
        <v>20</v>
      </c>
      <c r="AD1088" t="s">
        <v>84</v>
      </c>
      <c r="AE1088" t="s">
        <v>153</v>
      </c>
      <c r="AG1088">
        <v>45</v>
      </c>
      <c r="AH1088" t="s">
        <v>83</v>
      </c>
      <c r="AI1088" t="s">
        <v>153</v>
      </c>
      <c r="AK1088">
        <v>65</v>
      </c>
      <c r="AL1088" t="s">
        <v>83</v>
      </c>
      <c r="AM1088" t="s">
        <v>153</v>
      </c>
      <c r="AW1088">
        <v>43</v>
      </c>
      <c r="AX1088" t="s">
        <v>99</v>
      </c>
      <c r="AY1088" t="s">
        <v>153</v>
      </c>
      <c r="BI1088" t="s">
        <v>113</v>
      </c>
      <c r="BJ1088" t="s">
        <v>84</v>
      </c>
      <c r="BK1088" t="s">
        <v>153</v>
      </c>
      <c r="BM1088">
        <v>48</v>
      </c>
      <c r="BN1088" t="s">
        <v>84</v>
      </c>
      <c r="BO1088" t="s">
        <v>153</v>
      </c>
      <c r="BQ1088">
        <v>55</v>
      </c>
      <c r="BR1088" t="s">
        <v>84</v>
      </c>
      <c r="BS1088" t="s">
        <v>153</v>
      </c>
      <c r="BU1088">
        <v>35</v>
      </c>
      <c r="BV1088" t="s">
        <v>83</v>
      </c>
      <c r="BW1088" t="s">
        <v>153</v>
      </c>
      <c r="BY1088">
        <v>17</v>
      </c>
      <c r="BZ1088" t="s">
        <v>83</v>
      </c>
      <c r="CA1088" t="s">
        <v>153</v>
      </c>
      <c r="CC1088">
        <v>20</v>
      </c>
      <c r="CD1088" t="s">
        <v>84</v>
      </c>
      <c r="CE1088" t="s">
        <v>153</v>
      </c>
      <c r="CG1088">
        <v>59</v>
      </c>
      <c r="CH1088" t="s">
        <v>83</v>
      </c>
      <c r="CI1088" t="s">
        <v>153</v>
      </c>
      <c r="CK1088">
        <v>30</v>
      </c>
      <c r="CL1088" t="s">
        <v>84</v>
      </c>
      <c r="CM1088" t="s">
        <v>153</v>
      </c>
    </row>
    <row r="1089" spans="1:91" ht="15" customHeight="1" x14ac:dyDescent="0.25">
      <c r="A1089">
        <v>84</v>
      </c>
      <c r="B1089" t="s">
        <v>84</v>
      </c>
      <c r="C1089" t="s">
        <v>153</v>
      </c>
      <c r="E1089">
        <v>16</v>
      </c>
      <c r="F1089" t="s">
        <v>84</v>
      </c>
      <c r="G1089" t="s">
        <v>153</v>
      </c>
      <c r="I1089">
        <v>70</v>
      </c>
      <c r="J1089" t="s">
        <v>84</v>
      </c>
      <c r="K1089" t="s">
        <v>153</v>
      </c>
      <c r="U1089">
        <v>2</v>
      </c>
      <c r="V1089" t="s">
        <v>84</v>
      </c>
      <c r="W1089" t="s">
        <v>153</v>
      </c>
      <c r="Y1089">
        <v>15</v>
      </c>
      <c r="Z1089" t="s">
        <v>83</v>
      </c>
      <c r="AA1089" t="s">
        <v>153</v>
      </c>
      <c r="AC1089">
        <v>1</v>
      </c>
      <c r="AD1089" t="s">
        <v>84</v>
      </c>
      <c r="AE1089" t="s">
        <v>153</v>
      </c>
      <c r="AG1089">
        <v>75</v>
      </c>
      <c r="AH1089" t="s">
        <v>83</v>
      </c>
      <c r="AI1089" t="s">
        <v>153</v>
      </c>
      <c r="AK1089">
        <v>69</v>
      </c>
      <c r="AL1089" t="s">
        <v>84</v>
      </c>
      <c r="AM1089" t="s">
        <v>153</v>
      </c>
      <c r="AW1089">
        <v>28</v>
      </c>
      <c r="AX1089" t="s">
        <v>99</v>
      </c>
      <c r="AY1089" t="s">
        <v>153</v>
      </c>
      <c r="BI1089">
        <v>85</v>
      </c>
      <c r="BJ1089" t="s">
        <v>84</v>
      </c>
      <c r="BK1089" t="s">
        <v>153</v>
      </c>
      <c r="BM1089">
        <v>66</v>
      </c>
      <c r="BN1089" t="s">
        <v>84</v>
      </c>
      <c r="BO1089" t="s">
        <v>153</v>
      </c>
      <c r="BQ1089">
        <v>30</v>
      </c>
      <c r="BR1089" t="s">
        <v>84</v>
      </c>
      <c r="BS1089" t="s">
        <v>153</v>
      </c>
      <c r="BU1089">
        <v>48</v>
      </c>
      <c r="BV1089" t="s">
        <v>84</v>
      </c>
      <c r="BW1089" t="s">
        <v>153</v>
      </c>
      <c r="BY1089">
        <v>65</v>
      </c>
      <c r="BZ1089" t="s">
        <v>83</v>
      </c>
      <c r="CA1089" t="s">
        <v>153</v>
      </c>
      <c r="CC1089">
        <v>60</v>
      </c>
      <c r="CD1089" t="s">
        <v>84</v>
      </c>
      <c r="CE1089" t="s">
        <v>153</v>
      </c>
      <c r="CG1089">
        <v>64</v>
      </c>
      <c r="CH1089" t="s">
        <v>83</v>
      </c>
      <c r="CI1089" t="s">
        <v>153</v>
      </c>
      <c r="CK1089">
        <v>7</v>
      </c>
      <c r="CL1089" t="s">
        <v>84</v>
      </c>
      <c r="CM1089" t="s">
        <v>153</v>
      </c>
    </row>
    <row r="1090" spans="1:91" ht="15" customHeight="1" x14ac:dyDescent="0.25">
      <c r="A1090">
        <v>33</v>
      </c>
      <c r="B1090" t="s">
        <v>84</v>
      </c>
      <c r="C1090" t="s">
        <v>153</v>
      </c>
      <c r="E1090">
        <v>36</v>
      </c>
      <c r="F1090" t="s">
        <v>83</v>
      </c>
      <c r="G1090" t="s">
        <v>153</v>
      </c>
      <c r="I1090">
        <v>1</v>
      </c>
      <c r="J1090" t="s">
        <v>84</v>
      </c>
      <c r="K1090" t="s">
        <v>153</v>
      </c>
      <c r="U1090">
        <v>50</v>
      </c>
      <c r="V1090" t="s">
        <v>83</v>
      </c>
      <c r="W1090" t="s">
        <v>153</v>
      </c>
      <c r="Y1090">
        <v>61</v>
      </c>
      <c r="Z1090" t="s">
        <v>84</v>
      </c>
      <c r="AA1090" t="s">
        <v>153</v>
      </c>
      <c r="AC1090">
        <v>19</v>
      </c>
      <c r="AD1090" t="s">
        <v>84</v>
      </c>
      <c r="AE1090" t="s">
        <v>153</v>
      </c>
      <c r="AG1090">
        <v>5</v>
      </c>
      <c r="AH1090" t="s">
        <v>84</v>
      </c>
      <c r="AI1090" t="s">
        <v>153</v>
      </c>
      <c r="AK1090">
        <v>58</v>
      </c>
      <c r="AL1090" t="s">
        <v>83</v>
      </c>
      <c r="AM1090" t="s">
        <v>153</v>
      </c>
      <c r="AW1090">
        <v>32</v>
      </c>
      <c r="AX1090" t="s">
        <v>99</v>
      </c>
      <c r="AY1090" t="s">
        <v>153</v>
      </c>
      <c r="BI1090">
        <v>28</v>
      </c>
      <c r="BJ1090" t="s">
        <v>83</v>
      </c>
      <c r="BK1090" t="s">
        <v>153</v>
      </c>
      <c r="BM1090">
        <v>58</v>
      </c>
      <c r="BN1090" t="s">
        <v>83</v>
      </c>
      <c r="BO1090" t="s">
        <v>153</v>
      </c>
      <c r="BQ1090">
        <v>23</v>
      </c>
      <c r="BR1090" t="s">
        <v>83</v>
      </c>
      <c r="BS1090" t="s">
        <v>153</v>
      </c>
      <c r="BU1090">
        <v>86</v>
      </c>
      <c r="BV1090" t="s">
        <v>84</v>
      </c>
      <c r="BW1090" t="s">
        <v>153</v>
      </c>
      <c r="BY1090">
        <v>30</v>
      </c>
      <c r="BZ1090" t="s">
        <v>83</v>
      </c>
      <c r="CA1090" t="s">
        <v>153</v>
      </c>
      <c r="CC1090">
        <v>21</v>
      </c>
      <c r="CD1090" t="s">
        <v>83</v>
      </c>
      <c r="CE1090" t="s">
        <v>153</v>
      </c>
      <c r="CG1090">
        <v>76</v>
      </c>
      <c r="CH1090" t="s">
        <v>83</v>
      </c>
      <c r="CI1090" t="s">
        <v>153</v>
      </c>
      <c r="CK1090" s="73">
        <v>21</v>
      </c>
      <c r="CL1090" t="s">
        <v>84</v>
      </c>
      <c r="CM1090" t="s">
        <v>153</v>
      </c>
    </row>
    <row r="1091" spans="1:91" ht="15" customHeight="1" x14ac:dyDescent="0.25">
      <c r="A1091">
        <v>21</v>
      </c>
      <c r="B1091" t="s">
        <v>84</v>
      </c>
      <c r="C1091" t="s">
        <v>153</v>
      </c>
      <c r="E1091">
        <v>26</v>
      </c>
      <c r="F1091" t="s">
        <v>84</v>
      </c>
      <c r="G1091" t="s">
        <v>153</v>
      </c>
      <c r="I1091">
        <v>4</v>
      </c>
      <c r="J1091" t="s">
        <v>84</v>
      </c>
      <c r="K1091" t="s">
        <v>153</v>
      </c>
      <c r="U1091">
        <v>25</v>
      </c>
      <c r="V1091" t="s">
        <v>83</v>
      </c>
      <c r="W1091" t="s">
        <v>153</v>
      </c>
      <c r="Y1091">
        <v>54</v>
      </c>
      <c r="Z1091" t="s">
        <v>83</v>
      </c>
      <c r="AA1091" t="s">
        <v>153</v>
      </c>
      <c r="AC1091">
        <v>35</v>
      </c>
      <c r="AD1091" t="s">
        <v>84</v>
      </c>
      <c r="AE1091" t="s">
        <v>153</v>
      </c>
      <c r="AG1091">
        <v>65</v>
      </c>
      <c r="AH1091" t="s">
        <v>83</v>
      </c>
      <c r="AI1091" t="s">
        <v>153</v>
      </c>
      <c r="AK1091">
        <v>32</v>
      </c>
      <c r="AL1091" t="s">
        <v>83</v>
      </c>
      <c r="AM1091" t="s">
        <v>153</v>
      </c>
      <c r="AW1091">
        <v>5</v>
      </c>
      <c r="AX1091" t="s">
        <v>99</v>
      </c>
      <c r="AY1091" t="s">
        <v>153</v>
      </c>
      <c r="BI1091">
        <v>18</v>
      </c>
      <c r="BJ1091" t="s">
        <v>84</v>
      </c>
      <c r="BK1091" t="s">
        <v>153</v>
      </c>
      <c r="BM1091">
        <v>71</v>
      </c>
      <c r="BN1091" t="s">
        <v>84</v>
      </c>
      <c r="BO1091" t="s">
        <v>153</v>
      </c>
      <c r="BQ1091">
        <v>77</v>
      </c>
      <c r="BR1091" t="s">
        <v>83</v>
      </c>
      <c r="BS1091" t="s">
        <v>153</v>
      </c>
      <c r="BU1091">
        <v>2</v>
      </c>
      <c r="BV1091" t="s">
        <v>84</v>
      </c>
      <c r="BW1091" t="s">
        <v>153</v>
      </c>
      <c r="BY1091">
        <v>74</v>
      </c>
      <c r="BZ1091" t="s">
        <v>84</v>
      </c>
      <c r="CA1091" t="s">
        <v>153</v>
      </c>
      <c r="CC1091">
        <v>27</v>
      </c>
      <c r="CD1091" t="s">
        <v>84</v>
      </c>
      <c r="CE1091" t="s">
        <v>153</v>
      </c>
      <c r="CG1091">
        <v>39</v>
      </c>
      <c r="CH1091" t="s">
        <v>84</v>
      </c>
      <c r="CI1091" t="s">
        <v>153</v>
      </c>
      <c r="CK1091">
        <v>19</v>
      </c>
      <c r="CL1091" t="s">
        <v>84</v>
      </c>
      <c r="CM1091" t="s">
        <v>153</v>
      </c>
    </row>
    <row r="1092" spans="1:91" ht="15" customHeight="1" x14ac:dyDescent="0.25">
      <c r="A1092">
        <v>23</v>
      </c>
      <c r="B1092" t="s">
        <v>84</v>
      </c>
      <c r="C1092" t="s">
        <v>153</v>
      </c>
      <c r="E1092">
        <v>66</v>
      </c>
      <c r="F1092" t="s">
        <v>84</v>
      </c>
      <c r="G1092" t="s">
        <v>153</v>
      </c>
      <c r="I1092">
        <v>18</v>
      </c>
      <c r="J1092" t="s">
        <v>83</v>
      </c>
      <c r="K1092" t="s">
        <v>153</v>
      </c>
      <c r="U1092">
        <v>32</v>
      </c>
      <c r="V1092" t="s">
        <v>84</v>
      </c>
      <c r="W1092" t="s">
        <v>153</v>
      </c>
      <c r="Y1092">
        <v>98</v>
      </c>
      <c r="Z1092" t="s">
        <v>83</v>
      </c>
      <c r="AA1092" t="s">
        <v>153</v>
      </c>
      <c r="AC1092">
        <v>25</v>
      </c>
      <c r="AD1092" t="s">
        <v>83</v>
      </c>
      <c r="AE1092" t="s">
        <v>153</v>
      </c>
      <c r="AG1092">
        <v>40</v>
      </c>
      <c r="AH1092" t="s">
        <v>83</v>
      </c>
      <c r="AI1092" t="s">
        <v>153</v>
      </c>
      <c r="AK1092">
        <v>23</v>
      </c>
      <c r="AL1092" t="s">
        <v>83</v>
      </c>
      <c r="AM1092" t="s">
        <v>153</v>
      </c>
      <c r="AW1092">
        <v>51</v>
      </c>
      <c r="AX1092" t="s">
        <v>99</v>
      </c>
      <c r="AY1092" t="s">
        <v>153</v>
      </c>
      <c r="BI1092">
        <v>64</v>
      </c>
      <c r="BJ1092" t="s">
        <v>84</v>
      </c>
      <c r="BK1092" t="s">
        <v>153</v>
      </c>
      <c r="BM1092">
        <v>58</v>
      </c>
      <c r="BN1092" t="s">
        <v>84</v>
      </c>
      <c r="BO1092" t="s">
        <v>153</v>
      </c>
      <c r="BQ1092">
        <v>74</v>
      </c>
      <c r="BR1092" t="s">
        <v>84</v>
      </c>
      <c r="BS1092" t="s">
        <v>153</v>
      </c>
      <c r="BU1092">
        <v>55</v>
      </c>
      <c r="BV1092" t="s">
        <v>83</v>
      </c>
      <c r="BW1092" t="s">
        <v>153</v>
      </c>
      <c r="BY1092">
        <v>41</v>
      </c>
      <c r="BZ1092" t="s">
        <v>84</v>
      </c>
      <c r="CA1092" t="s">
        <v>153</v>
      </c>
      <c r="CC1092" t="s">
        <v>131</v>
      </c>
      <c r="CD1092" t="s">
        <v>84</v>
      </c>
      <c r="CE1092" t="s">
        <v>153</v>
      </c>
      <c r="CG1092">
        <v>2</v>
      </c>
      <c r="CH1092" t="s">
        <v>84</v>
      </c>
      <c r="CI1092" t="s">
        <v>153</v>
      </c>
    </row>
    <row r="1093" spans="1:91" ht="15" customHeight="1" x14ac:dyDescent="0.25">
      <c r="A1093">
        <v>81</v>
      </c>
      <c r="B1093" t="s">
        <v>83</v>
      </c>
      <c r="C1093" t="s">
        <v>153</v>
      </c>
      <c r="E1093">
        <v>46</v>
      </c>
      <c r="F1093" t="s">
        <v>84</v>
      </c>
      <c r="G1093" t="s">
        <v>153</v>
      </c>
      <c r="I1093">
        <v>4</v>
      </c>
      <c r="J1093" t="s">
        <v>83</v>
      </c>
      <c r="K1093" t="s">
        <v>153</v>
      </c>
      <c r="U1093">
        <v>48</v>
      </c>
      <c r="V1093" t="s">
        <v>83</v>
      </c>
      <c r="W1093" t="s">
        <v>153</v>
      </c>
      <c r="Y1093">
        <v>66</v>
      </c>
      <c r="Z1093" t="s">
        <v>83</v>
      </c>
      <c r="AA1093" t="s">
        <v>153</v>
      </c>
      <c r="AC1093">
        <v>13</v>
      </c>
      <c r="AD1093" t="s">
        <v>84</v>
      </c>
      <c r="AE1093" t="s">
        <v>153</v>
      </c>
      <c r="AG1093">
        <v>27</v>
      </c>
      <c r="AH1093" t="s">
        <v>84</v>
      </c>
      <c r="AI1093" t="s">
        <v>153</v>
      </c>
      <c r="AK1093">
        <v>56</v>
      </c>
      <c r="AL1093" t="s">
        <v>84</v>
      </c>
      <c r="AM1093" t="s">
        <v>153</v>
      </c>
      <c r="AW1093">
        <v>30</v>
      </c>
      <c r="AX1093" t="s">
        <v>99</v>
      </c>
      <c r="AY1093" t="s">
        <v>153</v>
      </c>
      <c r="BI1093">
        <v>60</v>
      </c>
      <c r="BJ1093" t="s">
        <v>84</v>
      </c>
      <c r="BK1093" t="s">
        <v>153</v>
      </c>
      <c r="BM1093">
        <v>3</v>
      </c>
      <c r="BN1093" t="s">
        <v>84</v>
      </c>
      <c r="BO1093" t="s">
        <v>153</v>
      </c>
      <c r="BQ1093">
        <v>85</v>
      </c>
      <c r="BR1093" t="s">
        <v>83</v>
      </c>
      <c r="BS1093" t="s">
        <v>153</v>
      </c>
      <c r="BU1093">
        <v>23</v>
      </c>
      <c r="BV1093" t="s">
        <v>83</v>
      </c>
      <c r="BW1093" t="s">
        <v>153</v>
      </c>
      <c r="BY1093">
        <v>82</v>
      </c>
      <c r="BZ1093" t="s">
        <v>83</v>
      </c>
      <c r="CA1093" t="s">
        <v>153</v>
      </c>
      <c r="CC1093" t="s">
        <v>120</v>
      </c>
      <c r="CD1093" t="s">
        <v>84</v>
      </c>
      <c r="CE1093" t="s">
        <v>153</v>
      </c>
      <c r="CG1093">
        <v>56</v>
      </c>
      <c r="CH1093" t="s">
        <v>84</v>
      </c>
      <c r="CI1093" t="s">
        <v>153</v>
      </c>
    </row>
    <row r="1094" spans="1:91" ht="15" customHeight="1" x14ac:dyDescent="0.25">
      <c r="A1094">
        <v>50</v>
      </c>
      <c r="B1094" t="s">
        <v>83</v>
      </c>
      <c r="C1094" t="s">
        <v>153</v>
      </c>
      <c r="E1094">
        <v>46</v>
      </c>
      <c r="F1094" t="s">
        <v>84</v>
      </c>
      <c r="G1094" t="s">
        <v>153</v>
      </c>
      <c r="I1094">
        <v>63</v>
      </c>
      <c r="J1094" t="s">
        <v>84</v>
      </c>
      <c r="K1094" t="s">
        <v>153</v>
      </c>
      <c r="U1094">
        <v>3</v>
      </c>
      <c r="V1094" t="s">
        <v>84</v>
      </c>
      <c r="W1094" t="s">
        <v>153</v>
      </c>
      <c r="Y1094">
        <v>31</v>
      </c>
      <c r="Z1094" t="s">
        <v>84</v>
      </c>
      <c r="AA1094" t="s">
        <v>153</v>
      </c>
      <c r="AC1094">
        <v>25</v>
      </c>
      <c r="AD1094" t="s">
        <v>84</v>
      </c>
      <c r="AE1094" t="s">
        <v>153</v>
      </c>
      <c r="AK1094">
        <v>4</v>
      </c>
      <c r="AL1094" t="s">
        <v>84</v>
      </c>
      <c r="AM1094" t="s">
        <v>153</v>
      </c>
      <c r="AW1094">
        <v>53</v>
      </c>
      <c r="AX1094" t="s">
        <v>100</v>
      </c>
      <c r="AY1094" t="s">
        <v>153</v>
      </c>
      <c r="BI1094">
        <v>94</v>
      </c>
      <c r="BJ1094" t="s">
        <v>83</v>
      </c>
      <c r="BK1094" t="s">
        <v>153</v>
      </c>
      <c r="BM1094">
        <v>3</v>
      </c>
      <c r="BN1094" t="s">
        <v>83</v>
      </c>
      <c r="BO1094" t="s">
        <v>153</v>
      </c>
      <c r="BQ1094">
        <v>85</v>
      </c>
      <c r="BR1094" t="s">
        <v>84</v>
      </c>
      <c r="BS1094" t="s">
        <v>153</v>
      </c>
      <c r="BU1094">
        <v>42</v>
      </c>
      <c r="BV1094" t="s">
        <v>84</v>
      </c>
      <c r="BW1094" t="s">
        <v>153</v>
      </c>
      <c r="BY1094">
        <v>17</v>
      </c>
      <c r="BZ1094" t="s">
        <v>83</v>
      </c>
      <c r="CA1094" t="s">
        <v>153</v>
      </c>
      <c r="CC1094">
        <v>6</v>
      </c>
      <c r="CD1094" t="s">
        <v>84</v>
      </c>
      <c r="CE1094" t="s">
        <v>153</v>
      </c>
      <c r="CG1094">
        <v>38</v>
      </c>
      <c r="CH1094" t="s">
        <v>83</v>
      </c>
      <c r="CI1094" t="s">
        <v>153</v>
      </c>
    </row>
    <row r="1095" spans="1:91" ht="15" customHeight="1" x14ac:dyDescent="0.25">
      <c r="A1095">
        <v>60</v>
      </c>
      <c r="B1095" t="s">
        <v>84</v>
      </c>
      <c r="C1095" t="s">
        <v>153</v>
      </c>
      <c r="E1095">
        <v>28</v>
      </c>
      <c r="F1095" t="s">
        <v>84</v>
      </c>
      <c r="G1095" t="s">
        <v>153</v>
      </c>
      <c r="I1095">
        <v>59</v>
      </c>
      <c r="J1095" t="s">
        <v>84</v>
      </c>
      <c r="K1095" t="s">
        <v>153</v>
      </c>
      <c r="U1095">
        <v>27</v>
      </c>
      <c r="V1095" t="s">
        <v>84</v>
      </c>
      <c r="W1095" t="s">
        <v>153</v>
      </c>
      <c r="AC1095">
        <v>18</v>
      </c>
      <c r="AD1095" t="s">
        <v>84</v>
      </c>
      <c r="AE1095" t="s">
        <v>153</v>
      </c>
      <c r="AK1095">
        <v>33</v>
      </c>
      <c r="AL1095" t="s">
        <v>83</v>
      </c>
      <c r="AM1095" t="s">
        <v>153</v>
      </c>
      <c r="AW1095">
        <v>37</v>
      </c>
      <c r="AX1095" t="s">
        <v>99</v>
      </c>
      <c r="AY1095" t="s">
        <v>153</v>
      </c>
      <c r="BM1095">
        <v>4</v>
      </c>
      <c r="BN1095" t="s">
        <v>84</v>
      </c>
      <c r="BO1095" t="s">
        <v>153</v>
      </c>
      <c r="BQ1095">
        <v>27</v>
      </c>
      <c r="BR1095" t="s">
        <v>83</v>
      </c>
      <c r="BS1095" t="s">
        <v>153</v>
      </c>
      <c r="BU1095">
        <v>35</v>
      </c>
      <c r="BV1095" t="s">
        <v>84</v>
      </c>
      <c r="BW1095" t="s">
        <v>153</v>
      </c>
      <c r="BY1095">
        <v>41</v>
      </c>
      <c r="BZ1095" t="s">
        <v>83</v>
      </c>
      <c r="CA1095" t="s">
        <v>153</v>
      </c>
      <c r="CC1095">
        <v>16</v>
      </c>
      <c r="CD1095" t="s">
        <v>84</v>
      </c>
      <c r="CE1095" t="s">
        <v>153</v>
      </c>
      <c r="CG1095">
        <v>42</v>
      </c>
      <c r="CH1095" t="s">
        <v>84</v>
      </c>
      <c r="CI1095" t="s">
        <v>153</v>
      </c>
    </row>
    <row r="1096" spans="1:91" ht="15" customHeight="1" x14ac:dyDescent="0.25">
      <c r="A1096">
        <v>55</v>
      </c>
      <c r="B1096" t="s">
        <v>83</v>
      </c>
      <c r="C1096" t="s">
        <v>153</v>
      </c>
      <c r="E1096">
        <v>4</v>
      </c>
      <c r="F1096" t="s">
        <v>84</v>
      </c>
      <c r="G1096" t="s">
        <v>153</v>
      </c>
      <c r="I1096">
        <v>27</v>
      </c>
      <c r="J1096" t="s">
        <v>84</v>
      </c>
      <c r="K1096" t="s">
        <v>153</v>
      </c>
      <c r="U1096">
        <v>60</v>
      </c>
      <c r="V1096" t="s">
        <v>84</v>
      </c>
      <c r="W1096" t="s">
        <v>153</v>
      </c>
      <c r="AC1096">
        <v>63</v>
      </c>
      <c r="AD1096" t="s">
        <v>83</v>
      </c>
      <c r="AE1096" t="s">
        <v>153</v>
      </c>
      <c r="AK1096">
        <v>39</v>
      </c>
      <c r="AL1096" t="s">
        <v>83</v>
      </c>
      <c r="AM1096" t="s">
        <v>153</v>
      </c>
      <c r="AW1096">
        <v>12</v>
      </c>
      <c r="AX1096" t="s">
        <v>99</v>
      </c>
      <c r="AY1096" t="s">
        <v>153</v>
      </c>
      <c r="BM1096">
        <v>3</v>
      </c>
      <c r="BN1096" t="s">
        <v>84</v>
      </c>
      <c r="BO1096" t="s">
        <v>153</v>
      </c>
      <c r="BQ1096">
        <v>64</v>
      </c>
      <c r="BR1096" t="s">
        <v>83</v>
      </c>
      <c r="BS1096" t="s">
        <v>153</v>
      </c>
      <c r="BU1096">
        <v>21</v>
      </c>
      <c r="BV1096" t="s">
        <v>84</v>
      </c>
      <c r="BW1096" t="s">
        <v>153</v>
      </c>
      <c r="BY1096">
        <v>72</v>
      </c>
      <c r="BZ1096" t="s">
        <v>84</v>
      </c>
      <c r="CA1096" t="s">
        <v>153</v>
      </c>
      <c r="CC1096">
        <v>2</v>
      </c>
      <c r="CD1096" t="s">
        <v>83</v>
      </c>
      <c r="CE1096" t="s">
        <v>153</v>
      </c>
      <c r="CG1096">
        <v>4</v>
      </c>
      <c r="CH1096" t="s">
        <v>83</v>
      </c>
      <c r="CI1096" t="s">
        <v>153</v>
      </c>
    </row>
    <row r="1097" spans="1:91" ht="15" customHeight="1" x14ac:dyDescent="0.25">
      <c r="A1097">
        <v>21</v>
      </c>
      <c r="B1097" t="s">
        <v>84</v>
      </c>
      <c r="C1097" t="s">
        <v>153</v>
      </c>
      <c r="E1097">
        <v>76</v>
      </c>
      <c r="F1097" t="s">
        <v>84</v>
      </c>
      <c r="G1097" t="s">
        <v>153</v>
      </c>
      <c r="I1097">
        <v>57</v>
      </c>
      <c r="J1097" t="s">
        <v>84</v>
      </c>
      <c r="K1097" t="s">
        <v>153</v>
      </c>
      <c r="U1097">
        <v>33</v>
      </c>
      <c r="V1097" t="s">
        <v>83</v>
      </c>
      <c r="W1097" t="s">
        <v>153</v>
      </c>
      <c r="AC1097">
        <v>75</v>
      </c>
      <c r="AD1097" t="s">
        <v>84</v>
      </c>
      <c r="AE1097" t="s">
        <v>153</v>
      </c>
      <c r="AK1097">
        <v>27</v>
      </c>
      <c r="AL1097" t="s">
        <v>83</v>
      </c>
      <c r="AM1097" t="s">
        <v>153</v>
      </c>
      <c r="AW1097">
        <v>43</v>
      </c>
      <c r="AX1097" t="s">
        <v>100</v>
      </c>
      <c r="AY1097" t="s">
        <v>153</v>
      </c>
      <c r="BM1097">
        <v>57</v>
      </c>
      <c r="BN1097" t="s">
        <v>84</v>
      </c>
      <c r="BO1097" t="s">
        <v>153</v>
      </c>
      <c r="BQ1097">
        <v>25</v>
      </c>
      <c r="BR1097" t="s">
        <v>83</v>
      </c>
      <c r="BS1097" t="s">
        <v>153</v>
      </c>
      <c r="BU1097">
        <v>5</v>
      </c>
      <c r="BV1097" t="s">
        <v>83</v>
      </c>
      <c r="BW1097" t="s">
        <v>153</v>
      </c>
      <c r="BY1097">
        <v>59</v>
      </c>
      <c r="BZ1097" t="s">
        <v>83</v>
      </c>
      <c r="CA1097" t="s">
        <v>153</v>
      </c>
      <c r="CC1097">
        <v>73</v>
      </c>
      <c r="CD1097" t="s">
        <v>83</v>
      </c>
      <c r="CE1097" t="s">
        <v>153</v>
      </c>
      <c r="CG1097">
        <v>18</v>
      </c>
      <c r="CH1097" t="s">
        <v>83</v>
      </c>
      <c r="CI1097" t="s">
        <v>153</v>
      </c>
    </row>
    <row r="1098" spans="1:91" ht="15" customHeight="1" x14ac:dyDescent="0.25">
      <c r="A1098">
        <v>63</v>
      </c>
      <c r="B1098" t="s">
        <v>84</v>
      </c>
      <c r="C1098" t="s">
        <v>153</v>
      </c>
      <c r="E1098">
        <v>83</v>
      </c>
      <c r="F1098" t="s">
        <v>83</v>
      </c>
      <c r="G1098" t="s">
        <v>153</v>
      </c>
      <c r="I1098">
        <v>36</v>
      </c>
      <c r="J1098" t="s">
        <v>84</v>
      </c>
      <c r="K1098" t="s">
        <v>153</v>
      </c>
      <c r="U1098">
        <v>85</v>
      </c>
      <c r="V1098" t="s">
        <v>83</v>
      </c>
      <c r="W1098" t="s">
        <v>153</v>
      </c>
      <c r="AC1098">
        <v>66</v>
      </c>
      <c r="AD1098" t="s">
        <v>84</v>
      </c>
      <c r="AE1098" t="s">
        <v>153</v>
      </c>
      <c r="AK1098">
        <v>7</v>
      </c>
      <c r="AL1098" t="s">
        <v>84</v>
      </c>
      <c r="AM1098" t="s">
        <v>153</v>
      </c>
      <c r="AW1098">
        <v>2</v>
      </c>
      <c r="AX1098" t="s">
        <v>100</v>
      </c>
      <c r="AY1098" t="s">
        <v>153</v>
      </c>
      <c r="BM1098">
        <v>38</v>
      </c>
      <c r="BN1098" t="s">
        <v>83</v>
      </c>
      <c r="BO1098" t="s">
        <v>153</v>
      </c>
      <c r="BQ1098">
        <v>26</v>
      </c>
      <c r="BR1098" t="s">
        <v>84</v>
      </c>
      <c r="BS1098" t="s">
        <v>153</v>
      </c>
      <c r="BU1098">
        <v>74</v>
      </c>
      <c r="BV1098" t="s">
        <v>84</v>
      </c>
      <c r="BW1098" t="s">
        <v>153</v>
      </c>
      <c r="BY1098">
        <v>78</v>
      </c>
      <c r="BZ1098" t="s">
        <v>84</v>
      </c>
      <c r="CA1098" t="s">
        <v>153</v>
      </c>
      <c r="CC1098">
        <v>58</v>
      </c>
      <c r="CD1098" t="s">
        <v>83</v>
      </c>
      <c r="CE1098" t="s">
        <v>153</v>
      </c>
      <c r="CG1098">
        <v>33</v>
      </c>
      <c r="CH1098" t="s">
        <v>84</v>
      </c>
      <c r="CI1098" t="s">
        <v>153</v>
      </c>
    </row>
    <row r="1099" spans="1:91" ht="15" customHeight="1" x14ac:dyDescent="0.25">
      <c r="A1099">
        <v>18</v>
      </c>
      <c r="B1099" t="s">
        <v>84</v>
      </c>
      <c r="C1099" t="s">
        <v>153</v>
      </c>
      <c r="E1099">
        <v>52</v>
      </c>
      <c r="F1099" t="s">
        <v>84</v>
      </c>
      <c r="G1099" t="s">
        <v>153</v>
      </c>
      <c r="I1099">
        <v>10</v>
      </c>
      <c r="J1099" t="s">
        <v>84</v>
      </c>
      <c r="K1099" t="s">
        <v>153</v>
      </c>
      <c r="U1099">
        <v>60</v>
      </c>
      <c r="V1099" t="s">
        <v>84</v>
      </c>
      <c r="W1099" t="s">
        <v>153</v>
      </c>
      <c r="AC1099">
        <v>20</v>
      </c>
      <c r="AD1099" t="s">
        <v>83</v>
      </c>
      <c r="AE1099" t="s">
        <v>153</v>
      </c>
      <c r="AK1099">
        <v>45</v>
      </c>
      <c r="AL1099" t="s">
        <v>83</v>
      </c>
      <c r="AM1099" t="s">
        <v>153</v>
      </c>
      <c r="AW1099">
        <v>46</v>
      </c>
      <c r="AX1099" t="s">
        <v>100</v>
      </c>
      <c r="AY1099" t="s">
        <v>153</v>
      </c>
      <c r="BM1099">
        <v>17</v>
      </c>
      <c r="BN1099" t="s">
        <v>83</v>
      </c>
      <c r="BO1099" t="s">
        <v>153</v>
      </c>
      <c r="BQ1099">
        <v>82</v>
      </c>
      <c r="BR1099" t="s">
        <v>83</v>
      </c>
      <c r="BS1099" t="s">
        <v>153</v>
      </c>
      <c r="BU1099">
        <v>5</v>
      </c>
      <c r="BV1099" t="s">
        <v>84</v>
      </c>
      <c r="BW1099" t="s">
        <v>153</v>
      </c>
      <c r="BY1099">
        <v>84</v>
      </c>
      <c r="BZ1099" t="s">
        <v>83</v>
      </c>
      <c r="CA1099" t="s">
        <v>153</v>
      </c>
      <c r="CC1099">
        <v>37</v>
      </c>
      <c r="CD1099" t="s">
        <v>84</v>
      </c>
      <c r="CE1099" t="s">
        <v>153</v>
      </c>
      <c r="CG1099">
        <v>48</v>
      </c>
      <c r="CH1099" t="s">
        <v>84</v>
      </c>
      <c r="CI1099" t="s">
        <v>153</v>
      </c>
    </row>
    <row r="1100" spans="1:91" ht="15" customHeight="1" x14ac:dyDescent="0.25">
      <c r="A1100">
        <v>80</v>
      </c>
      <c r="B1100" t="s">
        <v>84</v>
      </c>
      <c r="C1100" t="s">
        <v>153</v>
      </c>
      <c r="E1100">
        <v>16</v>
      </c>
      <c r="F1100" t="s">
        <v>84</v>
      </c>
      <c r="G1100" t="s">
        <v>153</v>
      </c>
      <c r="I1100">
        <v>77</v>
      </c>
      <c r="J1100" t="s">
        <v>83</v>
      </c>
      <c r="K1100" t="s">
        <v>153</v>
      </c>
      <c r="U1100">
        <v>88</v>
      </c>
      <c r="V1100" t="s">
        <v>84</v>
      </c>
      <c r="W1100" t="s">
        <v>153</v>
      </c>
      <c r="AC1100">
        <v>59</v>
      </c>
      <c r="AD1100" t="s">
        <v>83</v>
      </c>
      <c r="AE1100" t="s">
        <v>153</v>
      </c>
      <c r="AK1100">
        <v>47</v>
      </c>
      <c r="AL1100" t="s">
        <v>84</v>
      </c>
      <c r="AM1100" t="s">
        <v>153</v>
      </c>
      <c r="AW1100">
        <v>38</v>
      </c>
      <c r="AX1100" t="s">
        <v>99</v>
      </c>
      <c r="AY1100" t="s">
        <v>153</v>
      </c>
      <c r="BM1100">
        <v>38</v>
      </c>
      <c r="BN1100" t="s">
        <v>84</v>
      </c>
      <c r="BO1100" t="s">
        <v>153</v>
      </c>
      <c r="BQ1100">
        <v>45</v>
      </c>
      <c r="BR1100" t="s">
        <v>84</v>
      </c>
      <c r="BS1100" t="s">
        <v>153</v>
      </c>
      <c r="BU1100">
        <v>27</v>
      </c>
      <c r="BV1100" t="s">
        <v>84</v>
      </c>
      <c r="BW1100" t="s">
        <v>153</v>
      </c>
      <c r="BY1100">
        <v>22</v>
      </c>
      <c r="BZ1100" t="s">
        <v>83</v>
      </c>
      <c r="CA1100" t="s">
        <v>153</v>
      </c>
      <c r="CC1100">
        <v>70</v>
      </c>
      <c r="CD1100" t="s">
        <v>84</v>
      </c>
      <c r="CE1100" t="s">
        <v>153</v>
      </c>
      <c r="CG1100">
        <v>1</v>
      </c>
      <c r="CH1100" t="s">
        <v>83</v>
      </c>
      <c r="CI1100" t="s">
        <v>153</v>
      </c>
    </row>
    <row r="1101" spans="1:91" ht="15" customHeight="1" x14ac:dyDescent="0.25">
      <c r="A1101">
        <v>4</v>
      </c>
      <c r="B1101" t="s">
        <v>84</v>
      </c>
      <c r="C1101" t="s">
        <v>153</v>
      </c>
      <c r="E1101">
        <v>53</v>
      </c>
      <c r="F1101" t="s">
        <v>84</v>
      </c>
      <c r="G1101" t="s">
        <v>153</v>
      </c>
      <c r="I1101">
        <v>15</v>
      </c>
      <c r="J1101" t="s">
        <v>83</v>
      </c>
      <c r="K1101" t="s">
        <v>153</v>
      </c>
      <c r="U1101">
        <v>60</v>
      </c>
      <c r="V1101" t="s">
        <v>84</v>
      </c>
      <c r="W1101" t="s">
        <v>153</v>
      </c>
      <c r="AC1101">
        <v>16</v>
      </c>
      <c r="AD1101" t="s">
        <v>83</v>
      </c>
      <c r="AE1101" t="s">
        <v>153</v>
      </c>
      <c r="AK1101">
        <v>40</v>
      </c>
      <c r="AL1101" t="s">
        <v>84</v>
      </c>
      <c r="AM1101" t="s">
        <v>153</v>
      </c>
      <c r="AW1101">
        <v>38</v>
      </c>
      <c r="AX1101" t="s">
        <v>100</v>
      </c>
      <c r="AY1101" t="s">
        <v>153</v>
      </c>
      <c r="BM1101">
        <v>45</v>
      </c>
      <c r="BN1101" t="s">
        <v>83</v>
      </c>
      <c r="BO1101" t="s">
        <v>153</v>
      </c>
      <c r="BQ1101">
        <v>86</v>
      </c>
      <c r="BR1101" t="s">
        <v>84</v>
      </c>
      <c r="BS1101" t="s">
        <v>153</v>
      </c>
      <c r="BU1101">
        <v>86</v>
      </c>
      <c r="BV1101" t="s">
        <v>84</v>
      </c>
      <c r="BW1101" t="s">
        <v>153</v>
      </c>
      <c r="BY1101">
        <v>8</v>
      </c>
      <c r="BZ1101" t="s">
        <v>84</v>
      </c>
      <c r="CA1101" t="s">
        <v>153</v>
      </c>
      <c r="CC1101">
        <v>24</v>
      </c>
      <c r="CD1101" t="s">
        <v>84</v>
      </c>
      <c r="CE1101" t="s">
        <v>153</v>
      </c>
      <c r="CG1101">
        <v>35</v>
      </c>
      <c r="CH1101" t="s">
        <v>84</v>
      </c>
      <c r="CI1101" t="s">
        <v>153</v>
      </c>
    </row>
    <row r="1102" spans="1:91" ht="15" customHeight="1" x14ac:dyDescent="0.25">
      <c r="A1102">
        <v>68</v>
      </c>
      <c r="B1102" t="s">
        <v>83</v>
      </c>
      <c r="C1102" t="s">
        <v>153</v>
      </c>
      <c r="E1102">
        <v>50</v>
      </c>
      <c r="F1102" t="s">
        <v>83</v>
      </c>
      <c r="G1102" t="s">
        <v>153</v>
      </c>
      <c r="I1102">
        <v>47</v>
      </c>
      <c r="J1102" t="s">
        <v>83</v>
      </c>
      <c r="K1102" t="s">
        <v>153</v>
      </c>
      <c r="U1102">
        <v>28</v>
      </c>
      <c r="V1102" t="s">
        <v>84</v>
      </c>
      <c r="W1102" t="s">
        <v>153</v>
      </c>
      <c r="AC1102">
        <v>64</v>
      </c>
      <c r="AD1102" t="s">
        <v>84</v>
      </c>
      <c r="AE1102" t="s">
        <v>153</v>
      </c>
      <c r="AK1102">
        <v>9</v>
      </c>
      <c r="AL1102" t="s">
        <v>83</v>
      </c>
      <c r="AM1102" t="s">
        <v>153</v>
      </c>
      <c r="AW1102">
        <v>45</v>
      </c>
      <c r="AX1102" t="s">
        <v>100</v>
      </c>
      <c r="AY1102" t="s">
        <v>153</v>
      </c>
      <c r="BM1102">
        <v>30</v>
      </c>
      <c r="BN1102" t="s">
        <v>84</v>
      </c>
      <c r="BO1102" t="s">
        <v>153</v>
      </c>
      <c r="BQ1102">
        <v>49</v>
      </c>
      <c r="BR1102" t="s">
        <v>84</v>
      </c>
      <c r="BS1102" t="s">
        <v>153</v>
      </c>
      <c r="BU1102">
        <v>30</v>
      </c>
      <c r="BV1102" t="s">
        <v>83</v>
      </c>
      <c r="BW1102" t="s">
        <v>153</v>
      </c>
      <c r="BY1102">
        <v>26</v>
      </c>
      <c r="BZ1102" t="s">
        <v>84</v>
      </c>
      <c r="CA1102" t="s">
        <v>153</v>
      </c>
      <c r="CC1102">
        <v>11</v>
      </c>
      <c r="CD1102" t="s">
        <v>84</v>
      </c>
      <c r="CE1102" t="s">
        <v>153</v>
      </c>
      <c r="CG1102">
        <v>68</v>
      </c>
      <c r="CH1102" t="s">
        <v>84</v>
      </c>
      <c r="CI1102" t="s">
        <v>153</v>
      </c>
    </row>
    <row r="1103" spans="1:91" ht="15" customHeight="1" x14ac:dyDescent="0.25">
      <c r="A1103">
        <v>52</v>
      </c>
      <c r="B1103" t="s">
        <v>83</v>
      </c>
      <c r="C1103" t="s">
        <v>153</v>
      </c>
      <c r="I1103" t="s">
        <v>116</v>
      </c>
      <c r="J1103" t="s">
        <v>84</v>
      </c>
      <c r="K1103" t="s">
        <v>153</v>
      </c>
      <c r="U1103">
        <v>1</v>
      </c>
      <c r="V1103" t="s">
        <v>84</v>
      </c>
      <c r="W1103" t="s">
        <v>153</v>
      </c>
      <c r="AC1103">
        <v>2</v>
      </c>
      <c r="AD1103" t="s">
        <v>84</v>
      </c>
      <c r="AE1103" t="s">
        <v>153</v>
      </c>
      <c r="AK1103">
        <v>88</v>
      </c>
      <c r="AL1103" t="s">
        <v>84</v>
      </c>
      <c r="AM1103" t="s">
        <v>153</v>
      </c>
      <c r="AW1103">
        <v>44</v>
      </c>
      <c r="AX1103" t="s">
        <v>100</v>
      </c>
      <c r="AY1103" t="s">
        <v>153</v>
      </c>
      <c r="BM1103">
        <v>58</v>
      </c>
      <c r="BN1103" t="s">
        <v>84</v>
      </c>
      <c r="BO1103" t="s">
        <v>153</v>
      </c>
      <c r="BQ1103">
        <v>22</v>
      </c>
      <c r="BR1103" t="s">
        <v>83</v>
      </c>
      <c r="BS1103" t="s">
        <v>153</v>
      </c>
      <c r="BU1103">
        <v>67</v>
      </c>
      <c r="BV1103" t="s">
        <v>83</v>
      </c>
      <c r="BW1103" t="s">
        <v>153</v>
      </c>
      <c r="BY1103">
        <v>47</v>
      </c>
      <c r="BZ1103" t="s">
        <v>83</v>
      </c>
      <c r="CA1103" t="s">
        <v>153</v>
      </c>
      <c r="CC1103">
        <v>64</v>
      </c>
      <c r="CD1103" t="s">
        <v>83</v>
      </c>
      <c r="CG1103">
        <v>33</v>
      </c>
      <c r="CH1103" t="s">
        <v>83</v>
      </c>
      <c r="CI1103" t="s">
        <v>153</v>
      </c>
    </row>
    <row r="1104" spans="1:91" ht="15" customHeight="1" x14ac:dyDescent="0.25">
      <c r="A1104">
        <v>43</v>
      </c>
      <c r="B1104" t="s">
        <v>84</v>
      </c>
      <c r="C1104" t="s">
        <v>153</v>
      </c>
      <c r="I1104">
        <v>40</v>
      </c>
      <c r="J1104" t="s">
        <v>83</v>
      </c>
      <c r="K1104" t="s">
        <v>153</v>
      </c>
      <c r="U1104">
        <v>25</v>
      </c>
      <c r="V1104" t="s">
        <v>83</v>
      </c>
      <c r="W1104" t="s">
        <v>153</v>
      </c>
      <c r="AC1104">
        <v>6</v>
      </c>
      <c r="AD1104" t="s">
        <v>84</v>
      </c>
      <c r="AE1104" t="s">
        <v>153</v>
      </c>
      <c r="AK1104">
        <v>45</v>
      </c>
      <c r="AL1104" t="s">
        <v>83</v>
      </c>
      <c r="AM1104" t="s">
        <v>153</v>
      </c>
      <c r="AW1104">
        <v>45</v>
      </c>
      <c r="AX1104" t="s">
        <v>100</v>
      </c>
      <c r="AY1104" t="s">
        <v>153</v>
      </c>
      <c r="BM1104">
        <v>26</v>
      </c>
      <c r="BN1104" t="s">
        <v>84</v>
      </c>
      <c r="BO1104" t="s">
        <v>153</v>
      </c>
      <c r="BQ1104">
        <v>45</v>
      </c>
      <c r="BR1104" t="s">
        <v>84</v>
      </c>
      <c r="BS1104" t="s">
        <v>153</v>
      </c>
      <c r="BU1104">
        <v>49</v>
      </c>
      <c r="BV1104" t="s">
        <v>84</v>
      </c>
      <c r="BW1104" t="s">
        <v>153</v>
      </c>
      <c r="BY1104">
        <v>67</v>
      </c>
      <c r="BZ1104" t="s">
        <v>84</v>
      </c>
      <c r="CA1104" t="s">
        <v>153</v>
      </c>
      <c r="CG1104">
        <v>8</v>
      </c>
      <c r="CH1104" t="s">
        <v>83</v>
      </c>
      <c r="CI1104" t="s">
        <v>153</v>
      </c>
    </row>
    <row r="1105" spans="1:87" ht="15" customHeight="1" x14ac:dyDescent="0.25">
      <c r="A1105">
        <v>57</v>
      </c>
      <c r="B1105" t="s">
        <v>84</v>
      </c>
      <c r="C1105" t="s">
        <v>153</v>
      </c>
      <c r="I1105">
        <v>21</v>
      </c>
      <c r="J1105" t="s">
        <v>84</v>
      </c>
      <c r="K1105" t="s">
        <v>153</v>
      </c>
      <c r="U1105">
        <v>35</v>
      </c>
      <c r="V1105" t="s">
        <v>84</v>
      </c>
      <c r="W1105" t="s">
        <v>153</v>
      </c>
      <c r="AC1105">
        <v>27</v>
      </c>
      <c r="AD1105" t="s">
        <v>83</v>
      </c>
      <c r="AE1105" t="s">
        <v>153</v>
      </c>
      <c r="AK1105">
        <v>82</v>
      </c>
      <c r="AL1105" t="s">
        <v>83</v>
      </c>
      <c r="AM1105" t="s">
        <v>153</v>
      </c>
      <c r="AW1105">
        <v>52</v>
      </c>
      <c r="AX1105" t="s">
        <v>99</v>
      </c>
      <c r="AY1105" t="s">
        <v>153</v>
      </c>
      <c r="BM1105">
        <v>84</v>
      </c>
      <c r="BN1105" t="s">
        <v>83</v>
      </c>
      <c r="BO1105" t="s">
        <v>153</v>
      </c>
      <c r="BQ1105">
        <v>76</v>
      </c>
      <c r="BR1105" t="s">
        <v>84</v>
      </c>
      <c r="BS1105" t="s">
        <v>153</v>
      </c>
      <c r="BU1105">
        <v>85</v>
      </c>
      <c r="BV1105" t="s">
        <v>83</v>
      </c>
      <c r="BW1105" t="s">
        <v>153</v>
      </c>
      <c r="BY1105">
        <v>74</v>
      </c>
      <c r="BZ1105" t="s">
        <v>84</v>
      </c>
      <c r="CA1105" t="s">
        <v>153</v>
      </c>
      <c r="CG1105">
        <v>65</v>
      </c>
      <c r="CH1105" t="s">
        <v>83</v>
      </c>
      <c r="CI1105" t="s">
        <v>153</v>
      </c>
    </row>
    <row r="1106" spans="1:87" ht="15" customHeight="1" x14ac:dyDescent="0.25">
      <c r="A1106">
        <v>62</v>
      </c>
      <c r="B1106" t="s">
        <v>83</v>
      </c>
      <c r="C1106" t="s">
        <v>153</v>
      </c>
      <c r="I1106">
        <v>51</v>
      </c>
      <c r="J1106" t="s">
        <v>84</v>
      </c>
      <c r="K1106" t="s">
        <v>153</v>
      </c>
      <c r="U1106">
        <v>32</v>
      </c>
      <c r="V1106" t="s">
        <v>84</v>
      </c>
      <c r="W1106" t="s">
        <v>153</v>
      </c>
      <c r="AC1106">
        <v>25</v>
      </c>
      <c r="AD1106" t="s">
        <v>83</v>
      </c>
      <c r="AE1106" t="s">
        <v>153</v>
      </c>
      <c r="AK1106">
        <v>26</v>
      </c>
      <c r="AL1106" t="s">
        <v>84</v>
      </c>
      <c r="AM1106" t="s">
        <v>153</v>
      </c>
      <c r="AW1106">
        <v>16</v>
      </c>
      <c r="AX1106" t="s">
        <v>99</v>
      </c>
      <c r="AY1106" t="s">
        <v>153</v>
      </c>
      <c r="BM1106">
        <v>23</v>
      </c>
      <c r="BN1106" t="s">
        <v>84</v>
      </c>
      <c r="BO1106" t="s">
        <v>153</v>
      </c>
      <c r="BQ1106">
        <v>49</v>
      </c>
      <c r="BR1106" t="s">
        <v>84</v>
      </c>
      <c r="BS1106" t="s">
        <v>153</v>
      </c>
      <c r="BU1106">
        <v>26</v>
      </c>
      <c r="BV1106" t="s">
        <v>84</v>
      </c>
      <c r="BW1106" t="s">
        <v>153</v>
      </c>
      <c r="BY1106">
        <v>16</v>
      </c>
      <c r="BZ1106" t="s">
        <v>83</v>
      </c>
      <c r="CA1106" t="s">
        <v>153</v>
      </c>
      <c r="CG1106">
        <v>44</v>
      </c>
      <c r="CH1106" t="s">
        <v>84</v>
      </c>
      <c r="CI1106" t="s">
        <v>153</v>
      </c>
    </row>
    <row r="1107" spans="1:87" ht="15" customHeight="1" x14ac:dyDescent="0.25">
      <c r="A1107">
        <v>59</v>
      </c>
      <c r="B1107" t="s">
        <v>83</v>
      </c>
      <c r="C1107" t="s">
        <v>153</v>
      </c>
      <c r="I1107">
        <v>75</v>
      </c>
      <c r="J1107" t="s">
        <v>83</v>
      </c>
      <c r="K1107" t="s">
        <v>153</v>
      </c>
      <c r="AC1107">
        <v>44</v>
      </c>
      <c r="AD1107" t="s">
        <v>83</v>
      </c>
      <c r="AE1107" t="s">
        <v>153</v>
      </c>
      <c r="AK1107">
        <v>37</v>
      </c>
      <c r="AL1107" t="s">
        <v>83</v>
      </c>
      <c r="AM1107" t="s">
        <v>153</v>
      </c>
      <c r="AW1107">
        <v>50</v>
      </c>
      <c r="AX1107" t="s">
        <v>100</v>
      </c>
      <c r="AY1107" t="s">
        <v>153</v>
      </c>
      <c r="BM1107">
        <v>41</v>
      </c>
      <c r="BN1107" t="s">
        <v>84</v>
      </c>
      <c r="BO1107" t="s">
        <v>153</v>
      </c>
      <c r="BQ1107">
        <v>16</v>
      </c>
      <c r="BR1107" t="s">
        <v>84</v>
      </c>
      <c r="BS1107" t="s">
        <v>153</v>
      </c>
      <c r="BU1107">
        <v>77</v>
      </c>
      <c r="BV1107" t="s">
        <v>83</v>
      </c>
      <c r="BW1107" t="s">
        <v>153</v>
      </c>
      <c r="BY1107">
        <v>46</v>
      </c>
      <c r="BZ1107" t="s">
        <v>84</v>
      </c>
      <c r="CA1107" t="s">
        <v>153</v>
      </c>
      <c r="CG1107">
        <v>51</v>
      </c>
      <c r="CH1107" t="s">
        <v>83</v>
      </c>
      <c r="CI1107" t="s">
        <v>153</v>
      </c>
    </row>
    <row r="1108" spans="1:87" ht="15" customHeight="1" x14ac:dyDescent="0.25">
      <c r="A1108">
        <v>51</v>
      </c>
      <c r="B1108" t="s">
        <v>83</v>
      </c>
      <c r="C1108" t="s">
        <v>153</v>
      </c>
      <c r="I1108">
        <v>93</v>
      </c>
      <c r="J1108" t="s">
        <v>83</v>
      </c>
      <c r="K1108" t="s">
        <v>153</v>
      </c>
      <c r="AC1108">
        <v>40</v>
      </c>
      <c r="AD1108" t="s">
        <v>83</v>
      </c>
      <c r="AE1108" t="s">
        <v>153</v>
      </c>
      <c r="AK1108">
        <v>36</v>
      </c>
      <c r="AL1108" t="s">
        <v>84</v>
      </c>
      <c r="AM1108" t="s">
        <v>153</v>
      </c>
      <c r="AW1108">
        <v>5</v>
      </c>
      <c r="AX1108" t="s">
        <v>99</v>
      </c>
      <c r="AY1108" t="s">
        <v>153</v>
      </c>
      <c r="BM1108">
        <v>41</v>
      </c>
      <c r="BN1108" t="s">
        <v>84</v>
      </c>
      <c r="BO1108" t="s">
        <v>153</v>
      </c>
      <c r="BQ1108">
        <v>40</v>
      </c>
      <c r="BR1108" t="s">
        <v>84</v>
      </c>
      <c r="BS1108" t="s">
        <v>153</v>
      </c>
      <c r="BU1108">
        <v>24</v>
      </c>
      <c r="BV1108" t="s">
        <v>84</v>
      </c>
      <c r="BW1108" t="s">
        <v>153</v>
      </c>
      <c r="BY1108">
        <v>21</v>
      </c>
      <c r="BZ1108" t="s">
        <v>84</v>
      </c>
      <c r="CA1108" t="s">
        <v>153</v>
      </c>
      <c r="CG1108">
        <v>35</v>
      </c>
      <c r="CH1108" t="s">
        <v>83</v>
      </c>
      <c r="CI1108" t="s">
        <v>153</v>
      </c>
    </row>
    <row r="1109" spans="1:87" ht="15" customHeight="1" x14ac:dyDescent="0.25">
      <c r="A1109">
        <v>56</v>
      </c>
      <c r="B1109" t="s">
        <v>83</v>
      </c>
      <c r="C1109" t="s">
        <v>153</v>
      </c>
      <c r="I1109">
        <v>2</v>
      </c>
      <c r="J1109" t="s">
        <v>84</v>
      </c>
      <c r="K1109" t="s">
        <v>153</v>
      </c>
      <c r="AC1109">
        <v>84</v>
      </c>
      <c r="AD1109" t="s">
        <v>83</v>
      </c>
      <c r="AE1109" t="s">
        <v>153</v>
      </c>
      <c r="AK1109">
        <v>4</v>
      </c>
      <c r="AL1109" t="s">
        <v>83</v>
      </c>
      <c r="AM1109" t="s">
        <v>153</v>
      </c>
      <c r="AW1109">
        <v>5</v>
      </c>
      <c r="AX1109" t="s">
        <v>99</v>
      </c>
      <c r="AY1109" t="s">
        <v>153</v>
      </c>
      <c r="BM1109">
        <v>48</v>
      </c>
      <c r="BN1109" t="s">
        <v>84</v>
      </c>
      <c r="BO1109" t="s">
        <v>153</v>
      </c>
      <c r="BQ1109">
        <v>39</v>
      </c>
      <c r="BR1109" t="s">
        <v>84</v>
      </c>
      <c r="BS1109" t="s">
        <v>153</v>
      </c>
      <c r="BU1109">
        <v>24</v>
      </c>
      <c r="BV1109" t="s">
        <v>83</v>
      </c>
      <c r="BW1109" t="s">
        <v>153</v>
      </c>
      <c r="BY1109">
        <v>11</v>
      </c>
      <c r="BZ1109" t="s">
        <v>83</v>
      </c>
      <c r="CA1109" t="s">
        <v>153</v>
      </c>
      <c r="CG1109">
        <v>86</v>
      </c>
      <c r="CH1109" t="s">
        <v>83</v>
      </c>
      <c r="CI1109" t="s">
        <v>153</v>
      </c>
    </row>
    <row r="1110" spans="1:87" ht="15" customHeight="1" x14ac:dyDescent="0.25">
      <c r="A1110">
        <v>21</v>
      </c>
      <c r="B1110" t="s">
        <v>83</v>
      </c>
      <c r="C1110" t="s">
        <v>153</v>
      </c>
      <c r="I1110">
        <v>45</v>
      </c>
      <c r="J1110" t="s">
        <v>84</v>
      </c>
      <c r="K1110" t="s">
        <v>153</v>
      </c>
      <c r="AC1110">
        <v>7</v>
      </c>
      <c r="AD1110" t="s">
        <v>84</v>
      </c>
      <c r="AE1110" t="s">
        <v>153</v>
      </c>
      <c r="AK1110">
        <v>68</v>
      </c>
      <c r="AL1110" t="s">
        <v>83</v>
      </c>
      <c r="AM1110" t="s">
        <v>153</v>
      </c>
      <c r="AW1110">
        <v>1</v>
      </c>
      <c r="AX1110" t="s">
        <v>99</v>
      </c>
      <c r="AY1110" t="s">
        <v>153</v>
      </c>
      <c r="BM1110">
        <v>76</v>
      </c>
      <c r="BN1110" t="s">
        <v>83</v>
      </c>
      <c r="BO1110" t="s">
        <v>153</v>
      </c>
      <c r="BQ1110">
        <v>17</v>
      </c>
      <c r="BR1110" t="s">
        <v>83</v>
      </c>
      <c r="BS1110" t="s">
        <v>153</v>
      </c>
      <c r="BU1110">
        <v>29</v>
      </c>
      <c r="BV1110" t="s">
        <v>84</v>
      </c>
      <c r="BW1110" t="s">
        <v>153</v>
      </c>
      <c r="BY1110">
        <v>2</v>
      </c>
      <c r="BZ1110" t="s">
        <v>84</v>
      </c>
      <c r="CA1110" t="s">
        <v>153</v>
      </c>
    </row>
    <row r="1111" spans="1:87" ht="15" customHeight="1" x14ac:dyDescent="0.25">
      <c r="A1111">
        <v>53</v>
      </c>
      <c r="B1111" t="s">
        <v>84</v>
      </c>
      <c r="C1111" t="s">
        <v>153</v>
      </c>
      <c r="I1111">
        <v>29</v>
      </c>
      <c r="J1111" t="s">
        <v>84</v>
      </c>
      <c r="K1111" t="s">
        <v>153</v>
      </c>
      <c r="AC1111">
        <v>83</v>
      </c>
      <c r="AD1111" t="s">
        <v>83</v>
      </c>
      <c r="AE1111" t="s">
        <v>153</v>
      </c>
      <c r="AK1111">
        <v>1</v>
      </c>
      <c r="AL1111" t="s">
        <v>84</v>
      </c>
      <c r="AM1111" t="s">
        <v>153</v>
      </c>
      <c r="AW1111">
        <v>17</v>
      </c>
      <c r="AX1111" t="s">
        <v>99</v>
      </c>
      <c r="AY1111" t="s">
        <v>153</v>
      </c>
      <c r="BM1111">
        <v>38</v>
      </c>
      <c r="BN1111" t="s">
        <v>83</v>
      </c>
      <c r="BO1111" t="s">
        <v>153</v>
      </c>
      <c r="BQ1111">
        <v>41</v>
      </c>
      <c r="BR1111" t="s">
        <v>83</v>
      </c>
      <c r="BS1111" t="s">
        <v>153</v>
      </c>
      <c r="BU1111">
        <v>46</v>
      </c>
      <c r="BV1111" t="s">
        <v>83</v>
      </c>
      <c r="BW1111" t="s">
        <v>153</v>
      </c>
      <c r="BY1111">
        <v>77</v>
      </c>
      <c r="BZ1111" t="s">
        <v>83</v>
      </c>
      <c r="CA1111" t="s">
        <v>153</v>
      </c>
    </row>
    <row r="1112" spans="1:87" ht="15" customHeight="1" x14ac:dyDescent="0.25">
      <c r="A1112">
        <v>64</v>
      </c>
      <c r="B1112" t="s">
        <v>84</v>
      </c>
      <c r="C1112" t="s">
        <v>153</v>
      </c>
      <c r="I1112">
        <v>55</v>
      </c>
      <c r="J1112" t="s">
        <v>83</v>
      </c>
      <c r="K1112" t="s">
        <v>153</v>
      </c>
      <c r="AK1112">
        <v>76</v>
      </c>
      <c r="AL1112" t="s">
        <v>84</v>
      </c>
      <c r="AM1112" t="s">
        <v>153</v>
      </c>
      <c r="AW1112">
        <v>60</v>
      </c>
      <c r="AX1112" t="s">
        <v>99</v>
      </c>
      <c r="AY1112" t="s">
        <v>153</v>
      </c>
      <c r="BM1112">
        <v>20</v>
      </c>
      <c r="BN1112" t="s">
        <v>84</v>
      </c>
      <c r="BO1112" t="s">
        <v>153</v>
      </c>
      <c r="BQ1112">
        <v>72</v>
      </c>
      <c r="BR1112" t="s">
        <v>83</v>
      </c>
      <c r="BS1112" t="s">
        <v>153</v>
      </c>
      <c r="BU1112">
        <v>16</v>
      </c>
      <c r="BV1112" t="s">
        <v>83</v>
      </c>
      <c r="BW1112" t="s">
        <v>153</v>
      </c>
      <c r="BY1112">
        <v>54</v>
      </c>
      <c r="BZ1112" t="s">
        <v>83</v>
      </c>
      <c r="CA1112" t="s">
        <v>153</v>
      </c>
    </row>
    <row r="1113" spans="1:87" ht="15" customHeight="1" x14ac:dyDescent="0.25">
      <c r="I1113">
        <v>21</v>
      </c>
      <c r="J1113" t="s">
        <v>83</v>
      </c>
      <c r="K1113" t="s">
        <v>153</v>
      </c>
      <c r="AK1113">
        <v>69</v>
      </c>
      <c r="AL1113" t="s">
        <v>84</v>
      </c>
      <c r="AM1113" t="s">
        <v>153</v>
      </c>
      <c r="AW1113">
        <v>19</v>
      </c>
      <c r="AX1113" t="s">
        <v>99</v>
      </c>
      <c r="AY1113" t="s">
        <v>153</v>
      </c>
      <c r="BM1113">
        <v>59</v>
      </c>
      <c r="BN1113" t="s">
        <v>84</v>
      </c>
      <c r="BO1113" t="s">
        <v>153</v>
      </c>
      <c r="BQ1113" t="s">
        <v>114</v>
      </c>
      <c r="BR1113" t="s">
        <v>83</v>
      </c>
      <c r="BS1113" t="s">
        <v>153</v>
      </c>
      <c r="BU1113">
        <v>54</v>
      </c>
      <c r="BV1113" t="s">
        <v>84</v>
      </c>
      <c r="BW1113" t="s">
        <v>153</v>
      </c>
      <c r="BY1113">
        <v>54</v>
      </c>
      <c r="BZ1113" t="s">
        <v>84</v>
      </c>
      <c r="CA1113" t="s">
        <v>153</v>
      </c>
    </row>
    <row r="1114" spans="1:87" ht="15" customHeight="1" x14ac:dyDescent="0.25">
      <c r="I1114">
        <v>49</v>
      </c>
      <c r="J1114" t="s">
        <v>84</v>
      </c>
      <c r="K1114" t="s">
        <v>153</v>
      </c>
      <c r="AK1114">
        <v>76</v>
      </c>
      <c r="AL1114" t="s">
        <v>84</v>
      </c>
      <c r="AM1114" t="s">
        <v>153</v>
      </c>
      <c r="AW1114">
        <v>14</v>
      </c>
      <c r="AX1114" t="s">
        <v>99</v>
      </c>
      <c r="AY1114" t="s">
        <v>153</v>
      </c>
      <c r="BM1114">
        <v>39</v>
      </c>
      <c r="BN1114" t="s">
        <v>83</v>
      </c>
      <c r="BO1114" t="s">
        <v>153</v>
      </c>
      <c r="BQ1114">
        <v>28</v>
      </c>
      <c r="BR1114" t="s">
        <v>84</v>
      </c>
      <c r="BS1114" t="s">
        <v>153</v>
      </c>
      <c r="BU1114">
        <v>16</v>
      </c>
      <c r="BV1114" t="s">
        <v>83</v>
      </c>
      <c r="BW1114" t="s">
        <v>153</v>
      </c>
      <c r="BY1114">
        <v>5</v>
      </c>
      <c r="BZ1114" t="s">
        <v>84</v>
      </c>
      <c r="CA1114" t="s">
        <v>153</v>
      </c>
    </row>
    <row r="1115" spans="1:87" ht="15" customHeight="1" x14ac:dyDescent="0.25">
      <c r="I1115">
        <v>12</v>
      </c>
      <c r="J1115" t="s">
        <v>84</v>
      </c>
      <c r="K1115" t="s">
        <v>153</v>
      </c>
      <c r="AK1115">
        <v>8</v>
      </c>
      <c r="AL1115" t="s">
        <v>84</v>
      </c>
      <c r="AM1115" t="s">
        <v>153</v>
      </c>
      <c r="AW1115">
        <v>14</v>
      </c>
      <c r="AX1115" t="s">
        <v>100</v>
      </c>
      <c r="AY1115" t="s">
        <v>153</v>
      </c>
      <c r="BM1115">
        <v>6</v>
      </c>
      <c r="BN1115" t="s">
        <v>83</v>
      </c>
      <c r="BO1115" t="s">
        <v>153</v>
      </c>
      <c r="BQ1115">
        <v>42</v>
      </c>
      <c r="BR1115" t="s">
        <v>83</v>
      </c>
      <c r="BS1115" t="s">
        <v>153</v>
      </c>
      <c r="BU1115">
        <v>58</v>
      </c>
      <c r="BV1115" t="s">
        <v>83</v>
      </c>
      <c r="BW1115" t="s">
        <v>153</v>
      </c>
      <c r="BY1115">
        <v>81</v>
      </c>
      <c r="BZ1115" t="s">
        <v>83</v>
      </c>
      <c r="CA1115" t="s">
        <v>153</v>
      </c>
    </row>
    <row r="1116" spans="1:87" ht="15" customHeight="1" x14ac:dyDescent="0.25">
      <c r="I1116">
        <v>29</v>
      </c>
      <c r="J1116" t="s">
        <v>84</v>
      </c>
      <c r="K1116" t="s">
        <v>153</v>
      </c>
      <c r="AK1116">
        <v>2</v>
      </c>
      <c r="AL1116" t="s">
        <v>84</v>
      </c>
      <c r="AM1116" t="s">
        <v>153</v>
      </c>
      <c r="AW1116">
        <v>24</v>
      </c>
      <c r="AX1116" t="s">
        <v>100</v>
      </c>
      <c r="AY1116" t="s">
        <v>153</v>
      </c>
      <c r="BQ1116">
        <v>38</v>
      </c>
      <c r="BR1116" t="s">
        <v>84</v>
      </c>
      <c r="BS1116" t="s">
        <v>153</v>
      </c>
      <c r="BU1116">
        <v>4</v>
      </c>
      <c r="BV1116" t="s">
        <v>84</v>
      </c>
      <c r="BW1116" t="s">
        <v>153</v>
      </c>
      <c r="BY1116">
        <v>65</v>
      </c>
      <c r="BZ1116" t="s">
        <v>84</v>
      </c>
      <c r="CA1116" t="s">
        <v>153</v>
      </c>
    </row>
    <row r="1117" spans="1:87" ht="15" customHeight="1" x14ac:dyDescent="0.25">
      <c r="I1117">
        <v>25</v>
      </c>
      <c r="J1117" t="s">
        <v>84</v>
      </c>
      <c r="K1117" t="s">
        <v>153</v>
      </c>
      <c r="AK1117">
        <v>56</v>
      </c>
      <c r="AL1117" t="s">
        <v>83</v>
      </c>
      <c r="AM1117" t="s">
        <v>153</v>
      </c>
      <c r="AW1117">
        <v>20</v>
      </c>
      <c r="AX1117" t="s">
        <v>100</v>
      </c>
      <c r="AY1117" t="s">
        <v>153</v>
      </c>
      <c r="BQ1117">
        <v>21</v>
      </c>
      <c r="BR1117" t="s">
        <v>84</v>
      </c>
      <c r="BS1117" t="s">
        <v>153</v>
      </c>
      <c r="BU1117">
        <v>38</v>
      </c>
      <c r="BV1117" t="s">
        <v>84</v>
      </c>
      <c r="BW1117" t="s">
        <v>153</v>
      </c>
      <c r="BY1117">
        <v>69</v>
      </c>
      <c r="BZ1117" t="s">
        <v>83</v>
      </c>
      <c r="CA1117" t="s">
        <v>153</v>
      </c>
    </row>
    <row r="1118" spans="1:87" ht="15" customHeight="1" x14ac:dyDescent="0.25">
      <c r="I1118">
        <v>30</v>
      </c>
      <c r="J1118" t="s">
        <v>84</v>
      </c>
      <c r="K1118" t="s">
        <v>153</v>
      </c>
      <c r="AK1118">
        <v>3</v>
      </c>
      <c r="AL1118" t="s">
        <v>84</v>
      </c>
      <c r="AM1118" t="s">
        <v>153</v>
      </c>
      <c r="AW1118">
        <v>22</v>
      </c>
      <c r="AX1118" t="s">
        <v>100</v>
      </c>
      <c r="AY1118" t="s">
        <v>153</v>
      </c>
      <c r="BQ1118">
        <v>18</v>
      </c>
      <c r="BR1118" t="s">
        <v>83</v>
      </c>
      <c r="BS1118" t="s">
        <v>153</v>
      </c>
      <c r="BU1118">
        <v>46</v>
      </c>
      <c r="BV1118" t="s">
        <v>84</v>
      </c>
      <c r="BW1118" t="s">
        <v>153</v>
      </c>
      <c r="BY1118">
        <v>18</v>
      </c>
      <c r="BZ1118" t="s">
        <v>83</v>
      </c>
      <c r="CA1118" t="s">
        <v>153</v>
      </c>
    </row>
    <row r="1119" spans="1:87" ht="15" customHeight="1" x14ac:dyDescent="0.25">
      <c r="I1119">
        <v>80</v>
      </c>
      <c r="J1119" t="s">
        <v>84</v>
      </c>
      <c r="K1119" t="s">
        <v>153</v>
      </c>
      <c r="AK1119">
        <v>44</v>
      </c>
      <c r="AL1119" t="s">
        <v>84</v>
      </c>
      <c r="AM1119" t="s">
        <v>153</v>
      </c>
      <c r="AW1119">
        <v>11</v>
      </c>
      <c r="AX1119" t="s">
        <v>99</v>
      </c>
      <c r="AY1119" t="s">
        <v>153</v>
      </c>
      <c r="BQ1119">
        <v>82</v>
      </c>
      <c r="BR1119" t="s">
        <v>84</v>
      </c>
      <c r="BS1119" t="s">
        <v>153</v>
      </c>
      <c r="BU1119">
        <v>61</v>
      </c>
      <c r="BV1119" t="s">
        <v>84</v>
      </c>
      <c r="BW1119" t="s">
        <v>153</v>
      </c>
      <c r="BY1119">
        <v>16</v>
      </c>
      <c r="BZ1119" t="s">
        <v>84</v>
      </c>
      <c r="CA1119" t="s">
        <v>153</v>
      </c>
    </row>
    <row r="1120" spans="1:87" ht="15" customHeight="1" x14ac:dyDescent="0.25">
      <c r="I1120">
        <v>47</v>
      </c>
      <c r="J1120" t="s">
        <v>83</v>
      </c>
      <c r="K1120" t="s">
        <v>153</v>
      </c>
      <c r="AK1120">
        <v>35</v>
      </c>
      <c r="AL1120" t="s">
        <v>83</v>
      </c>
      <c r="AM1120" t="s">
        <v>153</v>
      </c>
      <c r="AW1120">
        <v>5</v>
      </c>
      <c r="AX1120" t="s">
        <v>100</v>
      </c>
      <c r="AY1120" t="s">
        <v>153</v>
      </c>
      <c r="BQ1120">
        <v>36</v>
      </c>
      <c r="BR1120" t="s">
        <v>84</v>
      </c>
      <c r="BS1120" t="s">
        <v>153</v>
      </c>
      <c r="BU1120">
        <v>28</v>
      </c>
      <c r="BV1120" t="s">
        <v>83</v>
      </c>
      <c r="BW1120" t="s">
        <v>153</v>
      </c>
      <c r="BY1120">
        <v>57</v>
      </c>
      <c r="BZ1120" t="s">
        <v>84</v>
      </c>
      <c r="CA1120" t="s">
        <v>153</v>
      </c>
    </row>
    <row r="1121" spans="9:79" ht="15" customHeight="1" x14ac:dyDescent="0.25">
      <c r="I1121">
        <v>18</v>
      </c>
      <c r="J1121" t="s">
        <v>83</v>
      </c>
      <c r="K1121" t="s">
        <v>153</v>
      </c>
      <c r="AK1121">
        <v>50</v>
      </c>
      <c r="AL1121" t="s">
        <v>84</v>
      </c>
      <c r="AM1121" t="s">
        <v>153</v>
      </c>
      <c r="AW1121">
        <v>18</v>
      </c>
      <c r="AX1121" t="s">
        <v>100</v>
      </c>
      <c r="AY1121" t="s">
        <v>153</v>
      </c>
      <c r="BQ1121">
        <v>49</v>
      </c>
      <c r="BR1121" t="s">
        <v>84</v>
      </c>
      <c r="BS1121" t="s">
        <v>153</v>
      </c>
      <c r="BU1121">
        <v>76</v>
      </c>
      <c r="BV1121" t="s">
        <v>83</v>
      </c>
      <c r="BW1121" t="s">
        <v>153</v>
      </c>
      <c r="BY1121">
        <v>2</v>
      </c>
      <c r="BZ1121" t="s">
        <v>83</v>
      </c>
      <c r="CA1121" t="s">
        <v>153</v>
      </c>
    </row>
    <row r="1122" spans="9:79" ht="15" customHeight="1" x14ac:dyDescent="0.25">
      <c r="I1122">
        <v>46</v>
      </c>
      <c r="J1122" t="s">
        <v>83</v>
      </c>
      <c r="K1122" t="s">
        <v>153</v>
      </c>
      <c r="AK1122">
        <v>16</v>
      </c>
      <c r="AL1122" t="s">
        <v>84</v>
      </c>
      <c r="AM1122" t="s">
        <v>153</v>
      </c>
      <c r="AW1122">
        <v>2</v>
      </c>
      <c r="AX1122" t="s">
        <v>100</v>
      </c>
      <c r="AY1122" t="s">
        <v>153</v>
      </c>
      <c r="BQ1122">
        <v>3</v>
      </c>
      <c r="BR1122" t="s">
        <v>84</v>
      </c>
      <c r="BS1122" t="s">
        <v>153</v>
      </c>
      <c r="BU1122">
        <v>72</v>
      </c>
      <c r="BV1122" t="s">
        <v>84</v>
      </c>
      <c r="BW1122" t="s">
        <v>153</v>
      </c>
      <c r="BY1122">
        <v>24</v>
      </c>
      <c r="BZ1122" t="s">
        <v>83</v>
      </c>
      <c r="CA1122" t="s">
        <v>153</v>
      </c>
    </row>
    <row r="1123" spans="9:79" ht="15" customHeight="1" x14ac:dyDescent="0.25">
      <c r="I1123">
        <v>75</v>
      </c>
      <c r="J1123" t="s">
        <v>84</v>
      </c>
      <c r="K1123" t="s">
        <v>153</v>
      </c>
      <c r="AK1123">
        <v>48</v>
      </c>
      <c r="AL1123" t="s">
        <v>84</v>
      </c>
      <c r="AM1123" t="s">
        <v>153</v>
      </c>
      <c r="AW1123">
        <v>62</v>
      </c>
      <c r="AX1123" t="s">
        <v>99</v>
      </c>
      <c r="AY1123" t="s">
        <v>153</v>
      </c>
      <c r="BQ1123">
        <v>33</v>
      </c>
      <c r="BR1123" t="s">
        <v>84</v>
      </c>
      <c r="BS1123" t="s">
        <v>153</v>
      </c>
      <c r="BU1123">
        <v>28</v>
      </c>
      <c r="BV1123" t="s">
        <v>83</v>
      </c>
      <c r="BW1123" t="s">
        <v>153</v>
      </c>
      <c r="BY1123">
        <v>31</v>
      </c>
      <c r="BZ1123" t="s">
        <v>83</v>
      </c>
      <c r="CA1123" t="s">
        <v>153</v>
      </c>
    </row>
    <row r="1124" spans="9:79" ht="15" customHeight="1" x14ac:dyDescent="0.25">
      <c r="I1124">
        <v>72</v>
      </c>
      <c r="J1124" t="s">
        <v>83</v>
      </c>
      <c r="K1124" t="s">
        <v>153</v>
      </c>
      <c r="AK1124">
        <v>22</v>
      </c>
      <c r="AL1124" t="s">
        <v>83</v>
      </c>
      <c r="AM1124" t="s">
        <v>153</v>
      </c>
      <c r="AW1124">
        <v>20</v>
      </c>
      <c r="AX1124" t="s">
        <v>99</v>
      </c>
      <c r="AY1124" t="s">
        <v>153</v>
      </c>
      <c r="BQ1124">
        <v>53</v>
      </c>
      <c r="BR1124" t="s">
        <v>84</v>
      </c>
      <c r="BS1124" t="s">
        <v>153</v>
      </c>
      <c r="BU1124">
        <v>16</v>
      </c>
      <c r="BV1124" t="s">
        <v>83</v>
      </c>
      <c r="BW1124" t="s">
        <v>153</v>
      </c>
      <c r="BY1124">
        <v>82</v>
      </c>
      <c r="BZ1124" t="s">
        <v>83</v>
      </c>
      <c r="CA1124" t="s">
        <v>153</v>
      </c>
    </row>
    <row r="1125" spans="9:79" ht="15" customHeight="1" x14ac:dyDescent="0.25">
      <c r="I1125">
        <v>12</v>
      </c>
      <c r="J1125" t="s">
        <v>84</v>
      </c>
      <c r="K1125" t="s">
        <v>153</v>
      </c>
      <c r="AK1125">
        <v>29</v>
      </c>
      <c r="AL1125" t="s">
        <v>373</v>
      </c>
      <c r="AM1125" t="s">
        <v>153</v>
      </c>
      <c r="AW1125">
        <v>38</v>
      </c>
      <c r="AX1125" t="s">
        <v>99</v>
      </c>
      <c r="AY1125" t="s">
        <v>153</v>
      </c>
      <c r="BQ1125">
        <v>59</v>
      </c>
      <c r="BR1125" t="s">
        <v>84</v>
      </c>
      <c r="BS1125" t="s">
        <v>153</v>
      </c>
      <c r="BU1125">
        <v>12</v>
      </c>
      <c r="BV1125" t="s">
        <v>84</v>
      </c>
      <c r="BW1125" t="s">
        <v>153</v>
      </c>
      <c r="BY1125">
        <v>86</v>
      </c>
      <c r="BZ1125" t="s">
        <v>83</v>
      </c>
      <c r="CA1125" t="s">
        <v>153</v>
      </c>
    </row>
    <row r="1126" spans="9:79" ht="15" customHeight="1" x14ac:dyDescent="0.25">
      <c r="I1126">
        <v>60</v>
      </c>
      <c r="J1126" t="s">
        <v>84</v>
      </c>
      <c r="K1126" t="s">
        <v>153</v>
      </c>
      <c r="AK1126">
        <v>31</v>
      </c>
      <c r="AL1126" t="s">
        <v>84</v>
      </c>
      <c r="AM1126" t="s">
        <v>153</v>
      </c>
      <c r="AW1126">
        <v>3</v>
      </c>
      <c r="AX1126" t="s">
        <v>99</v>
      </c>
      <c r="AY1126" t="s">
        <v>153</v>
      </c>
      <c r="BQ1126">
        <v>62</v>
      </c>
      <c r="BR1126" t="s">
        <v>84</v>
      </c>
      <c r="BS1126" t="s">
        <v>153</v>
      </c>
      <c r="BU1126">
        <v>40</v>
      </c>
      <c r="BV1126" t="s">
        <v>83</v>
      </c>
      <c r="BW1126" t="s">
        <v>153</v>
      </c>
      <c r="BY1126">
        <v>37</v>
      </c>
      <c r="BZ1126" t="s">
        <v>84</v>
      </c>
      <c r="CA1126" t="s">
        <v>153</v>
      </c>
    </row>
    <row r="1127" spans="9:79" ht="15" customHeight="1" x14ac:dyDescent="0.25">
      <c r="I1127">
        <v>34</v>
      </c>
      <c r="J1127" t="s">
        <v>84</v>
      </c>
      <c r="K1127" t="s">
        <v>153</v>
      </c>
      <c r="AK1127">
        <v>21</v>
      </c>
      <c r="AL1127" t="s">
        <v>84</v>
      </c>
      <c r="AM1127" t="s">
        <v>153</v>
      </c>
      <c r="AW1127">
        <v>50</v>
      </c>
      <c r="AX1127" t="s">
        <v>99</v>
      </c>
      <c r="AY1127" t="s">
        <v>153</v>
      </c>
      <c r="BQ1127">
        <v>18</v>
      </c>
      <c r="BR1127" t="s">
        <v>84</v>
      </c>
      <c r="BS1127" t="s">
        <v>153</v>
      </c>
      <c r="BU1127">
        <v>20</v>
      </c>
      <c r="BV1127" t="s">
        <v>83</v>
      </c>
      <c r="BW1127" t="s">
        <v>153</v>
      </c>
      <c r="BY1127">
        <v>42</v>
      </c>
      <c r="BZ1127" t="s">
        <v>83</v>
      </c>
      <c r="CA1127" t="s">
        <v>153</v>
      </c>
    </row>
    <row r="1128" spans="9:79" ht="15" customHeight="1" x14ac:dyDescent="0.25">
      <c r="I1128">
        <v>33</v>
      </c>
      <c r="J1128" t="s">
        <v>84</v>
      </c>
      <c r="K1128" t="s">
        <v>153</v>
      </c>
      <c r="AK1128">
        <v>22</v>
      </c>
      <c r="AL1128" t="s">
        <v>84</v>
      </c>
      <c r="AM1128" t="s">
        <v>153</v>
      </c>
      <c r="AW1128">
        <v>8</v>
      </c>
      <c r="AX1128" t="s">
        <v>99</v>
      </c>
      <c r="AY1128" t="s">
        <v>153</v>
      </c>
      <c r="BQ1128">
        <v>21</v>
      </c>
      <c r="BR1128" t="s">
        <v>84</v>
      </c>
      <c r="BS1128" t="s">
        <v>153</v>
      </c>
      <c r="BU1128">
        <v>44</v>
      </c>
      <c r="BV1128" t="s">
        <v>83</v>
      </c>
      <c r="BW1128" t="s">
        <v>153</v>
      </c>
      <c r="BY1128">
        <v>18</v>
      </c>
      <c r="BZ1128" t="s">
        <v>84</v>
      </c>
      <c r="CA1128" t="s">
        <v>153</v>
      </c>
    </row>
    <row r="1129" spans="9:79" ht="15" customHeight="1" x14ac:dyDescent="0.25">
      <c r="I1129">
        <v>87</v>
      </c>
      <c r="J1129" t="s">
        <v>84</v>
      </c>
      <c r="K1129" t="s">
        <v>153</v>
      </c>
      <c r="AK1129">
        <v>50</v>
      </c>
      <c r="AL1129" t="s">
        <v>84</v>
      </c>
      <c r="AM1129" t="s">
        <v>153</v>
      </c>
      <c r="AW1129">
        <v>50</v>
      </c>
      <c r="AX1129" t="s">
        <v>99</v>
      </c>
      <c r="AY1129" t="s">
        <v>153</v>
      </c>
      <c r="BQ1129">
        <v>33</v>
      </c>
      <c r="BR1129" t="s">
        <v>84</v>
      </c>
      <c r="BS1129" t="s">
        <v>153</v>
      </c>
      <c r="BU1129">
        <v>10</v>
      </c>
      <c r="BV1129" t="s">
        <v>84</v>
      </c>
      <c r="BW1129" t="s">
        <v>153</v>
      </c>
      <c r="BY1129">
        <v>42</v>
      </c>
      <c r="BZ1129" t="s">
        <v>83</v>
      </c>
      <c r="CA1129" t="s">
        <v>153</v>
      </c>
    </row>
    <row r="1130" spans="9:79" ht="15" customHeight="1" x14ac:dyDescent="0.25">
      <c r="I1130">
        <v>17</v>
      </c>
      <c r="J1130" t="s">
        <v>84</v>
      </c>
      <c r="K1130" t="s">
        <v>153</v>
      </c>
      <c r="AK1130">
        <v>30</v>
      </c>
      <c r="AL1130" t="s">
        <v>83</v>
      </c>
      <c r="AM1130" t="s">
        <v>153</v>
      </c>
      <c r="AW1130">
        <v>6</v>
      </c>
      <c r="AX1130" t="s">
        <v>100</v>
      </c>
      <c r="AY1130" t="s">
        <v>153</v>
      </c>
      <c r="BU1130">
        <v>30</v>
      </c>
      <c r="BV1130" t="s">
        <v>84</v>
      </c>
      <c r="BW1130" t="s">
        <v>153</v>
      </c>
      <c r="BY1130">
        <v>54</v>
      </c>
      <c r="BZ1130" t="s">
        <v>83</v>
      </c>
      <c r="CA1130" t="s">
        <v>153</v>
      </c>
    </row>
    <row r="1131" spans="9:79" ht="15" customHeight="1" x14ac:dyDescent="0.25">
      <c r="I1131">
        <v>21</v>
      </c>
      <c r="J1131" t="s">
        <v>84</v>
      </c>
      <c r="K1131" t="s">
        <v>153</v>
      </c>
      <c r="AK1131">
        <v>48</v>
      </c>
      <c r="AL1131" t="s">
        <v>84</v>
      </c>
      <c r="AM1131" t="s">
        <v>153</v>
      </c>
      <c r="AW1131">
        <v>22</v>
      </c>
      <c r="AX1131" t="s">
        <v>100</v>
      </c>
      <c r="AY1131" t="s">
        <v>153</v>
      </c>
      <c r="BU1131">
        <v>92</v>
      </c>
      <c r="BV1131" t="s">
        <v>84</v>
      </c>
      <c r="BW1131" t="s">
        <v>153</v>
      </c>
      <c r="BY1131">
        <v>49</v>
      </c>
      <c r="BZ1131" t="s">
        <v>83</v>
      </c>
      <c r="CA1131" t="s">
        <v>153</v>
      </c>
    </row>
    <row r="1132" spans="9:79" ht="15" customHeight="1" x14ac:dyDescent="0.25">
      <c r="I1132">
        <v>52</v>
      </c>
      <c r="J1132" t="s">
        <v>83</v>
      </c>
      <c r="K1132" t="s">
        <v>153</v>
      </c>
      <c r="AK1132">
        <v>22</v>
      </c>
      <c r="AL1132" t="s">
        <v>84</v>
      </c>
      <c r="AM1132" t="s">
        <v>153</v>
      </c>
      <c r="AW1132">
        <v>60</v>
      </c>
      <c r="AX1132" t="s">
        <v>100</v>
      </c>
      <c r="AY1132" t="s">
        <v>153</v>
      </c>
      <c r="BU1132">
        <v>50</v>
      </c>
      <c r="BV1132" t="s">
        <v>83</v>
      </c>
      <c r="BW1132" t="s">
        <v>153</v>
      </c>
      <c r="BY1132">
        <v>30</v>
      </c>
      <c r="BZ1132" t="s">
        <v>83</v>
      </c>
      <c r="CA1132" t="s">
        <v>153</v>
      </c>
    </row>
    <row r="1133" spans="9:79" ht="15" customHeight="1" x14ac:dyDescent="0.25">
      <c r="I1133">
        <v>16</v>
      </c>
      <c r="J1133" t="s">
        <v>83</v>
      </c>
      <c r="K1133" t="s">
        <v>153</v>
      </c>
      <c r="AK1133">
        <v>65</v>
      </c>
      <c r="AL1133" t="s">
        <v>84</v>
      </c>
      <c r="AM1133" t="s">
        <v>153</v>
      </c>
      <c r="AW1133">
        <v>43</v>
      </c>
      <c r="AX1133" t="s">
        <v>99</v>
      </c>
      <c r="AY1133" t="s">
        <v>153</v>
      </c>
      <c r="BU1133">
        <v>77</v>
      </c>
      <c r="BV1133" t="s">
        <v>84</v>
      </c>
      <c r="BW1133" t="s">
        <v>153</v>
      </c>
      <c r="BY1133">
        <v>19</v>
      </c>
      <c r="BZ1133" t="s">
        <v>83</v>
      </c>
      <c r="CA1133" t="s">
        <v>153</v>
      </c>
    </row>
    <row r="1134" spans="9:79" ht="15" customHeight="1" x14ac:dyDescent="0.25">
      <c r="I1134">
        <v>2</v>
      </c>
      <c r="J1134" t="s">
        <v>83</v>
      </c>
      <c r="K1134" t="s">
        <v>153</v>
      </c>
      <c r="AK1134">
        <v>58</v>
      </c>
      <c r="AL1134" t="s">
        <v>83</v>
      </c>
      <c r="AM1134" t="s">
        <v>153</v>
      </c>
      <c r="AW1134">
        <v>26</v>
      </c>
      <c r="AX1134" t="s">
        <v>100</v>
      </c>
      <c r="AY1134" t="s">
        <v>153</v>
      </c>
      <c r="BU1134">
        <v>87</v>
      </c>
      <c r="BV1134" t="s">
        <v>83</v>
      </c>
      <c r="BW1134" t="s">
        <v>153</v>
      </c>
      <c r="BY1134">
        <v>24</v>
      </c>
      <c r="BZ1134" t="s">
        <v>84</v>
      </c>
      <c r="CA1134" t="s">
        <v>153</v>
      </c>
    </row>
    <row r="1135" spans="9:79" ht="15" customHeight="1" x14ac:dyDescent="0.25">
      <c r="AK1135">
        <v>44</v>
      </c>
      <c r="AL1135" t="s">
        <v>84</v>
      </c>
      <c r="AM1135" t="s">
        <v>153</v>
      </c>
      <c r="AW1135">
        <v>81</v>
      </c>
      <c r="AX1135" t="s">
        <v>99</v>
      </c>
      <c r="AY1135" t="s">
        <v>153</v>
      </c>
      <c r="BU1135">
        <v>74</v>
      </c>
      <c r="BV1135" t="s">
        <v>83</v>
      </c>
      <c r="BW1135" t="s">
        <v>153</v>
      </c>
      <c r="BY1135">
        <v>14</v>
      </c>
      <c r="BZ1135" t="s">
        <v>83</v>
      </c>
      <c r="CA1135" t="s">
        <v>153</v>
      </c>
    </row>
    <row r="1136" spans="9:79" ht="15" customHeight="1" x14ac:dyDescent="0.25">
      <c r="AK1136">
        <v>22</v>
      </c>
      <c r="AL1136" t="s">
        <v>84</v>
      </c>
      <c r="AM1136" t="s">
        <v>153</v>
      </c>
      <c r="BU1136">
        <v>34</v>
      </c>
      <c r="BV1136" t="s">
        <v>84</v>
      </c>
      <c r="BW1136" t="s">
        <v>153</v>
      </c>
      <c r="BY1136">
        <v>48</v>
      </c>
      <c r="BZ1136" t="s">
        <v>84</v>
      </c>
      <c r="CA1136" t="s">
        <v>153</v>
      </c>
    </row>
    <row r="1137" spans="1:79" ht="15" customHeight="1" x14ac:dyDescent="0.25">
      <c r="AK1137" t="s">
        <v>151</v>
      </c>
      <c r="AL1137" t="s">
        <v>84</v>
      </c>
      <c r="AM1137" t="s">
        <v>153</v>
      </c>
      <c r="BU1137">
        <v>38</v>
      </c>
      <c r="BV1137" t="s">
        <v>83</v>
      </c>
      <c r="BW1137" t="s">
        <v>153</v>
      </c>
      <c r="BY1137">
        <v>32</v>
      </c>
      <c r="BZ1137" t="s">
        <v>84</v>
      </c>
      <c r="CA1137" t="s">
        <v>153</v>
      </c>
    </row>
    <row r="1138" spans="1:79" ht="15" customHeight="1" x14ac:dyDescent="0.25">
      <c r="AK1138">
        <v>2</v>
      </c>
      <c r="AL1138" t="s">
        <v>83</v>
      </c>
      <c r="AM1138" t="s">
        <v>153</v>
      </c>
      <c r="BU1138">
        <v>32</v>
      </c>
      <c r="BV1138" t="s">
        <v>83</v>
      </c>
      <c r="BW1138" t="s">
        <v>153</v>
      </c>
      <c r="BY1138">
        <v>77</v>
      </c>
      <c r="BZ1138" t="s">
        <v>83</v>
      </c>
      <c r="CA1138" t="s">
        <v>153</v>
      </c>
    </row>
    <row r="1139" spans="1:79" ht="15" customHeight="1" x14ac:dyDescent="0.25">
      <c r="AK1139">
        <v>85</v>
      </c>
      <c r="AL1139" t="s">
        <v>83</v>
      </c>
      <c r="AM1139" t="s">
        <v>153</v>
      </c>
      <c r="BU1139">
        <v>22</v>
      </c>
      <c r="BV1139" t="s">
        <v>83</v>
      </c>
      <c r="BW1139" t="s">
        <v>153</v>
      </c>
      <c r="BY1139">
        <v>15</v>
      </c>
      <c r="BZ1139" t="s">
        <v>83</v>
      </c>
      <c r="CA1139" t="s">
        <v>153</v>
      </c>
    </row>
    <row r="1140" spans="1:79" ht="15" customHeight="1" x14ac:dyDescent="0.25">
      <c r="AK1140">
        <v>83</v>
      </c>
      <c r="AL1140" t="s">
        <v>83</v>
      </c>
      <c r="AM1140" t="s">
        <v>153</v>
      </c>
      <c r="BU1140">
        <v>15</v>
      </c>
      <c r="BV1140" t="s">
        <v>84</v>
      </c>
      <c r="BW1140" t="s">
        <v>153</v>
      </c>
      <c r="BY1140">
        <v>49</v>
      </c>
      <c r="BZ1140" t="s">
        <v>83</v>
      </c>
      <c r="CA1140" t="s">
        <v>153</v>
      </c>
    </row>
    <row r="1141" spans="1:79" ht="15" customHeight="1" x14ac:dyDescent="0.25">
      <c r="AK1141">
        <v>21</v>
      </c>
      <c r="AL1141" t="s">
        <v>83</v>
      </c>
      <c r="AM1141" t="s">
        <v>153</v>
      </c>
      <c r="BU1141">
        <v>68</v>
      </c>
      <c r="BV1141" t="s">
        <v>84</v>
      </c>
      <c r="BW1141" t="s">
        <v>153</v>
      </c>
      <c r="BY1141">
        <v>8</v>
      </c>
      <c r="BZ1141" t="s">
        <v>83</v>
      </c>
      <c r="CA1141" t="s">
        <v>153</v>
      </c>
    </row>
    <row r="1142" spans="1:79" ht="15" customHeight="1" x14ac:dyDescent="0.25">
      <c r="AK1142">
        <v>2</v>
      </c>
      <c r="AL1142" t="s">
        <v>84</v>
      </c>
      <c r="AM1142" t="s">
        <v>153</v>
      </c>
      <c r="BU1142">
        <v>17</v>
      </c>
      <c r="BV1142" t="s">
        <v>84</v>
      </c>
      <c r="BW1142" t="s">
        <v>153</v>
      </c>
    </row>
    <row r="1143" spans="1:79" ht="15" customHeight="1" x14ac:dyDescent="0.25">
      <c r="AK1143">
        <v>4</v>
      </c>
      <c r="AL1143" t="s">
        <v>83</v>
      </c>
      <c r="AM1143" t="s">
        <v>153</v>
      </c>
      <c r="BU1143">
        <v>79</v>
      </c>
      <c r="BV1143" t="s">
        <v>83</v>
      </c>
      <c r="BW1143" t="s">
        <v>153</v>
      </c>
    </row>
    <row r="1144" spans="1:79" ht="15" customHeight="1" x14ac:dyDescent="0.25">
      <c r="AK1144">
        <v>35</v>
      </c>
      <c r="AL1144" t="s">
        <v>84</v>
      </c>
      <c r="AM1144" t="s">
        <v>153</v>
      </c>
      <c r="BU1144">
        <v>72</v>
      </c>
      <c r="BV1144" t="s">
        <v>83</v>
      </c>
      <c r="BW1144" t="s">
        <v>153</v>
      </c>
    </row>
    <row r="1145" spans="1:79" ht="15" customHeight="1" x14ac:dyDescent="0.25">
      <c r="AK1145">
        <v>78</v>
      </c>
      <c r="AL1145" t="s">
        <v>84</v>
      </c>
      <c r="AM1145" t="s">
        <v>153</v>
      </c>
      <c r="BU1145">
        <v>76</v>
      </c>
      <c r="BV1145" t="s">
        <v>83</v>
      </c>
      <c r="BW1145" t="s">
        <v>153</v>
      </c>
    </row>
    <row r="1146" spans="1:79" ht="15" customHeight="1" x14ac:dyDescent="0.25">
      <c r="AK1146">
        <v>54</v>
      </c>
      <c r="AL1146" t="s">
        <v>83</v>
      </c>
      <c r="AM1146" t="s">
        <v>153</v>
      </c>
      <c r="BU1146">
        <v>27</v>
      </c>
      <c r="BV1146" t="s">
        <v>84</v>
      </c>
      <c r="BW1146" t="s">
        <v>153</v>
      </c>
    </row>
    <row r="1147" spans="1:79" ht="15" customHeight="1" x14ac:dyDescent="0.25">
      <c r="A1147" s="196"/>
      <c r="AK1147">
        <v>45</v>
      </c>
      <c r="AL1147" t="s">
        <v>84</v>
      </c>
      <c r="AM1147" t="s">
        <v>153</v>
      </c>
      <c r="BU1147">
        <v>47</v>
      </c>
      <c r="BV1147" t="s">
        <v>84</v>
      </c>
      <c r="BW1147" t="s">
        <v>153</v>
      </c>
    </row>
    <row r="1148" spans="1:79" ht="15" customHeight="1" x14ac:dyDescent="0.25">
      <c r="AK1148">
        <v>78</v>
      </c>
      <c r="AL1148" t="s">
        <v>83</v>
      </c>
      <c r="AM1148" t="s">
        <v>153</v>
      </c>
      <c r="BU1148">
        <v>45</v>
      </c>
      <c r="BV1148" t="s">
        <v>84</v>
      </c>
      <c r="BW1148" t="s">
        <v>153</v>
      </c>
    </row>
    <row r="1149" spans="1:79" ht="15" customHeight="1" x14ac:dyDescent="0.25">
      <c r="AK1149">
        <v>21</v>
      </c>
      <c r="AL1149" t="s">
        <v>84</v>
      </c>
      <c r="AM1149" t="s">
        <v>153</v>
      </c>
      <c r="BU1149">
        <v>74</v>
      </c>
      <c r="BV1149" t="s">
        <v>83</v>
      </c>
      <c r="BW1149" t="s">
        <v>153</v>
      </c>
    </row>
    <row r="1150" spans="1:79" ht="15" customHeight="1" x14ac:dyDescent="0.25">
      <c r="AK1150">
        <v>86</v>
      </c>
      <c r="AL1150" t="s">
        <v>84</v>
      </c>
      <c r="AM1150" t="s">
        <v>153</v>
      </c>
      <c r="BU1150">
        <v>95</v>
      </c>
      <c r="BV1150" t="s">
        <v>84</v>
      </c>
      <c r="BW1150" t="s">
        <v>153</v>
      </c>
    </row>
    <row r="1151" spans="1:79" ht="15" customHeight="1" x14ac:dyDescent="0.25">
      <c r="AK1151">
        <v>54</v>
      </c>
      <c r="AL1151" t="s">
        <v>84</v>
      </c>
      <c r="AM1151" t="s">
        <v>153</v>
      </c>
      <c r="BU1151">
        <v>61</v>
      </c>
      <c r="BV1151" t="s">
        <v>83</v>
      </c>
      <c r="BW1151" t="s">
        <v>153</v>
      </c>
    </row>
    <row r="1152" spans="1:79" ht="15" customHeight="1" x14ac:dyDescent="0.25">
      <c r="AK1152">
        <v>14</v>
      </c>
      <c r="AL1152" t="s">
        <v>83</v>
      </c>
      <c r="AM1152" t="s">
        <v>153</v>
      </c>
      <c r="BU1152">
        <v>5</v>
      </c>
      <c r="BV1152" t="s">
        <v>84</v>
      </c>
      <c r="BW1152" t="s">
        <v>153</v>
      </c>
    </row>
    <row r="1153" spans="1:75" ht="15" customHeight="1" x14ac:dyDescent="0.25">
      <c r="AK1153">
        <v>52</v>
      </c>
      <c r="AL1153" t="s">
        <v>84</v>
      </c>
      <c r="AM1153" t="s">
        <v>153</v>
      </c>
      <c r="BU1153">
        <v>67</v>
      </c>
      <c r="BV1153" t="s">
        <v>83</v>
      </c>
      <c r="BW1153" t="s">
        <v>153</v>
      </c>
    </row>
    <row r="1154" spans="1:75" ht="15" customHeight="1" x14ac:dyDescent="0.25">
      <c r="AK1154">
        <v>73</v>
      </c>
      <c r="AL1154" t="s">
        <v>83</v>
      </c>
      <c r="AM1154" t="s">
        <v>153</v>
      </c>
      <c r="BU1154">
        <v>3</v>
      </c>
      <c r="BV1154" t="s">
        <v>83</v>
      </c>
      <c r="BW1154" t="s">
        <v>153</v>
      </c>
    </row>
    <row r="1155" spans="1:75" ht="15" customHeight="1" x14ac:dyDescent="0.25">
      <c r="AK1155">
        <v>49</v>
      </c>
      <c r="AL1155" t="s">
        <v>83</v>
      </c>
      <c r="AM1155" t="s">
        <v>153</v>
      </c>
      <c r="BU1155">
        <v>12</v>
      </c>
      <c r="BV1155" t="s">
        <v>84</v>
      </c>
      <c r="BW1155" t="s">
        <v>153</v>
      </c>
    </row>
    <row r="1156" spans="1:75" ht="15" customHeight="1" x14ac:dyDescent="0.25">
      <c r="AK1156">
        <v>36</v>
      </c>
      <c r="AL1156" t="s">
        <v>84</v>
      </c>
      <c r="AM1156" t="s">
        <v>153</v>
      </c>
      <c r="BU1156">
        <v>58</v>
      </c>
      <c r="BV1156" t="s">
        <v>84</v>
      </c>
      <c r="BW1156" t="s">
        <v>153</v>
      </c>
    </row>
    <row r="1157" spans="1:75" ht="15" customHeight="1" x14ac:dyDescent="0.25">
      <c r="A1157" s="196"/>
      <c r="AK1157" t="s">
        <v>117</v>
      </c>
      <c r="AL1157" t="s">
        <v>84</v>
      </c>
      <c r="AM1157" t="s">
        <v>153</v>
      </c>
      <c r="BU1157">
        <v>27</v>
      </c>
      <c r="BV1157" t="s">
        <v>83</v>
      </c>
      <c r="BW1157" t="s">
        <v>153</v>
      </c>
    </row>
    <row r="1158" spans="1:75" ht="15" customHeight="1" x14ac:dyDescent="0.25">
      <c r="AK1158">
        <v>31</v>
      </c>
      <c r="AL1158" t="s">
        <v>83</v>
      </c>
      <c r="AM1158" t="s">
        <v>153</v>
      </c>
      <c r="BU1158">
        <v>77</v>
      </c>
      <c r="BV1158" t="s">
        <v>84</v>
      </c>
      <c r="BW1158" t="s">
        <v>153</v>
      </c>
    </row>
    <row r="1159" spans="1:75" ht="15" customHeight="1" x14ac:dyDescent="0.25">
      <c r="AK1159">
        <v>34</v>
      </c>
      <c r="AL1159" t="s">
        <v>84</v>
      </c>
      <c r="AM1159" t="s">
        <v>153</v>
      </c>
      <c r="BU1159">
        <v>4</v>
      </c>
      <c r="BV1159" t="s">
        <v>84</v>
      </c>
      <c r="BW1159" t="s">
        <v>153</v>
      </c>
    </row>
    <row r="1160" spans="1:75" x14ac:dyDescent="0.25">
      <c r="AK1160">
        <v>23</v>
      </c>
      <c r="AL1160" t="s">
        <v>84</v>
      </c>
      <c r="AM1160" t="s">
        <v>153</v>
      </c>
    </row>
    <row r="1161" spans="1:75" x14ac:dyDescent="0.25">
      <c r="AK1161">
        <v>56</v>
      </c>
      <c r="AL1161" t="s">
        <v>84</v>
      </c>
      <c r="AM1161" t="s">
        <v>153</v>
      </c>
    </row>
    <row r="1162" spans="1:75" x14ac:dyDescent="0.25">
      <c r="AK1162">
        <v>11</v>
      </c>
      <c r="AL1162" t="s">
        <v>83</v>
      </c>
      <c r="AM1162" t="s">
        <v>153</v>
      </c>
    </row>
    <row r="1163" spans="1:75" x14ac:dyDescent="0.25">
      <c r="AK1163">
        <v>28</v>
      </c>
      <c r="AL1163" t="s">
        <v>84</v>
      </c>
      <c r="AM1163" t="s">
        <v>153</v>
      </c>
    </row>
  </sheetData>
  <mergeCells count="5">
    <mergeCell ref="A1:C1"/>
    <mergeCell ref="E1:F1"/>
    <mergeCell ref="I1:J1"/>
    <mergeCell ref="M1:N1"/>
    <mergeCell ref="Q1:R1"/>
  </mergeCells>
  <conditionalFormatting sqref="AE742:AE791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63"/>
  <sheetViews>
    <sheetView topLeftCell="A4" workbookViewId="0">
      <selection activeCell="K121" sqref="K121"/>
    </sheetView>
  </sheetViews>
  <sheetFormatPr defaultRowHeight="15" x14ac:dyDescent="0.25"/>
  <cols>
    <col min="1" max="1" width="9.140625" style="244"/>
    <col min="2" max="2" width="10.7109375" customWidth="1"/>
    <col min="3" max="3" width="10.85546875" customWidth="1"/>
    <col min="4" max="4" width="11" customWidth="1"/>
    <col min="5" max="5" width="10.7109375" customWidth="1"/>
    <col min="6" max="6" width="9.140625" style="244"/>
  </cols>
  <sheetData>
    <row r="1" spans="1:8" x14ac:dyDescent="0.25">
      <c r="F1" s="296">
        <v>44166</v>
      </c>
      <c r="G1" s="297"/>
      <c r="H1" s="297"/>
    </row>
    <row r="2" spans="1:8" x14ac:dyDescent="0.25">
      <c r="A2" s="244" t="s">
        <v>107</v>
      </c>
      <c r="B2" t="s">
        <v>108</v>
      </c>
      <c r="C2" t="s">
        <v>20</v>
      </c>
      <c r="F2" s="244" t="s">
        <v>107</v>
      </c>
      <c r="G2" t="s">
        <v>108</v>
      </c>
      <c r="H2" s="248" t="s">
        <v>20</v>
      </c>
    </row>
    <row r="3" spans="1:8" x14ac:dyDescent="0.25">
      <c r="A3" s="244">
        <v>19</v>
      </c>
      <c r="B3" t="s">
        <v>99</v>
      </c>
      <c r="C3" t="s">
        <v>157</v>
      </c>
      <c r="F3" s="244">
        <v>49</v>
      </c>
      <c r="G3" t="s">
        <v>99</v>
      </c>
      <c r="H3" s="248" t="s">
        <v>157</v>
      </c>
    </row>
    <row r="4" spans="1:8" x14ac:dyDescent="0.25">
      <c r="A4" s="244">
        <v>49</v>
      </c>
      <c r="B4" t="s">
        <v>99</v>
      </c>
      <c r="C4" t="s">
        <v>157</v>
      </c>
      <c r="D4" s="243"/>
      <c r="E4" s="243"/>
      <c r="F4" s="249">
        <v>60</v>
      </c>
      <c r="G4" t="s">
        <v>99</v>
      </c>
      <c r="H4" s="248" t="s">
        <v>157</v>
      </c>
    </row>
    <row r="5" spans="1:8" x14ac:dyDescent="0.25">
      <c r="A5" s="244">
        <v>52</v>
      </c>
      <c r="B5" t="s">
        <v>99</v>
      </c>
      <c r="C5" t="s">
        <v>157</v>
      </c>
      <c r="F5" s="244">
        <v>67</v>
      </c>
      <c r="G5" t="s">
        <v>99</v>
      </c>
      <c r="H5" s="248" t="s">
        <v>157</v>
      </c>
    </row>
    <row r="6" spans="1:8" x14ac:dyDescent="0.25">
      <c r="A6" s="244">
        <v>84</v>
      </c>
      <c r="B6" t="s">
        <v>99</v>
      </c>
      <c r="C6" t="s">
        <v>157</v>
      </c>
      <c r="F6" s="244">
        <v>26</v>
      </c>
      <c r="G6" t="s">
        <v>99</v>
      </c>
      <c r="H6" s="248" t="s">
        <v>157</v>
      </c>
    </row>
    <row r="7" spans="1:8" x14ac:dyDescent="0.25">
      <c r="A7" s="244">
        <v>42</v>
      </c>
      <c r="B7" t="s">
        <v>99</v>
      </c>
      <c r="C7" t="s">
        <v>157</v>
      </c>
      <c r="F7" s="244">
        <v>55</v>
      </c>
      <c r="G7" t="s">
        <v>99</v>
      </c>
      <c r="H7" s="248" t="s">
        <v>157</v>
      </c>
    </row>
    <row r="8" spans="1:8" x14ac:dyDescent="0.25">
      <c r="A8" s="244">
        <v>66</v>
      </c>
      <c r="B8" t="s">
        <v>99</v>
      </c>
      <c r="C8" t="s">
        <v>157</v>
      </c>
      <c r="F8" s="244">
        <v>38</v>
      </c>
      <c r="G8" t="s">
        <v>99</v>
      </c>
      <c r="H8" s="248" t="s">
        <v>157</v>
      </c>
    </row>
    <row r="9" spans="1:8" x14ac:dyDescent="0.25">
      <c r="A9" s="244">
        <v>62</v>
      </c>
      <c r="B9" t="s">
        <v>99</v>
      </c>
      <c r="C9" t="s">
        <v>157</v>
      </c>
      <c r="F9" s="244">
        <v>25</v>
      </c>
      <c r="G9" t="s">
        <v>99</v>
      </c>
      <c r="H9" s="248" t="s">
        <v>157</v>
      </c>
    </row>
    <row r="10" spans="1:8" x14ac:dyDescent="0.25">
      <c r="A10" s="244">
        <v>30</v>
      </c>
      <c r="B10" t="s">
        <v>99</v>
      </c>
      <c r="C10" t="s">
        <v>157</v>
      </c>
      <c r="F10" s="244">
        <v>62</v>
      </c>
      <c r="G10" t="s">
        <v>99</v>
      </c>
      <c r="H10" s="248" t="s">
        <v>157</v>
      </c>
    </row>
    <row r="11" spans="1:8" x14ac:dyDescent="0.25">
      <c r="A11" s="244">
        <v>37</v>
      </c>
      <c r="B11" t="s">
        <v>99</v>
      </c>
      <c r="C11" t="s">
        <v>157</v>
      </c>
      <c r="F11" s="244">
        <v>64</v>
      </c>
      <c r="G11" t="s">
        <v>99</v>
      </c>
      <c r="H11" s="248" t="s">
        <v>157</v>
      </c>
    </row>
    <row r="12" spans="1:8" x14ac:dyDescent="0.25">
      <c r="A12" s="244">
        <v>22</v>
      </c>
      <c r="B12" t="s">
        <v>99</v>
      </c>
      <c r="C12" t="s">
        <v>157</v>
      </c>
      <c r="F12" s="244">
        <v>57</v>
      </c>
      <c r="G12" t="s">
        <v>99</v>
      </c>
      <c r="H12" s="248" t="s">
        <v>157</v>
      </c>
    </row>
    <row r="13" spans="1:8" x14ac:dyDescent="0.25">
      <c r="A13" s="244">
        <v>39</v>
      </c>
      <c r="B13" t="s">
        <v>99</v>
      </c>
      <c r="C13" t="s">
        <v>157</v>
      </c>
      <c r="F13" s="244">
        <v>70</v>
      </c>
      <c r="G13" t="s">
        <v>99</v>
      </c>
      <c r="H13" s="248" t="s">
        <v>157</v>
      </c>
    </row>
    <row r="14" spans="1:8" x14ac:dyDescent="0.25">
      <c r="A14" s="244">
        <v>17</v>
      </c>
      <c r="B14" t="s">
        <v>99</v>
      </c>
      <c r="C14" t="s">
        <v>157</v>
      </c>
      <c r="F14" s="244">
        <v>24</v>
      </c>
      <c r="G14" t="s">
        <v>99</v>
      </c>
      <c r="H14" s="248" t="s">
        <v>157</v>
      </c>
    </row>
    <row r="15" spans="1:8" x14ac:dyDescent="0.25">
      <c r="A15" s="244">
        <v>52</v>
      </c>
      <c r="B15" t="s">
        <v>99</v>
      </c>
      <c r="C15" t="s">
        <v>157</v>
      </c>
      <c r="F15" s="244">
        <v>37</v>
      </c>
      <c r="G15" t="s">
        <v>99</v>
      </c>
      <c r="H15" s="248" t="s">
        <v>157</v>
      </c>
    </row>
    <row r="16" spans="1:8" x14ac:dyDescent="0.25">
      <c r="A16" s="244">
        <v>47</v>
      </c>
      <c r="B16" t="s">
        <v>99</v>
      </c>
      <c r="C16" t="s">
        <v>157</v>
      </c>
      <c r="F16" s="244">
        <v>66</v>
      </c>
      <c r="G16" t="s">
        <v>99</v>
      </c>
      <c r="H16" s="248" t="s">
        <v>157</v>
      </c>
    </row>
    <row r="17" spans="1:8" x14ac:dyDescent="0.25">
      <c r="A17" s="244">
        <v>18</v>
      </c>
      <c r="B17" t="s">
        <v>99</v>
      </c>
      <c r="C17" t="s">
        <v>157</v>
      </c>
      <c r="F17" s="244">
        <v>28</v>
      </c>
      <c r="G17" t="s">
        <v>99</v>
      </c>
      <c r="H17" s="248" t="s">
        <v>157</v>
      </c>
    </row>
    <row r="18" spans="1:8" x14ac:dyDescent="0.25">
      <c r="A18" s="244">
        <v>40</v>
      </c>
      <c r="B18" t="s">
        <v>99</v>
      </c>
      <c r="C18" t="s">
        <v>157</v>
      </c>
      <c r="F18" s="244">
        <v>44</v>
      </c>
      <c r="G18" t="s">
        <v>99</v>
      </c>
      <c r="H18" s="248" t="s">
        <v>157</v>
      </c>
    </row>
    <row r="19" spans="1:8" x14ac:dyDescent="0.25">
      <c r="A19" s="244">
        <v>36</v>
      </c>
      <c r="B19" t="s">
        <v>99</v>
      </c>
      <c r="C19" t="s">
        <v>157</v>
      </c>
      <c r="F19" s="244">
        <v>23</v>
      </c>
      <c r="G19" t="s">
        <v>99</v>
      </c>
      <c r="H19" s="248" t="s">
        <v>157</v>
      </c>
    </row>
    <row r="20" spans="1:8" x14ac:dyDescent="0.25">
      <c r="A20" s="244">
        <v>27</v>
      </c>
      <c r="B20" t="s">
        <v>99</v>
      </c>
      <c r="C20" t="s">
        <v>157</v>
      </c>
      <c r="F20" s="244">
        <v>24</v>
      </c>
      <c r="G20" t="s">
        <v>99</v>
      </c>
      <c r="H20" s="248" t="s">
        <v>157</v>
      </c>
    </row>
    <row r="21" spans="1:8" x14ac:dyDescent="0.25">
      <c r="A21" s="244">
        <v>45</v>
      </c>
      <c r="B21" t="s">
        <v>99</v>
      </c>
      <c r="C21" t="s">
        <v>157</v>
      </c>
      <c r="F21" s="244">
        <v>49</v>
      </c>
      <c r="G21" t="s">
        <v>99</v>
      </c>
      <c r="H21" s="248" t="s">
        <v>157</v>
      </c>
    </row>
    <row r="22" spans="1:8" x14ac:dyDescent="0.25">
      <c r="A22" s="244">
        <v>27</v>
      </c>
      <c r="B22" t="s">
        <v>99</v>
      </c>
      <c r="C22" t="s">
        <v>157</v>
      </c>
      <c r="F22" s="244">
        <v>45</v>
      </c>
      <c r="G22" t="s">
        <v>99</v>
      </c>
      <c r="H22" s="248" t="s">
        <v>157</v>
      </c>
    </row>
    <row r="23" spans="1:8" x14ac:dyDescent="0.25">
      <c r="A23" s="244">
        <v>19</v>
      </c>
      <c r="B23" t="s">
        <v>99</v>
      </c>
      <c r="C23" t="s">
        <v>157</v>
      </c>
      <c r="F23" s="244">
        <v>19</v>
      </c>
      <c r="G23" t="s">
        <v>99</v>
      </c>
      <c r="H23" s="248" t="s">
        <v>157</v>
      </c>
    </row>
    <row r="24" spans="1:8" x14ac:dyDescent="0.25">
      <c r="A24" s="244">
        <v>34</v>
      </c>
      <c r="B24" t="s">
        <v>99</v>
      </c>
      <c r="C24" t="s">
        <v>157</v>
      </c>
      <c r="F24" s="244">
        <v>60</v>
      </c>
      <c r="G24" t="s">
        <v>99</v>
      </c>
      <c r="H24" s="248" t="s">
        <v>157</v>
      </c>
    </row>
    <row r="25" spans="1:8" x14ac:dyDescent="0.25">
      <c r="A25" s="244">
        <v>51</v>
      </c>
      <c r="B25" t="s">
        <v>99</v>
      </c>
      <c r="C25" t="s">
        <v>157</v>
      </c>
      <c r="F25" s="244">
        <v>33</v>
      </c>
      <c r="G25" t="s">
        <v>99</v>
      </c>
      <c r="H25" s="248" t="s">
        <v>157</v>
      </c>
    </row>
    <row r="26" spans="1:8" x14ac:dyDescent="0.25">
      <c r="A26" s="244">
        <v>47</v>
      </c>
      <c r="B26" t="s">
        <v>99</v>
      </c>
      <c r="C26" t="s">
        <v>157</v>
      </c>
      <c r="F26" s="244">
        <v>20</v>
      </c>
      <c r="G26" t="s">
        <v>99</v>
      </c>
      <c r="H26" s="248" t="s">
        <v>157</v>
      </c>
    </row>
    <row r="27" spans="1:8" x14ac:dyDescent="0.25">
      <c r="A27" s="244">
        <v>31</v>
      </c>
      <c r="B27" t="s">
        <v>99</v>
      </c>
      <c r="C27" t="s">
        <v>157</v>
      </c>
      <c r="F27" s="244">
        <v>88</v>
      </c>
      <c r="G27" t="s">
        <v>99</v>
      </c>
      <c r="H27" s="248" t="s">
        <v>157</v>
      </c>
    </row>
    <row r="28" spans="1:8" x14ac:dyDescent="0.25">
      <c r="A28" s="244">
        <v>22</v>
      </c>
      <c r="B28" t="s">
        <v>99</v>
      </c>
      <c r="C28" t="s">
        <v>157</v>
      </c>
      <c r="F28" s="244">
        <v>64</v>
      </c>
      <c r="G28" t="s">
        <v>99</v>
      </c>
      <c r="H28" s="248" t="s">
        <v>157</v>
      </c>
    </row>
    <row r="29" spans="1:8" x14ac:dyDescent="0.25">
      <c r="A29" s="244">
        <v>24</v>
      </c>
      <c r="B29" t="s">
        <v>99</v>
      </c>
      <c r="C29" t="s">
        <v>157</v>
      </c>
      <c r="F29" s="244">
        <v>37</v>
      </c>
      <c r="G29" t="s">
        <v>99</v>
      </c>
      <c r="H29" s="248" t="s">
        <v>157</v>
      </c>
    </row>
    <row r="30" spans="1:8" x14ac:dyDescent="0.25">
      <c r="A30" s="244">
        <v>35</v>
      </c>
      <c r="B30" t="s">
        <v>99</v>
      </c>
      <c r="C30" t="s">
        <v>157</v>
      </c>
      <c r="F30" s="244">
        <v>85</v>
      </c>
      <c r="G30" t="s">
        <v>99</v>
      </c>
      <c r="H30" s="248" t="s">
        <v>157</v>
      </c>
    </row>
    <row r="31" spans="1:8" x14ac:dyDescent="0.25">
      <c r="A31" s="244">
        <v>25</v>
      </c>
      <c r="B31" t="s">
        <v>99</v>
      </c>
      <c r="C31" t="s">
        <v>157</v>
      </c>
      <c r="F31" s="244">
        <v>33</v>
      </c>
      <c r="G31" t="s">
        <v>99</v>
      </c>
      <c r="H31" s="248" t="s">
        <v>157</v>
      </c>
    </row>
    <row r="32" spans="1:8" x14ac:dyDescent="0.25">
      <c r="A32" s="244">
        <v>17</v>
      </c>
      <c r="B32" t="s">
        <v>99</v>
      </c>
      <c r="C32" t="s">
        <v>157</v>
      </c>
      <c r="F32" s="244">
        <v>58</v>
      </c>
      <c r="G32" t="s">
        <v>99</v>
      </c>
      <c r="H32" s="248" t="s">
        <v>157</v>
      </c>
    </row>
    <row r="33" spans="1:8" x14ac:dyDescent="0.25">
      <c r="A33" s="244">
        <v>47</v>
      </c>
      <c r="B33" t="s">
        <v>99</v>
      </c>
      <c r="C33" t="s">
        <v>157</v>
      </c>
      <c r="F33" s="244">
        <v>31</v>
      </c>
      <c r="G33" t="s">
        <v>99</v>
      </c>
      <c r="H33" s="248" t="s">
        <v>157</v>
      </c>
    </row>
    <row r="34" spans="1:8" x14ac:dyDescent="0.25">
      <c r="A34" s="244">
        <v>40</v>
      </c>
      <c r="B34" t="s">
        <v>99</v>
      </c>
      <c r="C34" t="s">
        <v>157</v>
      </c>
      <c r="F34" s="244">
        <v>43</v>
      </c>
      <c r="G34" t="s">
        <v>99</v>
      </c>
      <c r="H34" s="248" t="s">
        <v>157</v>
      </c>
    </row>
    <row r="35" spans="1:8" x14ac:dyDescent="0.25">
      <c r="A35" s="244">
        <v>67</v>
      </c>
      <c r="B35" t="s">
        <v>99</v>
      </c>
      <c r="C35" t="s">
        <v>157</v>
      </c>
      <c r="F35" s="244">
        <v>63</v>
      </c>
      <c r="G35" t="s">
        <v>99</v>
      </c>
      <c r="H35" s="248" t="s">
        <v>157</v>
      </c>
    </row>
    <row r="36" spans="1:8" x14ac:dyDescent="0.25">
      <c r="A36" s="244">
        <v>21</v>
      </c>
      <c r="B36" t="s">
        <v>99</v>
      </c>
      <c r="C36" t="s">
        <v>157</v>
      </c>
      <c r="F36" s="244">
        <v>29</v>
      </c>
      <c r="G36" t="s">
        <v>99</v>
      </c>
      <c r="H36" s="248" t="s">
        <v>157</v>
      </c>
    </row>
    <row r="37" spans="1:8" x14ac:dyDescent="0.25">
      <c r="A37" s="244">
        <v>76</v>
      </c>
      <c r="B37" t="s">
        <v>99</v>
      </c>
      <c r="C37" t="s">
        <v>157</v>
      </c>
      <c r="F37" s="244">
        <v>41</v>
      </c>
      <c r="G37" t="s">
        <v>99</v>
      </c>
      <c r="H37" s="248" t="s">
        <v>157</v>
      </c>
    </row>
    <row r="38" spans="1:8" x14ac:dyDescent="0.25">
      <c r="A38" s="244">
        <v>15</v>
      </c>
      <c r="B38" t="s">
        <v>99</v>
      </c>
      <c r="C38" t="s">
        <v>157</v>
      </c>
      <c r="F38" s="244">
        <v>76</v>
      </c>
      <c r="G38" t="s">
        <v>99</v>
      </c>
      <c r="H38" s="248" t="s">
        <v>157</v>
      </c>
    </row>
    <row r="39" spans="1:8" x14ac:dyDescent="0.25">
      <c r="A39" s="244">
        <v>28</v>
      </c>
      <c r="B39" t="s">
        <v>99</v>
      </c>
      <c r="C39" t="s">
        <v>157</v>
      </c>
      <c r="F39" s="244">
        <v>19</v>
      </c>
      <c r="G39" t="s">
        <v>99</v>
      </c>
      <c r="H39" s="248" t="s">
        <v>157</v>
      </c>
    </row>
    <row r="40" spans="1:8" x14ac:dyDescent="0.25">
      <c r="A40" s="244">
        <v>64</v>
      </c>
      <c r="B40" t="s">
        <v>99</v>
      </c>
      <c r="C40" t="s">
        <v>157</v>
      </c>
      <c r="F40" s="244">
        <v>18</v>
      </c>
      <c r="G40" t="s">
        <v>99</v>
      </c>
      <c r="H40" s="248" t="s">
        <v>157</v>
      </c>
    </row>
    <row r="41" spans="1:8" x14ac:dyDescent="0.25">
      <c r="A41" s="244">
        <v>50</v>
      </c>
      <c r="B41" t="s">
        <v>99</v>
      </c>
      <c r="C41" t="s">
        <v>157</v>
      </c>
      <c r="F41" s="244">
        <v>46</v>
      </c>
      <c r="G41" t="s">
        <v>99</v>
      </c>
      <c r="H41" s="248" t="s">
        <v>157</v>
      </c>
    </row>
    <row r="42" spans="1:8" x14ac:dyDescent="0.25">
      <c r="A42" s="244">
        <v>21</v>
      </c>
      <c r="B42" t="s">
        <v>99</v>
      </c>
      <c r="C42" t="s">
        <v>157</v>
      </c>
      <c r="F42" s="244">
        <v>13</v>
      </c>
      <c r="G42" t="s">
        <v>99</v>
      </c>
      <c r="H42" s="248" t="s">
        <v>157</v>
      </c>
    </row>
    <row r="43" spans="1:8" x14ac:dyDescent="0.25">
      <c r="A43" s="244">
        <v>15</v>
      </c>
      <c r="B43" t="s">
        <v>99</v>
      </c>
      <c r="C43" t="s">
        <v>157</v>
      </c>
      <c r="F43" s="244">
        <v>19</v>
      </c>
      <c r="G43" t="s">
        <v>99</v>
      </c>
      <c r="H43" s="248" t="s">
        <v>157</v>
      </c>
    </row>
    <row r="44" spans="1:8" x14ac:dyDescent="0.25">
      <c r="A44" s="244">
        <v>43</v>
      </c>
      <c r="B44" t="s">
        <v>99</v>
      </c>
      <c r="C44" t="s">
        <v>157</v>
      </c>
      <c r="F44" s="244">
        <v>73</v>
      </c>
      <c r="G44" t="s">
        <v>99</v>
      </c>
      <c r="H44" s="248" t="s">
        <v>157</v>
      </c>
    </row>
    <row r="45" spans="1:8" x14ac:dyDescent="0.25">
      <c r="A45" s="244">
        <v>64</v>
      </c>
      <c r="B45" t="s">
        <v>99</v>
      </c>
      <c r="C45" t="s">
        <v>157</v>
      </c>
      <c r="F45" s="244">
        <v>14</v>
      </c>
      <c r="G45" t="s">
        <v>99</v>
      </c>
      <c r="H45" s="248" t="s">
        <v>157</v>
      </c>
    </row>
    <row r="46" spans="1:8" x14ac:dyDescent="0.25">
      <c r="A46" s="244">
        <v>47</v>
      </c>
      <c r="B46" t="s">
        <v>99</v>
      </c>
      <c r="C46" t="s">
        <v>157</v>
      </c>
      <c r="F46" s="244">
        <v>66</v>
      </c>
      <c r="G46" t="s">
        <v>99</v>
      </c>
      <c r="H46" s="248" t="s">
        <v>157</v>
      </c>
    </row>
    <row r="47" spans="1:8" x14ac:dyDescent="0.25">
      <c r="A47" s="244">
        <v>24</v>
      </c>
      <c r="B47" t="s">
        <v>99</v>
      </c>
      <c r="C47" t="s">
        <v>157</v>
      </c>
      <c r="F47" s="244">
        <v>69</v>
      </c>
      <c r="G47" t="s">
        <v>99</v>
      </c>
      <c r="H47" s="248" t="s">
        <v>157</v>
      </c>
    </row>
    <row r="48" spans="1:8" x14ac:dyDescent="0.25">
      <c r="A48" s="244">
        <v>22</v>
      </c>
      <c r="B48" t="s">
        <v>99</v>
      </c>
      <c r="C48" t="s">
        <v>157</v>
      </c>
      <c r="F48" s="244">
        <v>30</v>
      </c>
      <c r="G48" t="s">
        <v>99</v>
      </c>
      <c r="H48" s="248" t="s">
        <v>157</v>
      </c>
    </row>
    <row r="49" spans="1:8" x14ac:dyDescent="0.25">
      <c r="A49" s="244">
        <v>24</v>
      </c>
      <c r="B49" t="s">
        <v>99</v>
      </c>
      <c r="C49" t="s">
        <v>157</v>
      </c>
      <c r="F49" s="244">
        <v>25</v>
      </c>
      <c r="G49" t="s">
        <v>99</v>
      </c>
      <c r="H49" s="248" t="s">
        <v>157</v>
      </c>
    </row>
    <row r="50" spans="1:8" x14ac:dyDescent="0.25">
      <c r="A50" s="244">
        <v>31</v>
      </c>
      <c r="B50" t="s">
        <v>99</v>
      </c>
      <c r="C50" t="s">
        <v>157</v>
      </c>
      <c r="F50" s="244">
        <v>14</v>
      </c>
      <c r="G50" t="s">
        <v>99</v>
      </c>
      <c r="H50" s="248" t="s">
        <v>157</v>
      </c>
    </row>
    <row r="51" spans="1:8" x14ac:dyDescent="0.25">
      <c r="A51" s="244">
        <v>50</v>
      </c>
      <c r="B51" t="s">
        <v>99</v>
      </c>
      <c r="C51" t="s">
        <v>157</v>
      </c>
      <c r="F51" s="244">
        <v>67</v>
      </c>
      <c r="G51" t="s">
        <v>99</v>
      </c>
      <c r="H51" s="248" t="s">
        <v>157</v>
      </c>
    </row>
    <row r="52" spans="1:8" x14ac:dyDescent="0.25">
      <c r="A52" s="244">
        <v>47</v>
      </c>
      <c r="B52" t="s">
        <v>99</v>
      </c>
      <c r="C52" t="s">
        <v>157</v>
      </c>
      <c r="F52" s="244">
        <v>74</v>
      </c>
      <c r="G52" t="s">
        <v>99</v>
      </c>
      <c r="H52" s="248" t="s">
        <v>157</v>
      </c>
    </row>
    <row r="53" spans="1:8" x14ac:dyDescent="0.25">
      <c r="A53" s="244">
        <v>67</v>
      </c>
      <c r="B53" t="s">
        <v>99</v>
      </c>
      <c r="C53" t="s">
        <v>157</v>
      </c>
      <c r="F53" s="244">
        <v>20</v>
      </c>
      <c r="G53" t="s">
        <v>99</v>
      </c>
      <c r="H53" s="248" t="s">
        <v>157</v>
      </c>
    </row>
    <row r="54" spans="1:8" x14ac:dyDescent="0.25">
      <c r="A54" s="244">
        <v>44</v>
      </c>
      <c r="B54" t="s">
        <v>99</v>
      </c>
      <c r="C54" t="s">
        <v>157</v>
      </c>
      <c r="F54" s="244">
        <v>44</v>
      </c>
      <c r="G54" t="s">
        <v>99</v>
      </c>
      <c r="H54" s="248" t="s">
        <v>157</v>
      </c>
    </row>
    <row r="55" spans="1:8" x14ac:dyDescent="0.25">
      <c r="A55" s="244">
        <v>15</v>
      </c>
      <c r="B55" t="s">
        <v>99</v>
      </c>
      <c r="C55" t="s">
        <v>157</v>
      </c>
      <c r="F55" s="244">
        <v>57</v>
      </c>
      <c r="G55" t="s">
        <v>99</v>
      </c>
      <c r="H55" s="248" t="s">
        <v>157</v>
      </c>
    </row>
    <row r="56" spans="1:8" x14ac:dyDescent="0.25">
      <c r="A56" s="244">
        <v>55</v>
      </c>
      <c r="B56" t="s">
        <v>99</v>
      </c>
      <c r="C56" t="s">
        <v>157</v>
      </c>
      <c r="F56" s="244">
        <v>16</v>
      </c>
      <c r="G56" t="s">
        <v>99</v>
      </c>
      <c r="H56" s="248" t="s">
        <v>157</v>
      </c>
    </row>
    <row r="57" spans="1:8" x14ac:dyDescent="0.25">
      <c r="A57" s="244">
        <v>47</v>
      </c>
      <c r="B57" t="s">
        <v>99</v>
      </c>
      <c r="C57" t="s">
        <v>157</v>
      </c>
      <c r="F57" s="244">
        <v>64</v>
      </c>
      <c r="G57" t="s">
        <v>99</v>
      </c>
      <c r="H57" s="248" t="s">
        <v>157</v>
      </c>
    </row>
    <row r="58" spans="1:8" x14ac:dyDescent="0.25">
      <c r="A58" s="244">
        <v>18</v>
      </c>
      <c r="B58" t="s">
        <v>99</v>
      </c>
      <c r="C58" t="s">
        <v>157</v>
      </c>
      <c r="F58" s="244">
        <v>47</v>
      </c>
      <c r="G58" t="s">
        <v>99</v>
      </c>
      <c r="H58" s="248" t="s">
        <v>157</v>
      </c>
    </row>
    <row r="59" spans="1:8" x14ac:dyDescent="0.25">
      <c r="A59" s="244">
        <v>15</v>
      </c>
      <c r="B59" t="s">
        <v>99</v>
      </c>
      <c r="C59" t="s">
        <v>157</v>
      </c>
      <c r="F59" s="244">
        <v>36</v>
      </c>
      <c r="G59" t="s">
        <v>99</v>
      </c>
      <c r="H59" s="248" t="s">
        <v>157</v>
      </c>
    </row>
    <row r="60" spans="1:8" x14ac:dyDescent="0.25">
      <c r="A60" s="244">
        <v>28</v>
      </c>
      <c r="B60" t="s">
        <v>99</v>
      </c>
      <c r="C60" t="s">
        <v>157</v>
      </c>
      <c r="F60" s="244">
        <v>54</v>
      </c>
      <c r="G60" t="s">
        <v>99</v>
      </c>
      <c r="H60" s="248" t="s">
        <v>157</v>
      </c>
    </row>
    <row r="61" spans="1:8" x14ac:dyDescent="0.25">
      <c r="A61" s="244">
        <v>28</v>
      </c>
      <c r="B61" t="s">
        <v>99</v>
      </c>
      <c r="C61" t="s">
        <v>157</v>
      </c>
      <c r="F61" s="244">
        <v>21</v>
      </c>
      <c r="G61" t="s">
        <v>99</v>
      </c>
      <c r="H61" s="248" t="s">
        <v>157</v>
      </c>
    </row>
    <row r="62" spans="1:8" x14ac:dyDescent="0.25">
      <c r="A62" s="244">
        <v>42</v>
      </c>
      <c r="B62" t="s">
        <v>99</v>
      </c>
      <c r="C62" t="s">
        <v>157</v>
      </c>
      <c r="F62" s="244">
        <v>41</v>
      </c>
      <c r="G62" t="s">
        <v>99</v>
      </c>
      <c r="H62" s="248" t="s">
        <v>157</v>
      </c>
    </row>
    <row r="63" spans="1:8" x14ac:dyDescent="0.25">
      <c r="A63" s="244">
        <v>15</v>
      </c>
      <c r="B63" t="s">
        <v>99</v>
      </c>
      <c r="C63" t="s">
        <v>157</v>
      </c>
      <c r="F63" s="244">
        <v>62</v>
      </c>
      <c r="G63" t="s">
        <v>99</v>
      </c>
      <c r="H63" s="248" t="s">
        <v>157</v>
      </c>
    </row>
    <row r="64" spans="1:8" x14ac:dyDescent="0.25">
      <c r="A64" s="244">
        <v>79</v>
      </c>
      <c r="B64" t="s">
        <v>99</v>
      </c>
      <c r="C64" t="s">
        <v>157</v>
      </c>
      <c r="F64" s="244">
        <v>89</v>
      </c>
      <c r="G64" t="s">
        <v>99</v>
      </c>
      <c r="H64" s="248" t="s">
        <v>157</v>
      </c>
    </row>
    <row r="65" spans="1:8" x14ac:dyDescent="0.25">
      <c r="A65" s="244">
        <v>18</v>
      </c>
      <c r="B65" t="s">
        <v>99</v>
      </c>
      <c r="C65" t="s">
        <v>157</v>
      </c>
      <c r="F65" s="244">
        <v>41</v>
      </c>
      <c r="G65" t="s">
        <v>99</v>
      </c>
      <c r="H65" s="248" t="s">
        <v>157</v>
      </c>
    </row>
    <row r="66" spans="1:8" x14ac:dyDescent="0.25">
      <c r="A66" s="244">
        <v>49</v>
      </c>
      <c r="B66" t="s">
        <v>99</v>
      </c>
      <c r="C66" t="s">
        <v>157</v>
      </c>
      <c r="F66" s="244">
        <v>33</v>
      </c>
      <c r="G66" t="s">
        <v>99</v>
      </c>
      <c r="H66" s="248" t="s">
        <v>157</v>
      </c>
    </row>
    <row r="67" spans="1:8" x14ac:dyDescent="0.25">
      <c r="A67" s="244">
        <v>69</v>
      </c>
      <c r="B67" t="s">
        <v>99</v>
      </c>
      <c r="C67" t="s">
        <v>157</v>
      </c>
      <c r="F67" s="244">
        <v>14</v>
      </c>
      <c r="G67" t="s">
        <v>99</v>
      </c>
      <c r="H67" s="248" t="s">
        <v>157</v>
      </c>
    </row>
    <row r="68" spans="1:8" x14ac:dyDescent="0.25">
      <c r="A68" s="244">
        <v>27</v>
      </c>
      <c r="B68" t="s">
        <v>99</v>
      </c>
      <c r="C68" t="s">
        <v>157</v>
      </c>
      <c r="F68" s="244">
        <v>67</v>
      </c>
      <c r="G68" t="s">
        <v>99</v>
      </c>
      <c r="H68" s="248" t="s">
        <v>157</v>
      </c>
    </row>
    <row r="69" spans="1:8" x14ac:dyDescent="0.25">
      <c r="A69" s="244">
        <v>43</v>
      </c>
      <c r="B69" t="s">
        <v>99</v>
      </c>
      <c r="C69" t="s">
        <v>157</v>
      </c>
      <c r="F69" s="244">
        <v>30</v>
      </c>
      <c r="G69" t="s">
        <v>99</v>
      </c>
      <c r="H69" s="248" t="s">
        <v>157</v>
      </c>
    </row>
    <row r="70" spans="1:8" x14ac:dyDescent="0.25">
      <c r="A70" s="244">
        <v>40</v>
      </c>
      <c r="B70" t="s">
        <v>99</v>
      </c>
      <c r="C70" t="s">
        <v>157</v>
      </c>
      <c r="F70" s="244">
        <v>26</v>
      </c>
      <c r="G70" t="s">
        <v>99</v>
      </c>
      <c r="H70" s="248" t="s">
        <v>157</v>
      </c>
    </row>
    <row r="71" spans="1:8" x14ac:dyDescent="0.25">
      <c r="A71" s="244">
        <v>71</v>
      </c>
      <c r="B71" t="s">
        <v>99</v>
      </c>
      <c r="C71" t="s">
        <v>157</v>
      </c>
      <c r="F71" s="244">
        <v>83</v>
      </c>
      <c r="G71" t="s">
        <v>99</v>
      </c>
      <c r="H71" s="248" t="s">
        <v>157</v>
      </c>
    </row>
    <row r="72" spans="1:8" x14ac:dyDescent="0.25">
      <c r="A72" s="244">
        <v>13</v>
      </c>
      <c r="B72" t="s">
        <v>99</v>
      </c>
      <c r="C72" t="s">
        <v>157</v>
      </c>
      <c r="F72" s="244">
        <v>21</v>
      </c>
      <c r="G72" t="s">
        <v>99</v>
      </c>
      <c r="H72" s="248" t="s">
        <v>157</v>
      </c>
    </row>
    <row r="73" spans="1:8" x14ac:dyDescent="0.25">
      <c r="A73" s="244">
        <v>65</v>
      </c>
      <c r="B73" t="s">
        <v>99</v>
      </c>
      <c r="C73" t="s">
        <v>157</v>
      </c>
      <c r="F73" s="244">
        <v>43</v>
      </c>
      <c r="G73" t="s">
        <v>99</v>
      </c>
      <c r="H73" s="248" t="s">
        <v>157</v>
      </c>
    </row>
    <row r="74" spans="1:8" x14ac:dyDescent="0.25">
      <c r="A74" s="244">
        <v>17</v>
      </c>
      <c r="B74" t="s">
        <v>99</v>
      </c>
      <c r="C74" t="s">
        <v>157</v>
      </c>
      <c r="F74" s="244">
        <v>78</v>
      </c>
      <c r="G74" t="s">
        <v>99</v>
      </c>
      <c r="H74" s="248" t="s">
        <v>157</v>
      </c>
    </row>
    <row r="75" spans="1:8" x14ac:dyDescent="0.25">
      <c r="A75" s="244">
        <v>14</v>
      </c>
      <c r="B75" t="s">
        <v>99</v>
      </c>
      <c r="C75" t="s">
        <v>157</v>
      </c>
      <c r="F75" s="244">
        <v>52</v>
      </c>
      <c r="G75" t="s">
        <v>99</v>
      </c>
      <c r="H75" s="248" t="s">
        <v>157</v>
      </c>
    </row>
    <row r="76" spans="1:8" x14ac:dyDescent="0.25">
      <c r="A76" s="244">
        <v>53</v>
      </c>
      <c r="B76" t="s">
        <v>99</v>
      </c>
      <c r="C76" t="s">
        <v>157</v>
      </c>
      <c r="F76" s="244">
        <v>61</v>
      </c>
      <c r="G76" t="s">
        <v>99</v>
      </c>
      <c r="H76" s="248" t="s">
        <v>157</v>
      </c>
    </row>
    <row r="77" spans="1:8" x14ac:dyDescent="0.25">
      <c r="A77" s="244">
        <v>44</v>
      </c>
      <c r="B77" t="s">
        <v>99</v>
      </c>
      <c r="C77" t="s">
        <v>157</v>
      </c>
      <c r="F77" s="244">
        <v>14</v>
      </c>
      <c r="G77" t="s">
        <v>99</v>
      </c>
      <c r="H77" s="248" t="s">
        <v>157</v>
      </c>
    </row>
    <row r="78" spans="1:8" x14ac:dyDescent="0.25">
      <c r="A78" s="244">
        <v>54</v>
      </c>
      <c r="B78" t="s">
        <v>99</v>
      </c>
      <c r="C78" t="s">
        <v>157</v>
      </c>
      <c r="F78" s="244">
        <v>37</v>
      </c>
      <c r="G78" t="s">
        <v>99</v>
      </c>
      <c r="H78" s="248" t="s">
        <v>157</v>
      </c>
    </row>
    <row r="79" spans="1:8" x14ac:dyDescent="0.25">
      <c r="A79" s="244">
        <v>54</v>
      </c>
      <c r="B79" t="s">
        <v>99</v>
      </c>
      <c r="C79" t="s">
        <v>157</v>
      </c>
      <c r="F79" s="244">
        <v>23</v>
      </c>
      <c r="G79" t="s">
        <v>99</v>
      </c>
      <c r="H79" s="248" t="s">
        <v>157</v>
      </c>
    </row>
    <row r="80" spans="1:8" x14ac:dyDescent="0.25">
      <c r="A80" s="244">
        <v>27</v>
      </c>
      <c r="B80" t="s">
        <v>99</v>
      </c>
      <c r="C80" t="s">
        <v>157</v>
      </c>
      <c r="F80" s="244">
        <v>40</v>
      </c>
      <c r="G80" t="s">
        <v>99</v>
      </c>
      <c r="H80" s="248" t="s">
        <v>157</v>
      </c>
    </row>
    <row r="81" spans="1:13" x14ac:dyDescent="0.25">
      <c r="A81" s="244">
        <v>13</v>
      </c>
      <c r="B81" t="s">
        <v>99</v>
      </c>
      <c r="C81" t="s">
        <v>157</v>
      </c>
      <c r="F81" s="244">
        <v>63</v>
      </c>
      <c r="G81" t="s">
        <v>99</v>
      </c>
      <c r="H81" s="248" t="s">
        <v>157</v>
      </c>
    </row>
    <row r="82" spans="1:13" x14ac:dyDescent="0.25">
      <c r="A82" s="244">
        <v>71</v>
      </c>
      <c r="B82" t="s">
        <v>99</v>
      </c>
      <c r="C82" t="s">
        <v>157</v>
      </c>
      <c r="F82" s="244">
        <v>13</v>
      </c>
      <c r="G82" t="s">
        <v>99</v>
      </c>
      <c r="H82" s="248" t="s">
        <v>157</v>
      </c>
    </row>
    <row r="83" spans="1:13" x14ac:dyDescent="0.25">
      <c r="A83" s="244">
        <v>23</v>
      </c>
      <c r="B83" t="s">
        <v>99</v>
      </c>
      <c r="C83" t="s">
        <v>157</v>
      </c>
      <c r="F83" s="244">
        <v>53</v>
      </c>
      <c r="G83" t="s">
        <v>99</v>
      </c>
      <c r="H83" s="248" t="s">
        <v>157</v>
      </c>
    </row>
    <row r="84" spans="1:13" x14ac:dyDescent="0.25">
      <c r="A84" s="244">
        <v>30</v>
      </c>
      <c r="B84" t="s">
        <v>99</v>
      </c>
      <c r="C84" t="s">
        <v>157</v>
      </c>
      <c r="F84" s="244">
        <v>66</v>
      </c>
      <c r="G84" t="s">
        <v>99</v>
      </c>
      <c r="H84" s="248" t="s">
        <v>157</v>
      </c>
    </row>
    <row r="85" spans="1:13" x14ac:dyDescent="0.25">
      <c r="A85" s="244">
        <v>70</v>
      </c>
      <c r="B85" t="s">
        <v>99</v>
      </c>
      <c r="C85" t="s">
        <v>157</v>
      </c>
      <c r="F85" s="244">
        <v>81</v>
      </c>
      <c r="G85" t="s">
        <v>99</v>
      </c>
      <c r="H85" s="248" t="s">
        <v>157</v>
      </c>
    </row>
    <row r="86" spans="1:13" x14ac:dyDescent="0.25">
      <c r="A86" s="244">
        <v>14</v>
      </c>
      <c r="B86" t="s">
        <v>99</v>
      </c>
      <c r="C86" t="s">
        <v>157</v>
      </c>
      <c r="F86" s="244">
        <v>30</v>
      </c>
      <c r="G86" t="s">
        <v>99</v>
      </c>
      <c r="H86" s="248" t="s">
        <v>157</v>
      </c>
    </row>
    <row r="87" spans="1:13" x14ac:dyDescent="0.25">
      <c r="A87" s="244">
        <v>48</v>
      </c>
      <c r="B87" t="s">
        <v>99</v>
      </c>
      <c r="C87" t="s">
        <v>157</v>
      </c>
      <c r="F87" s="244">
        <v>37</v>
      </c>
      <c r="G87" t="s">
        <v>99</v>
      </c>
      <c r="H87" s="248" t="s">
        <v>157</v>
      </c>
    </row>
    <row r="88" spans="1:13" x14ac:dyDescent="0.25">
      <c r="A88" s="244">
        <v>46</v>
      </c>
      <c r="B88" t="s">
        <v>99</v>
      </c>
      <c r="C88" t="s">
        <v>157</v>
      </c>
      <c r="F88" s="244">
        <v>19</v>
      </c>
      <c r="G88" t="s">
        <v>99</v>
      </c>
      <c r="H88" s="248" t="s">
        <v>157</v>
      </c>
    </row>
    <row r="89" spans="1:13" x14ac:dyDescent="0.25">
      <c r="A89" s="244">
        <v>49</v>
      </c>
      <c r="B89" t="s">
        <v>100</v>
      </c>
      <c r="C89" t="s">
        <v>160</v>
      </c>
      <c r="F89" s="244">
        <v>52</v>
      </c>
      <c r="G89" t="s">
        <v>99</v>
      </c>
      <c r="H89" s="248" t="s">
        <v>157</v>
      </c>
    </row>
    <row r="90" spans="1:13" x14ac:dyDescent="0.25">
      <c r="A90" s="244">
        <v>22</v>
      </c>
      <c r="B90" t="s">
        <v>100</v>
      </c>
      <c r="C90" t="s">
        <v>160</v>
      </c>
      <c r="F90" s="244">
        <v>65</v>
      </c>
      <c r="G90" t="s">
        <v>99</v>
      </c>
      <c r="H90" s="248" t="s">
        <v>157</v>
      </c>
    </row>
    <row r="91" spans="1:13" x14ac:dyDescent="0.25">
      <c r="A91" s="244">
        <v>56</v>
      </c>
      <c r="B91" t="s">
        <v>100</v>
      </c>
      <c r="C91" t="s">
        <v>160</v>
      </c>
      <c r="F91" s="244">
        <v>23</v>
      </c>
      <c r="G91" t="s">
        <v>100</v>
      </c>
      <c r="H91" s="248" t="s">
        <v>160</v>
      </c>
      <c r="L91">
        <v>31</v>
      </c>
      <c r="M91">
        <v>30</v>
      </c>
    </row>
    <row r="92" spans="1:13" x14ac:dyDescent="0.25">
      <c r="A92" s="244">
        <v>30</v>
      </c>
      <c r="B92" t="s">
        <v>100</v>
      </c>
      <c r="C92" t="s">
        <v>160</v>
      </c>
      <c r="F92" s="244">
        <v>62</v>
      </c>
      <c r="G92" t="s">
        <v>100</v>
      </c>
      <c r="H92" s="248" t="s">
        <v>160</v>
      </c>
      <c r="L92">
        <v>8</v>
      </c>
      <c r="M92">
        <v>4</v>
      </c>
    </row>
    <row r="93" spans="1:13" x14ac:dyDescent="0.25">
      <c r="A93" s="244">
        <v>20</v>
      </c>
      <c r="B93" t="s">
        <v>100</v>
      </c>
      <c r="C93" t="s">
        <v>160</v>
      </c>
      <c r="F93" s="244">
        <v>67</v>
      </c>
      <c r="G93" t="s">
        <v>100</v>
      </c>
      <c r="H93" s="248" t="s">
        <v>160</v>
      </c>
      <c r="L93">
        <v>31</v>
      </c>
      <c r="M93">
        <v>28</v>
      </c>
    </row>
    <row r="94" spans="1:13" x14ac:dyDescent="0.25">
      <c r="A94" s="244">
        <v>42</v>
      </c>
      <c r="B94" t="s">
        <v>100</v>
      </c>
      <c r="C94" t="s">
        <v>160</v>
      </c>
      <c r="F94" s="244">
        <v>24</v>
      </c>
      <c r="G94" t="s">
        <v>100</v>
      </c>
      <c r="H94" s="248" t="s">
        <v>160</v>
      </c>
      <c r="L94">
        <v>17</v>
      </c>
      <c r="M94">
        <v>15</v>
      </c>
    </row>
    <row r="95" spans="1:13" x14ac:dyDescent="0.25">
      <c r="A95" s="244">
        <v>55</v>
      </c>
      <c r="B95" t="s">
        <v>100</v>
      </c>
      <c r="C95" t="s">
        <v>160</v>
      </c>
      <c r="F95" s="244">
        <v>56</v>
      </c>
      <c r="G95" t="s">
        <v>100</v>
      </c>
      <c r="H95" s="248" t="s">
        <v>160</v>
      </c>
      <c r="L95">
        <v>14</v>
      </c>
      <c r="M95">
        <v>19</v>
      </c>
    </row>
    <row r="96" spans="1:13" x14ac:dyDescent="0.25">
      <c r="A96" s="244">
        <v>46</v>
      </c>
      <c r="B96" t="s">
        <v>100</v>
      </c>
      <c r="C96" t="s">
        <v>160</v>
      </c>
      <c r="F96" s="244">
        <v>79</v>
      </c>
      <c r="G96" t="s">
        <v>100</v>
      </c>
      <c r="H96" s="248" t="s">
        <v>160</v>
      </c>
      <c r="L96">
        <v>17</v>
      </c>
      <c r="M96">
        <v>7</v>
      </c>
    </row>
    <row r="97" spans="1:13" x14ac:dyDescent="0.25">
      <c r="A97" s="244">
        <v>20</v>
      </c>
      <c r="B97" t="s">
        <v>100</v>
      </c>
      <c r="C97" t="s">
        <v>160</v>
      </c>
      <c r="F97" s="244">
        <v>84</v>
      </c>
      <c r="G97" t="s">
        <v>100</v>
      </c>
      <c r="H97" s="248" t="s">
        <v>160</v>
      </c>
      <c r="L97">
        <v>35</v>
      </c>
      <c r="M97">
        <v>8</v>
      </c>
    </row>
    <row r="98" spans="1:13" x14ac:dyDescent="0.25">
      <c r="A98" s="244">
        <v>80</v>
      </c>
      <c r="B98" t="s">
        <v>100</v>
      </c>
      <c r="C98" t="s">
        <v>160</v>
      </c>
      <c r="F98" s="244">
        <v>67</v>
      </c>
      <c r="G98" t="s">
        <v>100</v>
      </c>
      <c r="H98" s="248" t="s">
        <v>160</v>
      </c>
      <c r="L98">
        <v>233</v>
      </c>
      <c r="M98">
        <v>56</v>
      </c>
    </row>
    <row r="99" spans="1:13" x14ac:dyDescent="0.25">
      <c r="A99" s="244">
        <v>74</v>
      </c>
      <c r="B99" t="s">
        <v>100</v>
      </c>
      <c r="C99" t="s">
        <v>160</v>
      </c>
      <c r="F99" s="244">
        <v>68</v>
      </c>
      <c r="G99" t="s">
        <v>100</v>
      </c>
      <c r="H99" s="248" t="s">
        <v>160</v>
      </c>
      <c r="L99">
        <v>76</v>
      </c>
      <c r="M99">
        <v>46</v>
      </c>
    </row>
    <row r="100" spans="1:13" x14ac:dyDescent="0.25">
      <c r="A100" s="244">
        <v>24</v>
      </c>
      <c r="B100" t="s">
        <v>100</v>
      </c>
      <c r="C100" t="s">
        <v>160</v>
      </c>
      <c r="F100" s="244">
        <v>18</v>
      </c>
      <c r="G100" t="s">
        <v>100</v>
      </c>
      <c r="H100" s="248" t="s">
        <v>160</v>
      </c>
      <c r="L100">
        <v>23</v>
      </c>
      <c r="M100">
        <v>25</v>
      </c>
    </row>
    <row r="101" spans="1:13" x14ac:dyDescent="0.25">
      <c r="A101" s="244">
        <v>56</v>
      </c>
      <c r="B101" t="s">
        <v>100</v>
      </c>
      <c r="C101" t="s">
        <v>160</v>
      </c>
      <c r="F101" s="244">
        <v>77</v>
      </c>
      <c r="G101" t="s">
        <v>100</v>
      </c>
      <c r="H101" s="248" t="s">
        <v>160</v>
      </c>
      <c r="L101">
        <v>26</v>
      </c>
      <c r="M101">
        <v>31</v>
      </c>
    </row>
    <row r="102" spans="1:13" x14ac:dyDescent="0.25">
      <c r="A102" s="244">
        <v>25</v>
      </c>
      <c r="B102" t="s">
        <v>100</v>
      </c>
      <c r="C102" t="s">
        <v>160</v>
      </c>
      <c r="F102" s="244">
        <v>84</v>
      </c>
      <c r="G102" t="s">
        <v>100</v>
      </c>
      <c r="H102" s="248" t="s">
        <v>160</v>
      </c>
      <c r="L102">
        <v>27</v>
      </c>
      <c r="M102">
        <v>22</v>
      </c>
    </row>
    <row r="103" spans="1:13" x14ac:dyDescent="0.25">
      <c r="A103" s="244">
        <v>17</v>
      </c>
      <c r="B103" t="s">
        <v>100</v>
      </c>
      <c r="C103" t="s">
        <v>160</v>
      </c>
      <c r="F103" s="244">
        <v>47</v>
      </c>
      <c r="G103" t="s">
        <v>100</v>
      </c>
      <c r="H103" s="248" t="s">
        <v>160</v>
      </c>
      <c r="L103" s="169">
        <f>SUBTOTAL(9,L91:L102)</f>
        <v>538</v>
      </c>
      <c r="M103" s="169">
        <f>SUBTOTAL(9,M91:M102)</f>
        <v>291</v>
      </c>
    </row>
    <row r="104" spans="1:13" x14ac:dyDescent="0.25">
      <c r="A104" s="244">
        <v>48</v>
      </c>
      <c r="B104" t="s">
        <v>100</v>
      </c>
      <c r="C104" t="s">
        <v>160</v>
      </c>
      <c r="F104" s="244">
        <v>53</v>
      </c>
      <c r="G104" t="s">
        <v>100</v>
      </c>
      <c r="H104" s="248" t="s">
        <v>160</v>
      </c>
    </row>
    <row r="105" spans="1:13" x14ac:dyDescent="0.25">
      <c r="A105" s="244">
        <v>16</v>
      </c>
      <c r="B105" t="s">
        <v>100</v>
      </c>
      <c r="C105" t="s">
        <v>160</v>
      </c>
      <c r="F105" s="244">
        <v>34</v>
      </c>
      <c r="G105" t="s">
        <v>100</v>
      </c>
      <c r="H105" s="248" t="s">
        <v>160</v>
      </c>
    </row>
    <row r="106" spans="1:13" x14ac:dyDescent="0.25">
      <c r="A106" s="244">
        <v>84</v>
      </c>
      <c r="B106" t="s">
        <v>100</v>
      </c>
      <c r="C106" t="s">
        <v>160</v>
      </c>
      <c r="F106" s="244">
        <v>68</v>
      </c>
      <c r="G106" t="s">
        <v>100</v>
      </c>
      <c r="H106" s="248" t="s">
        <v>160</v>
      </c>
    </row>
    <row r="107" spans="1:13" x14ac:dyDescent="0.25">
      <c r="A107" s="244">
        <v>92</v>
      </c>
      <c r="B107" t="s">
        <v>100</v>
      </c>
      <c r="C107" t="s">
        <v>160</v>
      </c>
      <c r="F107" s="244">
        <v>18</v>
      </c>
      <c r="G107" t="s">
        <v>100</v>
      </c>
      <c r="H107" s="248" t="s">
        <v>160</v>
      </c>
    </row>
    <row r="108" spans="1:13" x14ac:dyDescent="0.25">
      <c r="A108" s="244">
        <v>62</v>
      </c>
      <c r="B108" t="s">
        <v>100</v>
      </c>
      <c r="C108" t="s">
        <v>160</v>
      </c>
      <c r="F108" s="244">
        <v>88</v>
      </c>
      <c r="G108" t="s">
        <v>100</v>
      </c>
      <c r="H108" s="248" t="s">
        <v>160</v>
      </c>
    </row>
    <row r="109" spans="1:13" x14ac:dyDescent="0.25">
      <c r="A109" s="244">
        <v>23</v>
      </c>
      <c r="B109" t="s">
        <v>100</v>
      </c>
      <c r="C109" t="s">
        <v>160</v>
      </c>
      <c r="F109" s="244">
        <v>53</v>
      </c>
      <c r="G109" t="s">
        <v>100</v>
      </c>
      <c r="H109" s="248" t="s">
        <v>160</v>
      </c>
    </row>
    <row r="110" spans="1:13" x14ac:dyDescent="0.25">
      <c r="A110" s="244">
        <v>41</v>
      </c>
      <c r="B110" t="s">
        <v>100</v>
      </c>
      <c r="C110" t="s">
        <v>160</v>
      </c>
      <c r="F110" s="244">
        <v>18</v>
      </c>
      <c r="G110" t="s">
        <v>100</v>
      </c>
      <c r="H110" s="248" t="s">
        <v>160</v>
      </c>
    </row>
    <row r="111" spans="1:13" x14ac:dyDescent="0.25">
      <c r="A111" s="244">
        <v>22</v>
      </c>
      <c r="B111" t="s">
        <v>100</v>
      </c>
      <c r="C111" t="s">
        <v>160</v>
      </c>
      <c r="F111" s="244">
        <v>47</v>
      </c>
      <c r="G111" t="s">
        <v>100</v>
      </c>
      <c r="H111" s="248" t="s">
        <v>160</v>
      </c>
    </row>
    <row r="112" spans="1:13" x14ac:dyDescent="0.25">
      <c r="A112" s="244">
        <v>70</v>
      </c>
      <c r="B112" t="s">
        <v>100</v>
      </c>
      <c r="C112" t="s">
        <v>160</v>
      </c>
      <c r="F112" s="244">
        <v>22</v>
      </c>
      <c r="G112" t="s">
        <v>100</v>
      </c>
      <c r="H112" s="248" t="s">
        <v>160</v>
      </c>
    </row>
    <row r="113" spans="1:8" x14ac:dyDescent="0.25">
      <c r="A113" s="244">
        <v>56</v>
      </c>
      <c r="B113" t="s">
        <v>100</v>
      </c>
      <c r="C113" t="s">
        <v>160</v>
      </c>
      <c r="F113" s="244">
        <v>38</v>
      </c>
      <c r="G113" t="s">
        <v>100</v>
      </c>
      <c r="H113" s="248" t="s">
        <v>160</v>
      </c>
    </row>
    <row r="114" spans="1:8" x14ac:dyDescent="0.25">
      <c r="A114" s="244">
        <v>49</v>
      </c>
      <c r="B114" t="s">
        <v>100</v>
      </c>
      <c r="C114" t="s">
        <v>160</v>
      </c>
      <c r="F114" s="244">
        <v>47</v>
      </c>
      <c r="G114" t="s">
        <v>100</v>
      </c>
      <c r="H114" s="248" t="s">
        <v>160</v>
      </c>
    </row>
    <row r="115" spans="1:8" x14ac:dyDescent="0.25">
      <c r="A115" s="244">
        <v>79</v>
      </c>
      <c r="B115" t="s">
        <v>100</v>
      </c>
      <c r="C115" t="s">
        <v>160</v>
      </c>
      <c r="F115" s="244">
        <v>17</v>
      </c>
      <c r="G115" t="s">
        <v>100</v>
      </c>
      <c r="H115" s="248" t="s">
        <v>160</v>
      </c>
    </row>
    <row r="116" spans="1:8" x14ac:dyDescent="0.25">
      <c r="A116" s="244">
        <v>44</v>
      </c>
      <c r="B116" t="s">
        <v>100</v>
      </c>
      <c r="C116" t="s">
        <v>160</v>
      </c>
      <c r="F116" s="244">
        <v>26</v>
      </c>
      <c r="G116" t="s">
        <v>100</v>
      </c>
      <c r="H116" s="248" t="s">
        <v>160</v>
      </c>
    </row>
    <row r="117" spans="1:8" x14ac:dyDescent="0.25">
      <c r="A117" s="244">
        <v>31</v>
      </c>
      <c r="B117" t="s">
        <v>100</v>
      </c>
      <c r="C117" t="s">
        <v>160</v>
      </c>
      <c r="F117" s="244">
        <v>57</v>
      </c>
      <c r="G117" t="s">
        <v>100</v>
      </c>
      <c r="H117" s="248" t="s">
        <v>160</v>
      </c>
    </row>
    <row r="118" spans="1:8" x14ac:dyDescent="0.25">
      <c r="A118" s="244">
        <v>24</v>
      </c>
      <c r="B118" t="s">
        <v>100</v>
      </c>
      <c r="C118" t="s">
        <v>160</v>
      </c>
      <c r="F118" s="244">
        <v>47</v>
      </c>
      <c r="G118" t="s">
        <v>100</v>
      </c>
      <c r="H118" s="248" t="s">
        <v>160</v>
      </c>
    </row>
    <row r="119" spans="1:8" x14ac:dyDescent="0.25">
      <c r="A119" s="244">
        <v>18</v>
      </c>
      <c r="B119" t="s">
        <v>100</v>
      </c>
      <c r="C119" t="s">
        <v>160</v>
      </c>
      <c r="F119" s="244">
        <v>13</v>
      </c>
      <c r="G119" t="s">
        <v>100</v>
      </c>
      <c r="H119" s="248" t="s">
        <v>160</v>
      </c>
    </row>
    <row r="120" spans="1:8" x14ac:dyDescent="0.25">
      <c r="A120" s="244">
        <v>41</v>
      </c>
      <c r="B120" t="s">
        <v>100</v>
      </c>
      <c r="C120" t="s">
        <v>160</v>
      </c>
      <c r="F120" s="244">
        <v>70</v>
      </c>
      <c r="G120" t="s">
        <v>100</v>
      </c>
      <c r="H120" s="248" t="s">
        <v>160</v>
      </c>
    </row>
    <row r="121" spans="1:8" x14ac:dyDescent="0.25">
      <c r="A121" s="244">
        <v>37</v>
      </c>
      <c r="B121" t="s">
        <v>100</v>
      </c>
      <c r="C121" t="s">
        <v>160</v>
      </c>
      <c r="F121" s="244">
        <v>49</v>
      </c>
      <c r="G121" t="s">
        <v>100</v>
      </c>
      <c r="H121" s="248" t="s">
        <v>160</v>
      </c>
    </row>
    <row r="122" spans="1:8" x14ac:dyDescent="0.25">
      <c r="A122" s="244">
        <v>18</v>
      </c>
      <c r="B122" t="s">
        <v>100</v>
      </c>
      <c r="C122" t="s">
        <v>160</v>
      </c>
      <c r="F122" s="244">
        <v>43</v>
      </c>
      <c r="G122" t="s">
        <v>100</v>
      </c>
      <c r="H122" s="248" t="s">
        <v>160</v>
      </c>
    </row>
    <row r="123" spans="1:8" x14ac:dyDescent="0.25">
      <c r="A123" s="244">
        <v>26</v>
      </c>
      <c r="B123" t="s">
        <v>100</v>
      </c>
      <c r="C123" t="s">
        <v>160</v>
      </c>
      <c r="F123" s="244">
        <v>63</v>
      </c>
      <c r="G123" t="s">
        <v>100</v>
      </c>
      <c r="H123" s="248" t="s">
        <v>160</v>
      </c>
    </row>
    <row r="124" spans="1:8" x14ac:dyDescent="0.25">
      <c r="A124" s="244">
        <v>18</v>
      </c>
      <c r="B124" t="s">
        <v>100</v>
      </c>
      <c r="C124" t="s">
        <v>160</v>
      </c>
      <c r="F124" s="244">
        <v>13</v>
      </c>
      <c r="G124" t="s">
        <v>100</v>
      </c>
      <c r="H124" s="248" t="s">
        <v>160</v>
      </c>
    </row>
    <row r="125" spans="1:8" x14ac:dyDescent="0.25">
      <c r="A125" s="244">
        <v>87</v>
      </c>
      <c r="B125" t="s">
        <v>100</v>
      </c>
      <c r="C125" t="s">
        <v>160</v>
      </c>
      <c r="F125" s="244">
        <v>32</v>
      </c>
      <c r="G125" t="s">
        <v>100</v>
      </c>
      <c r="H125" s="248" t="s">
        <v>160</v>
      </c>
    </row>
    <row r="126" spans="1:8" x14ac:dyDescent="0.25">
      <c r="A126" s="244">
        <v>67</v>
      </c>
      <c r="B126" t="s">
        <v>100</v>
      </c>
      <c r="C126" t="s">
        <v>160</v>
      </c>
      <c r="F126" s="244">
        <v>28</v>
      </c>
      <c r="G126" t="s">
        <v>100</v>
      </c>
      <c r="H126" s="248" t="s">
        <v>160</v>
      </c>
    </row>
    <row r="127" spans="1:8" x14ac:dyDescent="0.25">
      <c r="A127" s="244">
        <v>19</v>
      </c>
      <c r="B127" t="s">
        <v>100</v>
      </c>
      <c r="C127" t="s">
        <v>160</v>
      </c>
      <c r="F127" s="244">
        <v>53</v>
      </c>
      <c r="G127" t="s">
        <v>100</v>
      </c>
      <c r="H127" s="248" t="s">
        <v>160</v>
      </c>
    </row>
    <row r="128" spans="1:8" x14ac:dyDescent="0.25">
      <c r="A128" s="244">
        <v>27</v>
      </c>
      <c r="B128" t="s">
        <v>100</v>
      </c>
      <c r="C128" t="s">
        <v>160</v>
      </c>
      <c r="F128" s="244">
        <v>53</v>
      </c>
      <c r="G128" t="s">
        <v>100</v>
      </c>
      <c r="H128" s="248" t="s">
        <v>160</v>
      </c>
    </row>
    <row r="129" spans="1:8" x14ac:dyDescent="0.25">
      <c r="A129" s="244">
        <v>56</v>
      </c>
      <c r="B129" t="s">
        <v>100</v>
      </c>
      <c r="C129" t="s">
        <v>160</v>
      </c>
      <c r="F129" s="244">
        <v>83</v>
      </c>
      <c r="G129" t="s">
        <v>100</v>
      </c>
      <c r="H129" s="248" t="s">
        <v>160</v>
      </c>
    </row>
    <row r="130" spans="1:8" x14ac:dyDescent="0.25">
      <c r="A130" s="244">
        <v>58</v>
      </c>
      <c r="B130" t="s">
        <v>100</v>
      </c>
      <c r="C130" t="s">
        <v>160</v>
      </c>
      <c r="F130" s="244">
        <v>30</v>
      </c>
      <c r="G130" t="s">
        <v>100</v>
      </c>
      <c r="H130" s="248" t="s">
        <v>160</v>
      </c>
    </row>
    <row r="131" spans="1:8" x14ac:dyDescent="0.25">
      <c r="A131" s="244">
        <v>86</v>
      </c>
      <c r="B131" t="s">
        <v>100</v>
      </c>
      <c r="C131" t="s">
        <v>160</v>
      </c>
      <c r="F131" s="244">
        <v>42</v>
      </c>
      <c r="G131" t="s">
        <v>100</v>
      </c>
      <c r="H131" s="248" t="s">
        <v>160</v>
      </c>
    </row>
    <row r="132" spans="1:8" x14ac:dyDescent="0.25">
      <c r="A132" s="244">
        <v>81</v>
      </c>
      <c r="B132" t="s">
        <v>100</v>
      </c>
      <c r="C132" t="s">
        <v>160</v>
      </c>
      <c r="F132" s="244">
        <v>71</v>
      </c>
      <c r="G132" t="s">
        <v>100</v>
      </c>
      <c r="H132" s="248" t="s">
        <v>160</v>
      </c>
    </row>
    <row r="133" spans="1:8" x14ac:dyDescent="0.25">
      <c r="A133" s="244">
        <v>38</v>
      </c>
      <c r="B133" t="s">
        <v>100</v>
      </c>
      <c r="C133" t="s">
        <v>160</v>
      </c>
      <c r="F133" s="244">
        <v>18</v>
      </c>
      <c r="G133" t="s">
        <v>100</v>
      </c>
      <c r="H133" s="248" t="s">
        <v>160</v>
      </c>
    </row>
    <row r="134" spans="1:8" x14ac:dyDescent="0.25">
      <c r="A134" s="244">
        <v>64</v>
      </c>
      <c r="B134" t="s">
        <v>100</v>
      </c>
      <c r="C134" t="s">
        <v>160</v>
      </c>
      <c r="F134" s="244">
        <v>22</v>
      </c>
      <c r="G134" t="s">
        <v>100</v>
      </c>
      <c r="H134" s="248" t="s">
        <v>160</v>
      </c>
    </row>
    <row r="135" spans="1:8" x14ac:dyDescent="0.25">
      <c r="A135" s="244">
        <v>45</v>
      </c>
      <c r="B135" t="s">
        <v>100</v>
      </c>
      <c r="C135" t="s">
        <v>160</v>
      </c>
      <c r="F135" s="244">
        <v>48</v>
      </c>
      <c r="G135" t="s">
        <v>100</v>
      </c>
      <c r="H135" s="248" t="s">
        <v>160</v>
      </c>
    </row>
    <row r="136" spans="1:8" x14ac:dyDescent="0.25">
      <c r="A136" s="244">
        <v>63</v>
      </c>
      <c r="B136" t="s">
        <v>100</v>
      </c>
      <c r="C136" t="s">
        <v>160</v>
      </c>
      <c r="F136" s="244">
        <v>30</v>
      </c>
      <c r="G136" t="s">
        <v>100</v>
      </c>
      <c r="H136" s="248" t="s">
        <v>160</v>
      </c>
    </row>
    <row r="137" spans="1:8" x14ac:dyDescent="0.25">
      <c r="A137" s="244">
        <v>43</v>
      </c>
      <c r="B137" t="s">
        <v>100</v>
      </c>
      <c r="C137" t="s">
        <v>160</v>
      </c>
      <c r="F137" s="244">
        <v>23</v>
      </c>
      <c r="G137" t="s">
        <v>100</v>
      </c>
      <c r="H137" s="248" t="s">
        <v>160</v>
      </c>
    </row>
    <row r="138" spans="1:8" x14ac:dyDescent="0.25">
      <c r="A138" s="244">
        <v>42</v>
      </c>
      <c r="B138" t="s">
        <v>100</v>
      </c>
      <c r="C138" t="s">
        <v>160</v>
      </c>
      <c r="F138" s="244">
        <v>14</v>
      </c>
      <c r="G138" t="s">
        <v>100</v>
      </c>
      <c r="H138" s="248" t="s">
        <v>160</v>
      </c>
    </row>
    <row r="139" spans="1:8" x14ac:dyDescent="0.25">
      <c r="A139" s="244">
        <v>71</v>
      </c>
      <c r="B139" t="s">
        <v>100</v>
      </c>
      <c r="C139" t="s">
        <v>160</v>
      </c>
      <c r="F139" s="244">
        <v>86</v>
      </c>
      <c r="G139" t="s">
        <v>100</v>
      </c>
      <c r="H139" s="248" t="s">
        <v>160</v>
      </c>
    </row>
    <row r="140" spans="1:8" x14ac:dyDescent="0.25">
      <c r="A140" s="244">
        <v>70</v>
      </c>
      <c r="B140" t="s">
        <v>100</v>
      </c>
      <c r="C140" t="s">
        <v>160</v>
      </c>
      <c r="F140" s="244">
        <v>32</v>
      </c>
      <c r="G140" t="s">
        <v>100</v>
      </c>
      <c r="H140" s="248" t="s">
        <v>160</v>
      </c>
    </row>
    <row r="141" spans="1:8" x14ac:dyDescent="0.25">
      <c r="A141" s="244">
        <v>44</v>
      </c>
      <c r="B141" t="s">
        <v>100</v>
      </c>
      <c r="C141" t="s">
        <v>160</v>
      </c>
      <c r="F141" s="244">
        <v>35</v>
      </c>
      <c r="G141" t="s">
        <v>100</v>
      </c>
      <c r="H141" s="248" t="s">
        <v>160</v>
      </c>
    </row>
    <row r="142" spans="1:8" x14ac:dyDescent="0.25">
      <c r="A142" s="244">
        <v>37</v>
      </c>
      <c r="B142" t="s">
        <v>100</v>
      </c>
      <c r="C142" t="s">
        <v>160</v>
      </c>
      <c r="F142" s="244">
        <v>55</v>
      </c>
      <c r="G142" t="s">
        <v>100</v>
      </c>
      <c r="H142" s="248" t="s">
        <v>160</v>
      </c>
    </row>
    <row r="143" spans="1:8" x14ac:dyDescent="0.25">
      <c r="A143" s="244">
        <v>48</v>
      </c>
      <c r="B143" t="s">
        <v>100</v>
      </c>
      <c r="C143" t="s">
        <v>160</v>
      </c>
      <c r="F143" s="244">
        <v>75</v>
      </c>
      <c r="G143" t="s">
        <v>100</v>
      </c>
      <c r="H143" s="248" t="s">
        <v>160</v>
      </c>
    </row>
    <row r="144" spans="1:8" x14ac:dyDescent="0.25">
      <c r="A144" s="244">
        <v>66</v>
      </c>
      <c r="B144" t="s">
        <v>100</v>
      </c>
      <c r="C144" t="s">
        <v>160</v>
      </c>
      <c r="F144" s="244">
        <v>72</v>
      </c>
      <c r="G144" t="s">
        <v>100</v>
      </c>
      <c r="H144" s="248" t="s">
        <v>160</v>
      </c>
    </row>
    <row r="145" spans="1:8" x14ac:dyDescent="0.25">
      <c r="A145" s="244">
        <v>16</v>
      </c>
      <c r="B145" t="s">
        <v>100</v>
      </c>
      <c r="C145" t="s">
        <v>160</v>
      </c>
      <c r="F145" s="244">
        <v>70</v>
      </c>
      <c r="G145" t="s">
        <v>100</v>
      </c>
      <c r="H145" s="248" t="s">
        <v>160</v>
      </c>
    </row>
    <row r="146" spans="1:8" x14ac:dyDescent="0.25">
      <c r="A146" s="244">
        <v>83</v>
      </c>
      <c r="B146" t="s">
        <v>100</v>
      </c>
      <c r="C146" t="s">
        <v>160</v>
      </c>
      <c r="F146" s="244">
        <v>64</v>
      </c>
      <c r="G146" t="s">
        <v>100</v>
      </c>
      <c r="H146" s="248" t="s">
        <v>160</v>
      </c>
    </row>
    <row r="147" spans="1:8" x14ac:dyDescent="0.25">
      <c r="A147" s="244">
        <v>14</v>
      </c>
      <c r="B147" t="s">
        <v>100</v>
      </c>
      <c r="C147" t="s">
        <v>160</v>
      </c>
      <c r="F147" s="244">
        <v>20</v>
      </c>
      <c r="G147" t="s">
        <v>100</v>
      </c>
      <c r="H147" s="248" t="s">
        <v>160</v>
      </c>
    </row>
    <row r="148" spans="1:8" x14ac:dyDescent="0.25">
      <c r="A148" s="244">
        <v>63</v>
      </c>
      <c r="B148" t="s">
        <v>100</v>
      </c>
      <c r="C148" t="s">
        <v>160</v>
      </c>
      <c r="F148" s="244">
        <v>14</v>
      </c>
      <c r="G148" t="s">
        <v>100</v>
      </c>
      <c r="H148" s="248" t="s">
        <v>160</v>
      </c>
    </row>
    <row r="149" spans="1:8" x14ac:dyDescent="0.25">
      <c r="A149" s="244">
        <v>62</v>
      </c>
      <c r="B149" t="s">
        <v>100</v>
      </c>
      <c r="C149" t="s">
        <v>160</v>
      </c>
      <c r="F149" s="244">
        <v>84</v>
      </c>
      <c r="G149" t="s">
        <v>100</v>
      </c>
      <c r="H149" s="248" t="s">
        <v>160</v>
      </c>
    </row>
    <row r="150" spans="1:8" x14ac:dyDescent="0.25">
      <c r="A150" s="244">
        <v>23</v>
      </c>
      <c r="B150" t="s">
        <v>100</v>
      </c>
      <c r="C150" t="s">
        <v>160</v>
      </c>
      <c r="F150" s="244">
        <v>15</v>
      </c>
      <c r="G150" t="s">
        <v>100</v>
      </c>
      <c r="H150" s="248" t="s">
        <v>160</v>
      </c>
    </row>
    <row r="151" spans="1:8" x14ac:dyDescent="0.25">
      <c r="A151" s="244">
        <v>48</v>
      </c>
      <c r="B151" t="s">
        <v>100</v>
      </c>
      <c r="C151" t="s">
        <v>160</v>
      </c>
      <c r="F151" s="244">
        <v>66</v>
      </c>
      <c r="G151" t="s">
        <v>100</v>
      </c>
      <c r="H151" s="248" t="s">
        <v>160</v>
      </c>
    </row>
    <row r="152" spans="1:8" x14ac:dyDescent="0.25">
      <c r="A152" s="244">
        <v>76</v>
      </c>
      <c r="B152" t="s">
        <v>100</v>
      </c>
      <c r="C152" t="s">
        <v>160</v>
      </c>
      <c r="F152" s="244">
        <v>37</v>
      </c>
      <c r="G152" t="s">
        <v>100</v>
      </c>
      <c r="H152" s="248" t="s">
        <v>160</v>
      </c>
    </row>
    <row r="153" spans="1:8" x14ac:dyDescent="0.25">
      <c r="A153" s="244">
        <v>56</v>
      </c>
      <c r="B153" t="s">
        <v>100</v>
      </c>
      <c r="C153" t="s">
        <v>160</v>
      </c>
      <c r="F153" s="244">
        <v>53</v>
      </c>
      <c r="G153" t="s">
        <v>100</v>
      </c>
      <c r="H153" s="248" t="s">
        <v>160</v>
      </c>
    </row>
    <row r="154" spans="1:8" x14ac:dyDescent="0.25">
      <c r="A154" s="244">
        <v>13</v>
      </c>
      <c r="B154" t="s">
        <v>100</v>
      </c>
      <c r="C154" t="s">
        <v>160</v>
      </c>
      <c r="F154" s="244">
        <v>35</v>
      </c>
      <c r="G154" t="s">
        <v>100</v>
      </c>
      <c r="H154" s="248" t="s">
        <v>160</v>
      </c>
    </row>
    <row r="155" spans="1:8" x14ac:dyDescent="0.25">
      <c r="A155" s="244">
        <v>13</v>
      </c>
      <c r="B155" t="s">
        <v>100</v>
      </c>
      <c r="C155" t="s">
        <v>160</v>
      </c>
      <c r="F155" s="244">
        <v>80</v>
      </c>
      <c r="G155" t="s">
        <v>100</v>
      </c>
      <c r="H155" s="248" t="s">
        <v>160</v>
      </c>
    </row>
    <row r="156" spans="1:8" x14ac:dyDescent="0.25">
      <c r="A156" s="244">
        <v>37</v>
      </c>
      <c r="B156" t="s">
        <v>100</v>
      </c>
      <c r="C156" t="s">
        <v>160</v>
      </c>
      <c r="F156" s="244">
        <v>32</v>
      </c>
      <c r="G156" t="s">
        <v>100</v>
      </c>
      <c r="H156" s="248" t="s">
        <v>160</v>
      </c>
    </row>
    <row r="157" spans="1:8" x14ac:dyDescent="0.25">
      <c r="A157" s="244">
        <v>39</v>
      </c>
      <c r="B157" t="s">
        <v>100</v>
      </c>
      <c r="C157" t="s">
        <v>160</v>
      </c>
      <c r="F157" s="244">
        <v>28</v>
      </c>
      <c r="G157" t="s">
        <v>100</v>
      </c>
      <c r="H157" s="248" t="s">
        <v>160</v>
      </c>
    </row>
    <row r="158" spans="1:8" x14ac:dyDescent="0.25">
      <c r="A158" s="244">
        <v>88</v>
      </c>
      <c r="B158" t="s">
        <v>100</v>
      </c>
      <c r="C158" t="s">
        <v>160</v>
      </c>
      <c r="F158" s="244">
        <v>13</v>
      </c>
      <c r="G158" t="s">
        <v>100</v>
      </c>
      <c r="H158" s="248" t="s">
        <v>160</v>
      </c>
    </row>
    <row r="159" spans="1:8" x14ac:dyDescent="0.25">
      <c r="A159" s="244">
        <v>14</v>
      </c>
      <c r="B159" t="s">
        <v>100</v>
      </c>
      <c r="C159" t="s">
        <v>160</v>
      </c>
      <c r="F159" s="244">
        <v>21</v>
      </c>
      <c r="G159" t="s">
        <v>100</v>
      </c>
      <c r="H159" s="248" t="s">
        <v>160</v>
      </c>
    </row>
    <row r="160" spans="1:8" x14ac:dyDescent="0.25">
      <c r="A160" s="244">
        <v>31</v>
      </c>
      <c r="B160" t="s">
        <v>100</v>
      </c>
      <c r="C160" t="s">
        <v>160</v>
      </c>
      <c r="F160" s="244">
        <v>76</v>
      </c>
      <c r="G160" t="s">
        <v>100</v>
      </c>
      <c r="H160" s="248" t="s">
        <v>160</v>
      </c>
    </row>
    <row r="161" spans="1:8" x14ac:dyDescent="0.25">
      <c r="A161" s="244">
        <v>15</v>
      </c>
      <c r="B161" t="s">
        <v>100</v>
      </c>
      <c r="C161" t="s">
        <v>160</v>
      </c>
      <c r="F161" s="244">
        <v>58</v>
      </c>
      <c r="G161" t="s">
        <v>100</v>
      </c>
      <c r="H161" s="248" t="s">
        <v>160</v>
      </c>
    </row>
    <row r="162" spans="1:8" x14ac:dyDescent="0.25">
      <c r="A162" s="244">
        <v>70</v>
      </c>
      <c r="B162" t="s">
        <v>100</v>
      </c>
      <c r="C162" t="s">
        <v>160</v>
      </c>
      <c r="F162" s="244">
        <v>18</v>
      </c>
      <c r="G162" t="s">
        <v>100</v>
      </c>
      <c r="H162" s="248" t="s">
        <v>160</v>
      </c>
    </row>
    <row r="163" spans="1:8" x14ac:dyDescent="0.25">
      <c r="A163" s="244">
        <v>48</v>
      </c>
      <c r="B163" t="s">
        <v>100</v>
      </c>
      <c r="C163" t="s">
        <v>160</v>
      </c>
      <c r="F163" s="244">
        <v>83</v>
      </c>
      <c r="G163" t="s">
        <v>100</v>
      </c>
      <c r="H163" s="248" t="s">
        <v>160</v>
      </c>
    </row>
    <row r="164" spans="1:8" x14ac:dyDescent="0.25">
      <c r="A164" s="244">
        <v>14</v>
      </c>
      <c r="B164" t="s">
        <v>100</v>
      </c>
      <c r="C164" t="s">
        <v>160</v>
      </c>
      <c r="F164" s="244">
        <v>20</v>
      </c>
      <c r="G164" t="s">
        <v>100</v>
      </c>
      <c r="H164" s="248" t="s">
        <v>160</v>
      </c>
    </row>
    <row r="165" spans="1:8" x14ac:dyDescent="0.25">
      <c r="A165" s="244">
        <v>50</v>
      </c>
      <c r="B165" t="s">
        <v>100</v>
      </c>
      <c r="C165" t="s">
        <v>160</v>
      </c>
      <c r="F165" s="244">
        <v>72</v>
      </c>
      <c r="G165" t="s">
        <v>100</v>
      </c>
      <c r="H165" s="248" t="s">
        <v>160</v>
      </c>
    </row>
    <row r="166" spans="1:8" x14ac:dyDescent="0.25">
      <c r="A166" s="244">
        <v>21</v>
      </c>
      <c r="B166" t="s">
        <v>100</v>
      </c>
      <c r="C166" t="s">
        <v>160</v>
      </c>
      <c r="F166" s="244">
        <v>83</v>
      </c>
      <c r="G166" t="s">
        <v>100</v>
      </c>
      <c r="H166" s="248" t="s">
        <v>160</v>
      </c>
    </row>
    <row r="167" spans="1:8" x14ac:dyDescent="0.25">
      <c r="A167" s="244">
        <v>71</v>
      </c>
      <c r="B167" t="s">
        <v>100</v>
      </c>
      <c r="C167" t="s">
        <v>160</v>
      </c>
      <c r="F167" s="244">
        <v>26</v>
      </c>
      <c r="G167" t="s">
        <v>100</v>
      </c>
      <c r="H167" s="248" t="s">
        <v>160</v>
      </c>
    </row>
    <row r="168" spans="1:8" x14ac:dyDescent="0.25">
      <c r="A168" s="244">
        <v>68</v>
      </c>
      <c r="B168" t="s">
        <v>100</v>
      </c>
      <c r="C168" t="s">
        <v>160</v>
      </c>
      <c r="F168" s="244">
        <v>21</v>
      </c>
      <c r="G168" t="s">
        <v>100</v>
      </c>
      <c r="H168" s="248" t="s">
        <v>160</v>
      </c>
    </row>
    <row r="169" spans="1:8" x14ac:dyDescent="0.25">
      <c r="A169" s="244">
        <v>85</v>
      </c>
      <c r="B169" t="s">
        <v>100</v>
      </c>
      <c r="C169" t="s">
        <v>160</v>
      </c>
      <c r="F169" s="244">
        <v>19</v>
      </c>
      <c r="G169" t="s">
        <v>100</v>
      </c>
      <c r="H169" s="248" t="s">
        <v>160</v>
      </c>
    </row>
    <row r="170" spans="1:8" x14ac:dyDescent="0.25">
      <c r="A170" s="244">
        <v>23</v>
      </c>
      <c r="B170" t="s">
        <v>100</v>
      </c>
      <c r="C170" t="s">
        <v>160</v>
      </c>
      <c r="F170" s="244">
        <v>32</v>
      </c>
      <c r="G170" t="s">
        <v>100</v>
      </c>
      <c r="H170" s="248" t="s">
        <v>160</v>
      </c>
    </row>
    <row r="171" spans="1:8" x14ac:dyDescent="0.25">
      <c r="A171" s="244">
        <v>36</v>
      </c>
      <c r="B171" t="s">
        <v>100</v>
      </c>
      <c r="C171" t="s">
        <v>160</v>
      </c>
      <c r="F171" s="244">
        <v>58</v>
      </c>
      <c r="G171" t="s">
        <v>100</v>
      </c>
      <c r="H171" s="248" t="s">
        <v>160</v>
      </c>
    </row>
    <row r="172" spans="1:8" x14ac:dyDescent="0.25">
      <c r="A172" s="244">
        <v>45</v>
      </c>
      <c r="B172" t="s">
        <v>100</v>
      </c>
      <c r="C172" t="s">
        <v>160</v>
      </c>
      <c r="F172" s="244">
        <v>25</v>
      </c>
      <c r="G172" t="s">
        <v>100</v>
      </c>
      <c r="H172" s="248" t="s">
        <v>160</v>
      </c>
    </row>
    <row r="173" spans="1:8" x14ac:dyDescent="0.25">
      <c r="A173" s="244">
        <v>62</v>
      </c>
      <c r="B173" t="s">
        <v>100</v>
      </c>
      <c r="C173" t="s">
        <v>160</v>
      </c>
      <c r="F173" s="244">
        <v>58</v>
      </c>
      <c r="G173" t="s">
        <v>100</v>
      </c>
      <c r="H173" s="248" t="s">
        <v>160</v>
      </c>
    </row>
    <row r="174" spans="1:8" x14ac:dyDescent="0.25">
      <c r="A174" s="244">
        <v>18</v>
      </c>
      <c r="B174" t="s">
        <v>100</v>
      </c>
      <c r="C174" t="s">
        <v>160</v>
      </c>
      <c r="F174" s="244">
        <v>33</v>
      </c>
      <c r="G174" t="s">
        <v>100</v>
      </c>
      <c r="H174" s="248" t="s">
        <v>160</v>
      </c>
    </row>
    <row r="175" spans="1:8" x14ac:dyDescent="0.25">
      <c r="A175" s="244">
        <v>63</v>
      </c>
      <c r="B175" t="s">
        <v>100</v>
      </c>
      <c r="C175" t="s">
        <v>160</v>
      </c>
      <c r="F175" s="244">
        <v>86</v>
      </c>
      <c r="G175" t="s">
        <v>100</v>
      </c>
      <c r="H175" s="248" t="s">
        <v>160</v>
      </c>
    </row>
    <row r="176" spans="1:8" x14ac:dyDescent="0.25">
      <c r="A176" s="244">
        <v>13</v>
      </c>
      <c r="B176" t="s">
        <v>100</v>
      </c>
      <c r="C176" t="s">
        <v>160</v>
      </c>
      <c r="F176" s="244">
        <v>77</v>
      </c>
      <c r="G176" t="s">
        <v>100</v>
      </c>
      <c r="H176" s="248" t="s">
        <v>160</v>
      </c>
    </row>
    <row r="177" spans="1:8" x14ac:dyDescent="0.25">
      <c r="A177" s="244">
        <v>50</v>
      </c>
      <c r="B177" t="s">
        <v>100</v>
      </c>
      <c r="C177" t="s">
        <v>160</v>
      </c>
      <c r="F177" s="244">
        <v>63</v>
      </c>
      <c r="G177" t="s">
        <v>100</v>
      </c>
      <c r="H177" s="248" t="s">
        <v>160</v>
      </c>
    </row>
    <row r="178" spans="1:8" x14ac:dyDescent="0.25">
      <c r="A178" s="244">
        <v>28</v>
      </c>
      <c r="B178" t="s">
        <v>100</v>
      </c>
      <c r="C178" t="s">
        <v>160</v>
      </c>
      <c r="F178" s="244">
        <v>60</v>
      </c>
      <c r="G178" t="s">
        <v>100</v>
      </c>
      <c r="H178" s="248" t="s">
        <v>160</v>
      </c>
    </row>
    <row r="179" spans="1:8" x14ac:dyDescent="0.25">
      <c r="A179" s="244">
        <v>64</v>
      </c>
      <c r="B179" t="s">
        <v>100</v>
      </c>
      <c r="C179" t="s">
        <v>160</v>
      </c>
      <c r="F179" s="244">
        <v>40</v>
      </c>
      <c r="G179" t="s">
        <v>100</v>
      </c>
      <c r="H179" s="248" t="s">
        <v>160</v>
      </c>
    </row>
    <row r="180" spans="1:8" x14ac:dyDescent="0.25">
      <c r="A180" s="244">
        <v>46</v>
      </c>
      <c r="B180" t="s">
        <v>100</v>
      </c>
      <c r="C180" t="s">
        <v>160</v>
      </c>
      <c r="F180" s="244">
        <v>60</v>
      </c>
      <c r="G180" t="s">
        <v>100</v>
      </c>
      <c r="H180" s="248" t="s">
        <v>160</v>
      </c>
    </row>
    <row r="181" spans="1:8" x14ac:dyDescent="0.25">
      <c r="A181" s="244">
        <v>17</v>
      </c>
      <c r="B181" t="s">
        <v>100</v>
      </c>
      <c r="C181" t="s">
        <v>160</v>
      </c>
      <c r="F181" s="244">
        <v>24</v>
      </c>
      <c r="G181" t="s">
        <v>100</v>
      </c>
      <c r="H181" s="248" t="s">
        <v>160</v>
      </c>
    </row>
    <row r="182" spans="1:8" x14ac:dyDescent="0.25">
      <c r="A182" s="244">
        <v>45</v>
      </c>
      <c r="B182" t="s">
        <v>100</v>
      </c>
      <c r="C182" t="s">
        <v>160</v>
      </c>
      <c r="F182" s="244">
        <v>86</v>
      </c>
      <c r="G182" t="s">
        <v>100</v>
      </c>
      <c r="H182" s="248" t="s">
        <v>160</v>
      </c>
    </row>
    <row r="183" spans="1:8" x14ac:dyDescent="0.25">
      <c r="A183" s="244">
        <v>48</v>
      </c>
      <c r="B183" t="s">
        <v>100</v>
      </c>
      <c r="C183" t="s">
        <v>160</v>
      </c>
      <c r="F183" s="244">
        <v>28</v>
      </c>
      <c r="G183" t="s">
        <v>100</v>
      </c>
      <c r="H183" s="248" t="s">
        <v>160</v>
      </c>
    </row>
    <row r="184" spans="1:8" x14ac:dyDescent="0.25">
      <c r="A184" s="244">
        <v>58</v>
      </c>
      <c r="B184" t="s">
        <v>100</v>
      </c>
      <c r="C184" t="s">
        <v>160</v>
      </c>
      <c r="F184" s="244">
        <v>82</v>
      </c>
      <c r="G184" t="s">
        <v>100</v>
      </c>
      <c r="H184" s="248" t="s">
        <v>160</v>
      </c>
    </row>
    <row r="185" spans="1:8" x14ac:dyDescent="0.25">
      <c r="A185" s="244">
        <v>30</v>
      </c>
      <c r="B185" t="s">
        <v>100</v>
      </c>
      <c r="C185" t="s">
        <v>160</v>
      </c>
      <c r="F185" s="244">
        <v>21</v>
      </c>
      <c r="G185" t="s">
        <v>100</v>
      </c>
      <c r="H185" s="248" t="s">
        <v>160</v>
      </c>
    </row>
    <row r="186" spans="1:8" x14ac:dyDescent="0.25">
      <c r="A186" s="244">
        <v>84</v>
      </c>
      <c r="B186" t="s">
        <v>100</v>
      </c>
      <c r="C186" t="s">
        <v>160</v>
      </c>
      <c r="F186" s="244">
        <v>60</v>
      </c>
      <c r="G186" t="s">
        <v>100</v>
      </c>
      <c r="H186" s="248" t="s">
        <v>160</v>
      </c>
    </row>
    <row r="187" spans="1:8" x14ac:dyDescent="0.25">
      <c r="A187" s="244">
        <v>35</v>
      </c>
      <c r="B187" t="s">
        <v>100</v>
      </c>
      <c r="C187" t="s">
        <v>160</v>
      </c>
      <c r="F187" s="244">
        <v>64</v>
      </c>
      <c r="G187" t="s">
        <v>100</v>
      </c>
      <c r="H187" s="248" t="s">
        <v>160</v>
      </c>
    </row>
    <row r="188" spans="1:8" x14ac:dyDescent="0.25">
      <c r="A188" s="244">
        <v>44</v>
      </c>
      <c r="B188" t="s">
        <v>100</v>
      </c>
      <c r="C188" t="s">
        <v>160</v>
      </c>
      <c r="F188" s="244">
        <v>51</v>
      </c>
      <c r="G188" t="s">
        <v>100</v>
      </c>
      <c r="H188" s="248" t="s">
        <v>160</v>
      </c>
    </row>
    <row r="189" spans="1:8" x14ac:dyDescent="0.25">
      <c r="A189" s="244">
        <v>32</v>
      </c>
      <c r="B189" t="s">
        <v>100</v>
      </c>
      <c r="C189" t="s">
        <v>160</v>
      </c>
      <c r="F189" s="244">
        <v>41</v>
      </c>
      <c r="G189" t="s">
        <v>100</v>
      </c>
      <c r="H189" s="248" t="s">
        <v>160</v>
      </c>
    </row>
    <row r="190" spans="1:8" x14ac:dyDescent="0.25">
      <c r="A190" s="244">
        <v>60</v>
      </c>
      <c r="B190" t="s">
        <v>100</v>
      </c>
      <c r="C190" t="s">
        <v>160</v>
      </c>
      <c r="F190" s="244">
        <v>30</v>
      </c>
      <c r="G190" t="s">
        <v>100</v>
      </c>
      <c r="H190" s="248" t="s">
        <v>160</v>
      </c>
    </row>
    <row r="191" spans="1:8" x14ac:dyDescent="0.25">
      <c r="A191" s="244">
        <v>80</v>
      </c>
      <c r="B191" t="s">
        <v>100</v>
      </c>
      <c r="C191" t="s">
        <v>160</v>
      </c>
      <c r="F191" s="244">
        <v>51</v>
      </c>
      <c r="G191" t="s">
        <v>100</v>
      </c>
      <c r="H191" s="248" t="s">
        <v>160</v>
      </c>
    </row>
    <row r="192" spans="1:8" x14ac:dyDescent="0.25">
      <c r="A192" s="244">
        <v>50</v>
      </c>
      <c r="B192" t="s">
        <v>100</v>
      </c>
      <c r="C192" t="s">
        <v>160</v>
      </c>
      <c r="F192" s="244">
        <v>20</v>
      </c>
      <c r="G192" t="s">
        <v>100</v>
      </c>
      <c r="H192" s="248" t="s">
        <v>160</v>
      </c>
    </row>
    <row r="193" spans="1:8" x14ac:dyDescent="0.25">
      <c r="A193" s="244">
        <v>47</v>
      </c>
      <c r="B193" t="s">
        <v>100</v>
      </c>
      <c r="C193" t="s">
        <v>160</v>
      </c>
      <c r="F193" s="244">
        <v>27</v>
      </c>
      <c r="G193" t="s">
        <v>100</v>
      </c>
      <c r="H193" s="248" t="s">
        <v>160</v>
      </c>
    </row>
    <row r="194" spans="1:8" x14ac:dyDescent="0.25">
      <c r="A194" s="244">
        <v>35</v>
      </c>
      <c r="B194" t="s">
        <v>100</v>
      </c>
      <c r="C194" t="s">
        <v>160</v>
      </c>
      <c r="F194" s="244">
        <v>4</v>
      </c>
      <c r="G194" t="s">
        <v>100</v>
      </c>
      <c r="H194" s="248" t="s">
        <v>188</v>
      </c>
    </row>
    <row r="195" spans="1:8" x14ac:dyDescent="0.25">
      <c r="A195" s="244">
        <v>31</v>
      </c>
      <c r="B195" t="s">
        <v>100</v>
      </c>
      <c r="C195" t="s">
        <v>160</v>
      </c>
      <c r="F195" s="244">
        <v>3</v>
      </c>
      <c r="G195" t="s">
        <v>99</v>
      </c>
      <c r="H195" s="248" t="s">
        <v>188</v>
      </c>
    </row>
    <row r="196" spans="1:8" x14ac:dyDescent="0.25">
      <c r="A196" s="244">
        <v>38</v>
      </c>
      <c r="B196" t="s">
        <v>100</v>
      </c>
      <c r="C196" t="s">
        <v>160</v>
      </c>
      <c r="F196" s="244" t="s">
        <v>452</v>
      </c>
      <c r="G196" t="s">
        <v>99</v>
      </c>
      <c r="H196" s="248" t="s">
        <v>188</v>
      </c>
    </row>
    <row r="197" spans="1:8" x14ac:dyDescent="0.25">
      <c r="A197" s="244">
        <v>35</v>
      </c>
      <c r="B197" t="s">
        <v>100</v>
      </c>
      <c r="C197" t="s">
        <v>160</v>
      </c>
      <c r="F197" s="244">
        <v>4</v>
      </c>
      <c r="G197" t="s">
        <v>99</v>
      </c>
      <c r="H197" s="248" t="s">
        <v>188</v>
      </c>
    </row>
    <row r="198" spans="1:8" x14ac:dyDescent="0.25">
      <c r="A198" s="244">
        <v>20</v>
      </c>
      <c r="B198" t="s">
        <v>100</v>
      </c>
      <c r="C198" t="s">
        <v>160</v>
      </c>
      <c r="F198" s="244">
        <v>3</v>
      </c>
      <c r="G198" t="s">
        <v>100</v>
      </c>
      <c r="H198" s="248" t="s">
        <v>188</v>
      </c>
    </row>
    <row r="199" spans="1:8" x14ac:dyDescent="0.25">
      <c r="A199" s="244">
        <v>30</v>
      </c>
      <c r="B199" t="s">
        <v>100</v>
      </c>
      <c r="C199" t="s">
        <v>160</v>
      </c>
      <c r="F199" s="244">
        <v>10</v>
      </c>
      <c r="G199" t="s">
        <v>99</v>
      </c>
      <c r="H199" s="248" t="s">
        <v>188</v>
      </c>
    </row>
    <row r="200" spans="1:8" x14ac:dyDescent="0.25">
      <c r="A200" s="244">
        <v>48</v>
      </c>
      <c r="B200" t="s">
        <v>100</v>
      </c>
      <c r="C200" t="s">
        <v>160</v>
      </c>
      <c r="F200" s="244">
        <v>2</v>
      </c>
      <c r="G200" t="s">
        <v>100</v>
      </c>
      <c r="H200" s="248" t="s">
        <v>188</v>
      </c>
    </row>
    <row r="201" spans="1:8" x14ac:dyDescent="0.25">
      <c r="A201" s="244">
        <v>6</v>
      </c>
      <c r="B201" t="s">
        <v>100</v>
      </c>
      <c r="C201" t="s">
        <v>188</v>
      </c>
      <c r="F201" s="244">
        <v>1</v>
      </c>
      <c r="G201" t="s">
        <v>99</v>
      </c>
      <c r="H201" s="248" t="s">
        <v>188</v>
      </c>
    </row>
    <row r="202" spans="1:8" x14ac:dyDescent="0.25">
      <c r="A202" s="244">
        <v>3</v>
      </c>
      <c r="B202" t="s">
        <v>100</v>
      </c>
      <c r="C202" t="s">
        <v>188</v>
      </c>
      <c r="F202" s="244">
        <v>5</v>
      </c>
      <c r="G202" t="s">
        <v>100</v>
      </c>
      <c r="H202" s="248" t="s">
        <v>188</v>
      </c>
    </row>
    <row r="203" spans="1:8" x14ac:dyDescent="0.25">
      <c r="A203" s="244">
        <v>9</v>
      </c>
      <c r="B203" t="s">
        <v>100</v>
      </c>
      <c r="C203" t="s">
        <v>188</v>
      </c>
      <c r="F203" s="244">
        <v>9</v>
      </c>
      <c r="G203" t="s">
        <v>99</v>
      </c>
      <c r="H203" s="248" t="s">
        <v>188</v>
      </c>
    </row>
    <row r="204" spans="1:8" x14ac:dyDescent="0.25">
      <c r="A204" s="244">
        <v>2</v>
      </c>
      <c r="B204" t="s">
        <v>99</v>
      </c>
      <c r="C204" t="s">
        <v>188</v>
      </c>
      <c r="F204" s="244">
        <v>6</v>
      </c>
      <c r="G204" t="s">
        <v>99</v>
      </c>
      <c r="H204" s="248" t="s">
        <v>188</v>
      </c>
    </row>
    <row r="205" spans="1:8" x14ac:dyDescent="0.25">
      <c r="A205" s="244">
        <v>6</v>
      </c>
      <c r="B205" t="s">
        <v>100</v>
      </c>
      <c r="C205" t="s">
        <v>188</v>
      </c>
      <c r="F205" s="244">
        <v>10</v>
      </c>
      <c r="G205" t="s">
        <v>99</v>
      </c>
      <c r="H205" s="248" t="s">
        <v>188</v>
      </c>
    </row>
    <row r="206" spans="1:8" x14ac:dyDescent="0.25">
      <c r="A206" s="244">
        <v>12</v>
      </c>
      <c r="B206" t="s">
        <v>99</v>
      </c>
      <c r="C206" t="s">
        <v>188</v>
      </c>
      <c r="F206" s="244">
        <v>5</v>
      </c>
      <c r="G206" t="s">
        <v>99</v>
      </c>
      <c r="H206" s="248" t="s">
        <v>188</v>
      </c>
    </row>
    <row r="207" spans="1:8" x14ac:dyDescent="0.25">
      <c r="A207" s="244">
        <v>6</v>
      </c>
      <c r="B207" t="s">
        <v>100</v>
      </c>
      <c r="C207" t="s">
        <v>188</v>
      </c>
      <c r="F207" s="244">
        <v>10</v>
      </c>
      <c r="G207" t="s">
        <v>99</v>
      </c>
      <c r="H207" s="248" t="s">
        <v>188</v>
      </c>
    </row>
    <row r="208" spans="1:8" x14ac:dyDescent="0.25">
      <c r="A208" s="244">
        <v>3</v>
      </c>
      <c r="B208" t="s">
        <v>100</v>
      </c>
      <c r="C208" t="s">
        <v>188</v>
      </c>
      <c r="F208" s="244">
        <v>5</v>
      </c>
      <c r="G208" t="s">
        <v>100</v>
      </c>
      <c r="H208" s="248" t="s">
        <v>188</v>
      </c>
    </row>
    <row r="209" spans="1:8" x14ac:dyDescent="0.25">
      <c r="A209" s="245" t="s">
        <v>385</v>
      </c>
      <c r="B209" t="s">
        <v>99</v>
      </c>
      <c r="C209" t="s">
        <v>188</v>
      </c>
      <c r="F209" s="244">
        <v>2</v>
      </c>
      <c r="G209" t="s">
        <v>99</v>
      </c>
      <c r="H209" s="248" t="s">
        <v>188</v>
      </c>
    </row>
    <row r="210" spans="1:8" x14ac:dyDescent="0.25">
      <c r="A210" s="244">
        <v>5</v>
      </c>
      <c r="B210" t="s">
        <v>99</v>
      </c>
      <c r="C210" t="s">
        <v>188</v>
      </c>
      <c r="F210" s="244">
        <v>1</v>
      </c>
      <c r="G210" t="s">
        <v>99</v>
      </c>
      <c r="H210" s="248" t="s">
        <v>188</v>
      </c>
    </row>
    <row r="211" spans="1:8" x14ac:dyDescent="0.25">
      <c r="A211" s="244">
        <v>2</v>
      </c>
      <c r="B211" t="s">
        <v>99</v>
      </c>
      <c r="C211" t="s">
        <v>188</v>
      </c>
      <c r="F211" s="244">
        <v>5</v>
      </c>
      <c r="G211" t="s">
        <v>100</v>
      </c>
      <c r="H211" s="248" t="s">
        <v>188</v>
      </c>
    </row>
    <row r="212" spans="1:8" x14ac:dyDescent="0.25">
      <c r="A212" s="244">
        <v>5</v>
      </c>
      <c r="B212" t="s">
        <v>99</v>
      </c>
      <c r="C212" t="s">
        <v>188</v>
      </c>
      <c r="F212" s="244">
        <v>2</v>
      </c>
      <c r="G212" t="s">
        <v>100</v>
      </c>
      <c r="H212" s="248" t="s">
        <v>188</v>
      </c>
    </row>
    <row r="213" spans="1:8" x14ac:dyDescent="0.25">
      <c r="A213" s="244">
        <v>2</v>
      </c>
      <c r="B213" t="s">
        <v>99</v>
      </c>
      <c r="C213" t="s">
        <v>188</v>
      </c>
      <c r="F213" s="244" t="s">
        <v>453</v>
      </c>
      <c r="G213" t="s">
        <v>100</v>
      </c>
      <c r="H213" s="248" t="s">
        <v>188</v>
      </c>
    </row>
    <row r="214" spans="1:8" x14ac:dyDescent="0.25">
      <c r="A214" s="244">
        <v>9</v>
      </c>
      <c r="B214" t="s">
        <v>99</v>
      </c>
      <c r="C214" t="s">
        <v>188</v>
      </c>
      <c r="F214" s="244">
        <v>6</v>
      </c>
      <c r="G214" t="s">
        <v>100</v>
      </c>
      <c r="H214" s="248" t="s">
        <v>188</v>
      </c>
    </row>
    <row r="215" spans="1:8" x14ac:dyDescent="0.25">
      <c r="A215" s="244">
        <v>11</v>
      </c>
      <c r="B215" t="s">
        <v>99</v>
      </c>
      <c r="C215" t="s">
        <v>188</v>
      </c>
      <c r="F215" s="244">
        <v>7</v>
      </c>
      <c r="G215" t="s">
        <v>100</v>
      </c>
      <c r="H215" s="248" t="s">
        <v>188</v>
      </c>
    </row>
    <row r="216" spans="1:8" x14ac:dyDescent="0.25">
      <c r="A216" s="244">
        <v>4</v>
      </c>
      <c r="B216" t="s">
        <v>99</v>
      </c>
      <c r="C216" t="s">
        <v>188</v>
      </c>
      <c r="F216" s="244">
        <v>10</v>
      </c>
      <c r="G216" t="s">
        <v>100</v>
      </c>
      <c r="H216" s="248" t="s">
        <v>188</v>
      </c>
    </row>
    <row r="217" spans="1:8" x14ac:dyDescent="0.25">
      <c r="A217" s="244">
        <v>1</v>
      </c>
      <c r="B217" t="s">
        <v>99</v>
      </c>
      <c r="C217" t="s">
        <v>188</v>
      </c>
      <c r="F217" s="244">
        <v>2</v>
      </c>
      <c r="G217" t="s">
        <v>100</v>
      </c>
      <c r="H217" s="248" t="s">
        <v>188</v>
      </c>
    </row>
    <row r="218" spans="1:8" x14ac:dyDescent="0.25">
      <c r="A218" s="244">
        <v>1</v>
      </c>
      <c r="B218" t="s">
        <v>99</v>
      </c>
      <c r="C218" t="s">
        <v>188</v>
      </c>
      <c r="F218" s="244">
        <v>1</v>
      </c>
      <c r="G218" t="s">
        <v>100</v>
      </c>
      <c r="H218" s="248" t="s">
        <v>188</v>
      </c>
    </row>
    <row r="219" spans="1:8" x14ac:dyDescent="0.25">
      <c r="A219" s="244">
        <v>1</v>
      </c>
      <c r="B219" t="s">
        <v>99</v>
      </c>
      <c r="C219" t="s">
        <v>188</v>
      </c>
      <c r="F219" s="244">
        <v>10</v>
      </c>
      <c r="G219" t="s">
        <v>99</v>
      </c>
      <c r="H219" s="248" t="s">
        <v>188</v>
      </c>
    </row>
    <row r="220" spans="1:8" x14ac:dyDescent="0.25">
      <c r="A220" s="244">
        <v>9</v>
      </c>
      <c r="B220" t="s">
        <v>99</v>
      </c>
      <c r="C220" t="s">
        <v>188</v>
      </c>
      <c r="F220" s="244">
        <v>3</v>
      </c>
      <c r="G220" t="s">
        <v>100</v>
      </c>
      <c r="H220" s="248" t="s">
        <v>188</v>
      </c>
    </row>
    <row r="221" spans="1:8" x14ac:dyDescent="0.25">
      <c r="A221" s="244">
        <v>13</v>
      </c>
      <c r="B221" t="s">
        <v>99</v>
      </c>
      <c r="C221" t="s">
        <v>188</v>
      </c>
      <c r="F221" s="244">
        <v>3</v>
      </c>
      <c r="G221" t="s">
        <v>99</v>
      </c>
      <c r="H221" s="248" t="s">
        <v>188</v>
      </c>
    </row>
    <row r="222" spans="1:8" x14ac:dyDescent="0.25">
      <c r="A222" s="244">
        <v>6</v>
      </c>
      <c r="B222" t="s">
        <v>100</v>
      </c>
      <c r="C222" t="s">
        <v>188</v>
      </c>
      <c r="F222" s="244">
        <v>10</v>
      </c>
      <c r="G222" t="s">
        <v>99</v>
      </c>
      <c r="H222" s="248" t="s">
        <v>188</v>
      </c>
    </row>
    <row r="223" spans="1:8" x14ac:dyDescent="0.25">
      <c r="A223" s="244" t="s">
        <v>386</v>
      </c>
      <c r="B223" t="s">
        <v>99</v>
      </c>
      <c r="C223" t="s">
        <v>188</v>
      </c>
      <c r="F223" s="244">
        <v>5</v>
      </c>
      <c r="G223" t="s">
        <v>99</v>
      </c>
      <c r="H223" s="248" t="s">
        <v>188</v>
      </c>
    </row>
    <row r="224" spans="1:8" x14ac:dyDescent="0.25">
      <c r="A224" s="244">
        <v>3</v>
      </c>
      <c r="B224" t="s">
        <v>100</v>
      </c>
      <c r="C224" t="s">
        <v>188</v>
      </c>
      <c r="F224" s="244">
        <v>3</v>
      </c>
      <c r="G224" t="s">
        <v>99</v>
      </c>
      <c r="H224" s="248" t="s">
        <v>188</v>
      </c>
    </row>
    <row r="225" spans="1:8" x14ac:dyDescent="0.25">
      <c r="A225" s="244">
        <v>10</v>
      </c>
      <c r="B225" t="s">
        <v>100</v>
      </c>
      <c r="C225" t="s">
        <v>188</v>
      </c>
      <c r="F225" s="244">
        <v>5</v>
      </c>
      <c r="G225" t="s">
        <v>100</v>
      </c>
      <c r="H225" s="248" t="s">
        <v>188</v>
      </c>
    </row>
    <row r="226" spans="1:8" x14ac:dyDescent="0.25">
      <c r="A226" s="244">
        <v>1</v>
      </c>
      <c r="B226" t="s">
        <v>99</v>
      </c>
      <c r="C226" t="s">
        <v>188</v>
      </c>
      <c r="F226" s="244">
        <v>3</v>
      </c>
      <c r="G226" t="s">
        <v>100</v>
      </c>
      <c r="H226" s="248" t="s">
        <v>188</v>
      </c>
    </row>
    <row r="227" spans="1:8" x14ac:dyDescent="0.25">
      <c r="A227" s="244">
        <v>4</v>
      </c>
      <c r="B227" t="s">
        <v>99</v>
      </c>
      <c r="C227" t="s">
        <v>188</v>
      </c>
      <c r="F227" s="244">
        <v>5</v>
      </c>
      <c r="G227" t="s">
        <v>99</v>
      </c>
      <c r="H227" s="248" t="s">
        <v>188</v>
      </c>
    </row>
    <row r="228" spans="1:8" x14ac:dyDescent="0.25">
      <c r="A228" s="244">
        <v>5</v>
      </c>
      <c r="B228" t="s">
        <v>99</v>
      </c>
      <c r="C228" t="s">
        <v>188</v>
      </c>
      <c r="F228" s="244">
        <v>2</v>
      </c>
      <c r="G228" t="s">
        <v>99</v>
      </c>
      <c r="H228" s="248" t="s">
        <v>188</v>
      </c>
    </row>
    <row r="229" spans="1:8" x14ac:dyDescent="0.25">
      <c r="A229" s="244">
        <v>4</v>
      </c>
      <c r="B229" t="s">
        <v>99</v>
      </c>
      <c r="C229" t="s">
        <v>188</v>
      </c>
      <c r="F229" s="244">
        <v>12</v>
      </c>
      <c r="G229" t="s">
        <v>100</v>
      </c>
      <c r="H229" s="248" t="s">
        <v>188</v>
      </c>
    </row>
    <row r="230" spans="1:8" x14ac:dyDescent="0.25">
      <c r="A230" s="244">
        <v>4</v>
      </c>
      <c r="B230" t="s">
        <v>100</v>
      </c>
      <c r="C230" t="s">
        <v>188</v>
      </c>
      <c r="F230" s="244">
        <v>7</v>
      </c>
      <c r="G230" t="s">
        <v>99</v>
      </c>
      <c r="H230" s="248" t="s">
        <v>188</v>
      </c>
    </row>
    <row r="231" spans="1:8" x14ac:dyDescent="0.25">
      <c r="A231" s="244">
        <v>1</v>
      </c>
      <c r="B231" t="s">
        <v>99</v>
      </c>
      <c r="C231" t="s">
        <v>188</v>
      </c>
      <c r="F231" s="244">
        <v>11</v>
      </c>
      <c r="G231" t="s">
        <v>100</v>
      </c>
      <c r="H231" s="248" t="s">
        <v>188</v>
      </c>
    </row>
    <row r="232" spans="1:8" x14ac:dyDescent="0.25">
      <c r="A232" s="244">
        <v>5</v>
      </c>
      <c r="B232" t="s">
        <v>100</v>
      </c>
      <c r="C232" t="s">
        <v>188</v>
      </c>
      <c r="F232" s="244">
        <v>9</v>
      </c>
      <c r="G232" t="s">
        <v>99</v>
      </c>
      <c r="H232" s="248" t="s">
        <v>188</v>
      </c>
    </row>
    <row r="233" spans="1:8" x14ac:dyDescent="0.25">
      <c r="A233" s="244">
        <v>1</v>
      </c>
      <c r="B233" t="s">
        <v>100</v>
      </c>
      <c r="C233" t="s">
        <v>188</v>
      </c>
      <c r="F233" s="244" t="s">
        <v>454</v>
      </c>
      <c r="G233" t="s">
        <v>100</v>
      </c>
      <c r="H233" s="248" t="s">
        <v>188</v>
      </c>
    </row>
    <row r="234" spans="1:8" x14ac:dyDescent="0.25">
      <c r="A234" s="244">
        <v>6</v>
      </c>
      <c r="B234" t="s">
        <v>100</v>
      </c>
      <c r="C234" t="s">
        <v>188</v>
      </c>
      <c r="F234" s="244" t="s">
        <v>404</v>
      </c>
      <c r="G234" t="s">
        <v>99</v>
      </c>
      <c r="H234" s="248" t="s">
        <v>188</v>
      </c>
    </row>
    <row r="235" spans="1:8" x14ac:dyDescent="0.25">
      <c r="A235" s="244" t="s">
        <v>387</v>
      </c>
      <c r="B235" t="s">
        <v>99</v>
      </c>
      <c r="C235" t="s">
        <v>188</v>
      </c>
      <c r="F235" s="244">
        <v>1</v>
      </c>
      <c r="G235" t="s">
        <v>100</v>
      </c>
      <c r="H235" s="248" t="s">
        <v>188</v>
      </c>
    </row>
    <row r="236" spans="1:8" x14ac:dyDescent="0.25">
      <c r="A236" s="244">
        <v>1</v>
      </c>
      <c r="B236" t="s">
        <v>100</v>
      </c>
      <c r="C236" t="s">
        <v>188</v>
      </c>
      <c r="F236" s="244">
        <v>5</v>
      </c>
      <c r="G236" t="s">
        <v>99</v>
      </c>
      <c r="H236" s="248" t="s">
        <v>188</v>
      </c>
    </row>
    <row r="237" spans="1:8" x14ac:dyDescent="0.25">
      <c r="A237" s="244">
        <v>10</v>
      </c>
      <c r="B237" t="s">
        <v>99</v>
      </c>
      <c r="C237" t="s">
        <v>188</v>
      </c>
      <c r="F237" s="244">
        <v>6</v>
      </c>
      <c r="G237" t="s">
        <v>100</v>
      </c>
      <c r="H237" s="248" t="s">
        <v>188</v>
      </c>
    </row>
    <row r="238" spans="1:8" x14ac:dyDescent="0.25">
      <c r="A238" s="244">
        <v>3</v>
      </c>
      <c r="B238" t="s">
        <v>99</v>
      </c>
      <c r="C238" t="s">
        <v>188</v>
      </c>
      <c r="F238" s="244">
        <v>2</v>
      </c>
      <c r="G238" t="s">
        <v>99</v>
      </c>
      <c r="H238" s="248" t="s">
        <v>188</v>
      </c>
    </row>
    <row r="239" spans="1:8" x14ac:dyDescent="0.25">
      <c r="A239" s="244">
        <v>9</v>
      </c>
      <c r="B239" t="s">
        <v>99</v>
      </c>
      <c r="C239" t="s">
        <v>188</v>
      </c>
      <c r="F239" s="244">
        <v>1</v>
      </c>
      <c r="G239" t="s">
        <v>99</v>
      </c>
      <c r="H239" s="248" t="s">
        <v>188</v>
      </c>
    </row>
    <row r="240" spans="1:8" x14ac:dyDescent="0.25">
      <c r="A240" s="244">
        <v>11</v>
      </c>
      <c r="B240" t="s">
        <v>100</v>
      </c>
      <c r="C240" t="s">
        <v>188</v>
      </c>
      <c r="F240" s="244">
        <v>9</v>
      </c>
      <c r="G240" t="s">
        <v>100</v>
      </c>
      <c r="H240" s="248" t="s">
        <v>188</v>
      </c>
    </row>
    <row r="241" spans="1:8" x14ac:dyDescent="0.25">
      <c r="A241" s="244">
        <v>2</v>
      </c>
      <c r="B241" t="s">
        <v>100</v>
      </c>
      <c r="C241" t="s">
        <v>188</v>
      </c>
      <c r="F241" s="244">
        <v>3</v>
      </c>
      <c r="G241" t="s">
        <v>99</v>
      </c>
      <c r="H241" s="248" t="s">
        <v>188</v>
      </c>
    </row>
    <row r="242" spans="1:8" x14ac:dyDescent="0.25">
      <c r="A242" s="244">
        <v>9</v>
      </c>
      <c r="B242" t="s">
        <v>99</v>
      </c>
      <c r="C242" t="s">
        <v>188</v>
      </c>
      <c r="F242" s="244">
        <v>1</v>
      </c>
      <c r="G242" t="s">
        <v>100</v>
      </c>
      <c r="H242" s="248" t="s">
        <v>188</v>
      </c>
    </row>
    <row r="243" spans="1:8" x14ac:dyDescent="0.25">
      <c r="A243" s="244">
        <v>2</v>
      </c>
      <c r="B243" t="s">
        <v>99</v>
      </c>
      <c r="C243" t="s">
        <v>188</v>
      </c>
      <c r="F243" s="244">
        <v>10</v>
      </c>
      <c r="G243" t="s">
        <v>99</v>
      </c>
      <c r="H243" s="248" t="s">
        <v>188</v>
      </c>
    </row>
    <row r="244" spans="1:8" x14ac:dyDescent="0.25">
      <c r="A244" s="244">
        <v>2</v>
      </c>
      <c r="B244" t="s">
        <v>100</v>
      </c>
      <c r="C244" t="s">
        <v>188</v>
      </c>
      <c r="F244" s="244">
        <v>5</v>
      </c>
      <c r="G244" t="s">
        <v>100</v>
      </c>
      <c r="H244" s="248" t="s">
        <v>188</v>
      </c>
    </row>
    <row r="245" spans="1:8" x14ac:dyDescent="0.25">
      <c r="A245" s="244">
        <v>1</v>
      </c>
      <c r="B245" t="s">
        <v>100</v>
      </c>
      <c r="C245" t="s">
        <v>188</v>
      </c>
      <c r="F245" s="244">
        <v>10</v>
      </c>
      <c r="G245" t="s">
        <v>99</v>
      </c>
      <c r="H245" s="248" t="s">
        <v>188</v>
      </c>
    </row>
    <row r="246" spans="1:8" x14ac:dyDescent="0.25">
      <c r="A246" s="244">
        <v>7</v>
      </c>
      <c r="B246" t="s">
        <v>99</v>
      </c>
      <c r="C246" t="s">
        <v>188</v>
      </c>
      <c r="F246" s="244">
        <v>2</v>
      </c>
      <c r="G246" t="s">
        <v>100</v>
      </c>
      <c r="H246" s="248" t="s">
        <v>188</v>
      </c>
    </row>
    <row r="247" spans="1:8" x14ac:dyDescent="0.25">
      <c r="A247" s="244">
        <v>11</v>
      </c>
      <c r="B247" t="s">
        <v>100</v>
      </c>
      <c r="C247" t="s">
        <v>188</v>
      </c>
      <c r="F247" s="244">
        <v>2</v>
      </c>
      <c r="G247" t="s">
        <v>100</v>
      </c>
      <c r="H247" s="248" t="s">
        <v>188</v>
      </c>
    </row>
    <row r="248" spans="1:8" x14ac:dyDescent="0.25">
      <c r="A248" s="244">
        <v>12</v>
      </c>
      <c r="B248" t="s">
        <v>99</v>
      </c>
      <c r="C248" t="s">
        <v>188</v>
      </c>
      <c r="F248" s="244" t="s">
        <v>455</v>
      </c>
      <c r="G248" t="s">
        <v>99</v>
      </c>
      <c r="H248" s="248" t="s">
        <v>188</v>
      </c>
    </row>
    <row r="249" spans="1:8" x14ac:dyDescent="0.25">
      <c r="A249" s="244">
        <v>7</v>
      </c>
      <c r="B249" t="s">
        <v>100</v>
      </c>
      <c r="C249" t="s">
        <v>188</v>
      </c>
      <c r="F249" s="244">
        <v>6</v>
      </c>
      <c r="G249" t="s">
        <v>99</v>
      </c>
      <c r="H249" s="248" t="s">
        <v>188</v>
      </c>
    </row>
    <row r="250" spans="1:8" x14ac:dyDescent="0.25">
      <c r="A250" s="244">
        <v>10</v>
      </c>
      <c r="B250" t="s">
        <v>99</v>
      </c>
      <c r="C250" t="s">
        <v>188</v>
      </c>
      <c r="F250" s="244">
        <v>2</v>
      </c>
      <c r="G250" t="s">
        <v>100</v>
      </c>
      <c r="H250" s="248" t="s">
        <v>188</v>
      </c>
    </row>
    <row r="251" spans="1:8" x14ac:dyDescent="0.25">
      <c r="A251" s="244">
        <v>4</v>
      </c>
      <c r="B251" t="s">
        <v>99</v>
      </c>
      <c r="C251" t="s">
        <v>188</v>
      </c>
      <c r="F251" s="244">
        <v>3</v>
      </c>
      <c r="G251" t="s">
        <v>99</v>
      </c>
      <c r="H251" s="248" t="s">
        <v>188</v>
      </c>
    </row>
    <row r="252" spans="1:8" x14ac:dyDescent="0.25">
      <c r="A252" s="244">
        <v>7</v>
      </c>
      <c r="B252" t="s">
        <v>99</v>
      </c>
      <c r="C252" t="s">
        <v>188</v>
      </c>
      <c r="F252" s="244">
        <v>10</v>
      </c>
      <c r="G252" t="s">
        <v>100</v>
      </c>
      <c r="H252" s="248" t="s">
        <v>188</v>
      </c>
    </row>
    <row r="253" spans="1:8" x14ac:dyDescent="0.25">
      <c r="A253" s="244">
        <v>5</v>
      </c>
      <c r="B253" t="s">
        <v>100</v>
      </c>
      <c r="C253" t="s">
        <v>188</v>
      </c>
      <c r="F253" s="244">
        <v>2</v>
      </c>
      <c r="G253" t="s">
        <v>100</v>
      </c>
      <c r="H253" s="248" t="s">
        <v>188</v>
      </c>
    </row>
    <row r="254" spans="1:8" x14ac:dyDescent="0.25">
      <c r="A254" s="244">
        <v>9</v>
      </c>
      <c r="B254" t="s">
        <v>99</v>
      </c>
      <c r="C254" t="s">
        <v>188</v>
      </c>
      <c r="F254" s="244">
        <v>2</v>
      </c>
      <c r="G254" t="s">
        <v>99</v>
      </c>
      <c r="H254" s="248" t="s">
        <v>188</v>
      </c>
    </row>
    <row r="255" spans="1:8" x14ac:dyDescent="0.25">
      <c r="A255" s="244">
        <v>7</v>
      </c>
      <c r="B255" t="s">
        <v>100</v>
      </c>
      <c r="C255" t="s">
        <v>188</v>
      </c>
      <c r="F255" s="244">
        <v>2</v>
      </c>
      <c r="G255" t="s">
        <v>99</v>
      </c>
      <c r="H255" s="248" t="s">
        <v>188</v>
      </c>
    </row>
    <row r="256" spans="1:8" x14ac:dyDescent="0.25">
      <c r="A256" s="244">
        <v>12</v>
      </c>
      <c r="B256" t="s">
        <v>100</v>
      </c>
      <c r="C256" t="s">
        <v>188</v>
      </c>
      <c r="F256" s="244">
        <v>10</v>
      </c>
      <c r="G256" t="s">
        <v>100</v>
      </c>
      <c r="H256" s="248" t="s">
        <v>188</v>
      </c>
    </row>
    <row r="257" spans="1:8" x14ac:dyDescent="0.25">
      <c r="A257" s="244">
        <v>7</v>
      </c>
      <c r="B257" t="s">
        <v>99</v>
      </c>
      <c r="C257" t="s">
        <v>188</v>
      </c>
      <c r="F257" s="244">
        <v>7</v>
      </c>
      <c r="G257" t="s">
        <v>99</v>
      </c>
      <c r="H257" s="248" t="s">
        <v>188</v>
      </c>
    </row>
    <row r="258" spans="1:8" x14ac:dyDescent="0.25">
      <c r="A258" s="244">
        <v>4</v>
      </c>
      <c r="B258" t="s">
        <v>99</v>
      </c>
      <c r="C258" t="s">
        <v>188</v>
      </c>
      <c r="F258" s="244">
        <v>1</v>
      </c>
      <c r="G258" t="s">
        <v>100</v>
      </c>
      <c r="H258" s="248" t="s">
        <v>188</v>
      </c>
    </row>
    <row r="259" spans="1:8" x14ac:dyDescent="0.25">
      <c r="A259" s="244">
        <v>6</v>
      </c>
      <c r="B259" t="s">
        <v>99</v>
      </c>
      <c r="C259" t="s">
        <v>188</v>
      </c>
      <c r="F259" s="244">
        <v>1</v>
      </c>
      <c r="G259" t="s">
        <v>99</v>
      </c>
      <c r="H259" s="248" t="s">
        <v>188</v>
      </c>
    </row>
    <row r="260" spans="1:8" x14ac:dyDescent="0.25">
      <c r="A260" s="244">
        <v>8</v>
      </c>
      <c r="B260" t="s">
        <v>100</v>
      </c>
      <c r="C260" t="s">
        <v>188</v>
      </c>
      <c r="F260" s="244">
        <v>1</v>
      </c>
      <c r="G260" t="s">
        <v>99</v>
      </c>
      <c r="H260" s="248" t="s">
        <v>188</v>
      </c>
    </row>
    <row r="261" spans="1:8" x14ac:dyDescent="0.25">
      <c r="A261" s="244">
        <v>3</v>
      </c>
      <c r="B261" t="s">
        <v>100</v>
      </c>
      <c r="C261" t="s">
        <v>188</v>
      </c>
      <c r="F261" s="244" t="s">
        <v>456</v>
      </c>
      <c r="G261" t="s">
        <v>100</v>
      </c>
      <c r="H261" s="248" t="s">
        <v>188</v>
      </c>
    </row>
    <row r="262" spans="1:8" x14ac:dyDescent="0.25">
      <c r="A262" s="244">
        <v>2</v>
      </c>
      <c r="B262" t="s">
        <v>100</v>
      </c>
      <c r="C262" t="s">
        <v>188</v>
      </c>
      <c r="F262" s="244" t="s">
        <v>457</v>
      </c>
      <c r="G262" t="s">
        <v>100</v>
      </c>
      <c r="H262" s="248" t="s">
        <v>188</v>
      </c>
    </row>
    <row r="263" spans="1:8" x14ac:dyDescent="0.25">
      <c r="A263" s="244">
        <v>6</v>
      </c>
      <c r="B263" t="s">
        <v>100</v>
      </c>
      <c r="C263" t="s">
        <v>188</v>
      </c>
      <c r="F263" s="244">
        <v>11</v>
      </c>
      <c r="G263" t="s">
        <v>100</v>
      </c>
      <c r="H263" s="248" t="s">
        <v>188</v>
      </c>
    </row>
    <row r="264" spans="1:8" x14ac:dyDescent="0.25">
      <c r="A264" s="244">
        <v>7</v>
      </c>
      <c r="B264" t="s">
        <v>100</v>
      </c>
      <c r="C264" t="s">
        <v>188</v>
      </c>
      <c r="F264" s="244">
        <v>6</v>
      </c>
      <c r="G264" t="s">
        <v>100</v>
      </c>
      <c r="H264" s="248" t="s">
        <v>188</v>
      </c>
    </row>
    <row r="265" spans="1:8" x14ac:dyDescent="0.25">
      <c r="A265" s="244">
        <v>2</v>
      </c>
      <c r="B265" t="s">
        <v>100</v>
      </c>
      <c r="C265" t="s">
        <v>188</v>
      </c>
      <c r="F265" s="244">
        <v>2</v>
      </c>
      <c r="G265" t="s">
        <v>100</v>
      </c>
      <c r="H265" s="248" t="s">
        <v>188</v>
      </c>
    </row>
    <row r="266" spans="1:8" x14ac:dyDescent="0.25">
      <c r="A266" s="244">
        <v>9</v>
      </c>
      <c r="B266" t="s">
        <v>99</v>
      </c>
      <c r="C266" t="s">
        <v>188</v>
      </c>
      <c r="F266" s="244">
        <v>1</v>
      </c>
      <c r="G266" t="s">
        <v>99</v>
      </c>
      <c r="H266" s="248" t="s">
        <v>188</v>
      </c>
    </row>
    <row r="267" spans="1:8" x14ac:dyDescent="0.25">
      <c r="A267" s="244">
        <v>4</v>
      </c>
      <c r="B267" t="s">
        <v>99</v>
      </c>
      <c r="C267" t="s">
        <v>188</v>
      </c>
      <c r="F267" s="244">
        <v>6</v>
      </c>
      <c r="G267" t="s">
        <v>99</v>
      </c>
      <c r="H267" s="248" t="s">
        <v>188</v>
      </c>
    </row>
    <row r="268" spans="1:8" x14ac:dyDescent="0.25">
      <c r="A268" s="244">
        <v>9</v>
      </c>
      <c r="B268" t="s">
        <v>100</v>
      </c>
      <c r="C268" t="s">
        <v>188</v>
      </c>
      <c r="F268" s="244">
        <v>3</v>
      </c>
      <c r="G268" t="s">
        <v>100</v>
      </c>
      <c r="H268" s="248" t="s">
        <v>188</v>
      </c>
    </row>
    <row r="269" spans="1:8" x14ac:dyDescent="0.25">
      <c r="A269" s="244">
        <v>12</v>
      </c>
      <c r="B269" t="s">
        <v>99</v>
      </c>
      <c r="C269" t="s">
        <v>188</v>
      </c>
      <c r="F269" s="244" t="s">
        <v>453</v>
      </c>
      <c r="G269" t="s">
        <v>100</v>
      </c>
      <c r="H269" s="248" t="s">
        <v>188</v>
      </c>
    </row>
    <row r="270" spans="1:8" x14ac:dyDescent="0.25">
      <c r="A270" s="244">
        <v>8</v>
      </c>
      <c r="B270" t="s">
        <v>99</v>
      </c>
      <c r="C270" t="s">
        <v>188</v>
      </c>
      <c r="F270" s="244">
        <v>1</v>
      </c>
      <c r="G270" t="s">
        <v>99</v>
      </c>
      <c r="H270" s="248" t="s">
        <v>188</v>
      </c>
    </row>
    <row r="271" spans="1:8" x14ac:dyDescent="0.25">
      <c r="A271" s="244">
        <v>2</v>
      </c>
      <c r="B271" t="s">
        <v>99</v>
      </c>
      <c r="C271" t="s">
        <v>188</v>
      </c>
      <c r="F271" s="244">
        <v>11</v>
      </c>
      <c r="G271" t="s">
        <v>99</v>
      </c>
      <c r="H271" s="248" t="s">
        <v>188</v>
      </c>
    </row>
    <row r="272" spans="1:8" x14ac:dyDescent="0.25">
      <c r="A272" s="244">
        <v>4</v>
      </c>
      <c r="B272" t="s">
        <v>99</v>
      </c>
      <c r="C272" t="s">
        <v>188</v>
      </c>
      <c r="F272" s="244" t="s">
        <v>458</v>
      </c>
      <c r="G272" t="s">
        <v>100</v>
      </c>
      <c r="H272" s="248" t="s">
        <v>188</v>
      </c>
    </row>
    <row r="273" spans="1:8" x14ac:dyDescent="0.25">
      <c r="A273" s="244">
        <v>6</v>
      </c>
      <c r="B273" t="s">
        <v>99</v>
      </c>
      <c r="C273" t="s">
        <v>188</v>
      </c>
      <c r="F273" s="244">
        <v>4</v>
      </c>
      <c r="G273" t="s">
        <v>100</v>
      </c>
      <c r="H273" s="248" t="s">
        <v>188</v>
      </c>
    </row>
    <row r="274" spans="1:8" x14ac:dyDescent="0.25">
      <c r="A274" s="244">
        <v>10</v>
      </c>
      <c r="B274" t="s">
        <v>99</v>
      </c>
      <c r="C274" t="s">
        <v>188</v>
      </c>
      <c r="F274" s="244">
        <v>2</v>
      </c>
      <c r="G274" t="s">
        <v>100</v>
      </c>
      <c r="H274" s="248" t="s">
        <v>188</v>
      </c>
    </row>
    <row r="275" spans="1:8" x14ac:dyDescent="0.25">
      <c r="A275" s="244">
        <v>6</v>
      </c>
      <c r="B275" t="s">
        <v>100</v>
      </c>
      <c r="C275" t="s">
        <v>188</v>
      </c>
      <c r="F275" s="244">
        <v>7</v>
      </c>
      <c r="G275" t="s">
        <v>99</v>
      </c>
      <c r="H275" s="248" t="s">
        <v>188</v>
      </c>
    </row>
    <row r="276" spans="1:8" x14ac:dyDescent="0.25">
      <c r="A276" s="244">
        <v>2</v>
      </c>
      <c r="B276" t="s">
        <v>99</v>
      </c>
      <c r="C276" t="s">
        <v>188</v>
      </c>
      <c r="F276" s="244">
        <v>4</v>
      </c>
      <c r="G276" t="s">
        <v>100</v>
      </c>
      <c r="H276" s="248" t="s">
        <v>188</v>
      </c>
    </row>
    <row r="277" spans="1:8" x14ac:dyDescent="0.25">
      <c r="A277" s="244">
        <v>1</v>
      </c>
      <c r="B277" t="s">
        <v>99</v>
      </c>
      <c r="C277" t="s">
        <v>188</v>
      </c>
      <c r="F277" s="244">
        <v>4</v>
      </c>
      <c r="G277" t="s">
        <v>99</v>
      </c>
      <c r="H277" s="248" t="s">
        <v>188</v>
      </c>
    </row>
    <row r="278" spans="1:8" x14ac:dyDescent="0.25">
      <c r="A278" s="244">
        <v>9</v>
      </c>
      <c r="B278" t="s">
        <v>100</v>
      </c>
      <c r="C278" t="s">
        <v>188</v>
      </c>
      <c r="F278" s="244">
        <v>1</v>
      </c>
      <c r="G278" t="s">
        <v>99</v>
      </c>
      <c r="H278" s="248" t="s">
        <v>188</v>
      </c>
    </row>
    <row r="279" spans="1:8" x14ac:dyDescent="0.25">
      <c r="A279" s="244">
        <v>2</v>
      </c>
      <c r="B279" t="s">
        <v>99</v>
      </c>
      <c r="C279" t="s">
        <v>188</v>
      </c>
      <c r="F279" s="244">
        <v>2</v>
      </c>
      <c r="G279" t="s">
        <v>100</v>
      </c>
      <c r="H279" s="248" t="s">
        <v>188</v>
      </c>
    </row>
    <row r="280" spans="1:8" x14ac:dyDescent="0.25">
      <c r="A280" s="244">
        <v>5</v>
      </c>
      <c r="B280" t="s">
        <v>99</v>
      </c>
      <c r="C280" t="s">
        <v>188</v>
      </c>
      <c r="F280" s="244">
        <v>11</v>
      </c>
      <c r="G280" t="s">
        <v>99</v>
      </c>
      <c r="H280" s="248" t="s">
        <v>188</v>
      </c>
    </row>
    <row r="281" spans="1:8" x14ac:dyDescent="0.25">
      <c r="A281" s="244">
        <v>8</v>
      </c>
      <c r="B281" t="s">
        <v>100</v>
      </c>
      <c r="C281" t="s">
        <v>188</v>
      </c>
      <c r="F281" s="244">
        <v>1</v>
      </c>
      <c r="G281" t="s">
        <v>100</v>
      </c>
      <c r="H281" s="248" t="s">
        <v>188</v>
      </c>
    </row>
    <row r="282" spans="1:8" x14ac:dyDescent="0.25">
      <c r="A282" s="244">
        <v>10</v>
      </c>
      <c r="B282" t="s">
        <v>100</v>
      </c>
      <c r="C282" t="s">
        <v>188</v>
      </c>
      <c r="F282" s="244" t="s">
        <v>452</v>
      </c>
      <c r="G282" t="s">
        <v>99</v>
      </c>
      <c r="H282" s="248" t="s">
        <v>188</v>
      </c>
    </row>
    <row r="283" spans="1:8" x14ac:dyDescent="0.25">
      <c r="A283" s="244">
        <v>1</v>
      </c>
      <c r="B283" t="s">
        <v>99</v>
      </c>
      <c r="C283" t="s">
        <v>188</v>
      </c>
      <c r="F283" s="244">
        <v>6</v>
      </c>
      <c r="G283" t="s">
        <v>99</v>
      </c>
      <c r="H283" s="248" t="s">
        <v>188</v>
      </c>
    </row>
    <row r="284" spans="1:8" x14ac:dyDescent="0.25">
      <c r="A284" s="244" t="s">
        <v>388</v>
      </c>
      <c r="B284" t="s">
        <v>100</v>
      </c>
      <c r="C284" t="s">
        <v>188</v>
      </c>
      <c r="F284" s="244">
        <v>3</v>
      </c>
      <c r="G284" t="s">
        <v>100</v>
      </c>
      <c r="H284" s="248" t="s">
        <v>188</v>
      </c>
    </row>
    <row r="285" spans="1:8" x14ac:dyDescent="0.25">
      <c r="A285" s="244">
        <v>3</v>
      </c>
      <c r="B285" t="s">
        <v>99</v>
      </c>
      <c r="C285" t="s">
        <v>188</v>
      </c>
      <c r="F285" s="244">
        <v>9</v>
      </c>
      <c r="G285" t="s">
        <v>100</v>
      </c>
      <c r="H285" s="248" t="s">
        <v>188</v>
      </c>
    </row>
    <row r="286" spans="1:8" x14ac:dyDescent="0.25">
      <c r="A286" s="244">
        <v>1</v>
      </c>
      <c r="B286" t="s">
        <v>99</v>
      </c>
      <c r="C286" t="s">
        <v>188</v>
      </c>
      <c r="F286" s="244">
        <v>2</v>
      </c>
      <c r="G286" t="s">
        <v>99</v>
      </c>
      <c r="H286" s="248" t="s">
        <v>188</v>
      </c>
    </row>
    <row r="287" spans="1:8" x14ac:dyDescent="0.25">
      <c r="A287" s="244">
        <v>1</v>
      </c>
      <c r="B287" t="s">
        <v>99</v>
      </c>
      <c r="C287" t="s">
        <v>188</v>
      </c>
      <c r="F287" s="244">
        <v>20</v>
      </c>
      <c r="G287" t="s">
        <v>100</v>
      </c>
      <c r="H287" s="248" t="s">
        <v>38</v>
      </c>
    </row>
    <row r="288" spans="1:8" x14ac:dyDescent="0.25">
      <c r="A288" s="244">
        <v>1</v>
      </c>
      <c r="B288" t="s">
        <v>99</v>
      </c>
      <c r="C288" t="s">
        <v>188</v>
      </c>
      <c r="F288" s="244">
        <v>29</v>
      </c>
      <c r="G288" t="s">
        <v>100</v>
      </c>
      <c r="H288" s="248" t="s">
        <v>38</v>
      </c>
    </row>
    <row r="289" spans="1:8" x14ac:dyDescent="0.25">
      <c r="A289" s="244">
        <v>3</v>
      </c>
      <c r="B289" t="s">
        <v>99</v>
      </c>
      <c r="C289" t="s">
        <v>188</v>
      </c>
      <c r="F289" s="244">
        <v>33</v>
      </c>
      <c r="G289" t="s">
        <v>100</v>
      </c>
      <c r="H289" s="248" t="s">
        <v>38</v>
      </c>
    </row>
    <row r="290" spans="1:8" x14ac:dyDescent="0.25">
      <c r="A290" s="244">
        <v>2</v>
      </c>
      <c r="B290" t="s">
        <v>99</v>
      </c>
      <c r="C290" t="s">
        <v>188</v>
      </c>
      <c r="F290" s="244">
        <v>25</v>
      </c>
      <c r="G290" t="s">
        <v>100</v>
      </c>
      <c r="H290" s="248" t="s">
        <v>38</v>
      </c>
    </row>
    <row r="291" spans="1:8" x14ac:dyDescent="0.25">
      <c r="A291" s="244">
        <v>5</v>
      </c>
      <c r="B291" t="s">
        <v>100</v>
      </c>
      <c r="C291" t="s">
        <v>188</v>
      </c>
      <c r="F291" s="244">
        <v>23</v>
      </c>
      <c r="G291" t="s">
        <v>100</v>
      </c>
      <c r="H291" s="248" t="s">
        <v>38</v>
      </c>
    </row>
    <row r="292" spans="1:8" x14ac:dyDescent="0.25">
      <c r="A292" s="244">
        <v>1</v>
      </c>
      <c r="B292" t="s">
        <v>99</v>
      </c>
      <c r="C292" t="s">
        <v>188</v>
      </c>
      <c r="F292" s="244">
        <v>25</v>
      </c>
      <c r="G292" t="s">
        <v>100</v>
      </c>
      <c r="H292" s="248" t="s">
        <v>38</v>
      </c>
    </row>
    <row r="293" spans="1:8" x14ac:dyDescent="0.25">
      <c r="A293" s="244">
        <v>9</v>
      </c>
      <c r="B293" t="s">
        <v>99</v>
      </c>
      <c r="C293" t="s">
        <v>188</v>
      </c>
      <c r="F293" s="244">
        <v>34</v>
      </c>
      <c r="G293" t="s">
        <v>100</v>
      </c>
      <c r="H293" s="248" t="s">
        <v>38</v>
      </c>
    </row>
    <row r="294" spans="1:8" x14ac:dyDescent="0.25">
      <c r="A294" s="244">
        <v>1</v>
      </c>
      <c r="B294" t="s">
        <v>99</v>
      </c>
      <c r="C294" t="s">
        <v>188</v>
      </c>
      <c r="F294" s="244">
        <v>21</v>
      </c>
      <c r="G294" t="s">
        <v>100</v>
      </c>
      <c r="H294" s="248" t="s">
        <v>38</v>
      </c>
    </row>
    <row r="295" spans="1:8" x14ac:dyDescent="0.25">
      <c r="A295" s="244">
        <v>2</v>
      </c>
      <c r="B295" t="s">
        <v>99</v>
      </c>
      <c r="C295" t="s">
        <v>188</v>
      </c>
      <c r="F295" s="244">
        <v>22</v>
      </c>
      <c r="G295" t="s">
        <v>100</v>
      </c>
      <c r="H295" s="248" t="s">
        <v>38</v>
      </c>
    </row>
    <row r="296" spans="1:8" x14ac:dyDescent="0.25">
      <c r="A296" s="244">
        <v>1</v>
      </c>
      <c r="B296" t="s">
        <v>99</v>
      </c>
      <c r="C296" t="s">
        <v>188</v>
      </c>
      <c r="F296" s="244">
        <v>37</v>
      </c>
      <c r="G296" t="s">
        <v>100</v>
      </c>
      <c r="H296" s="248" t="s">
        <v>38</v>
      </c>
    </row>
    <row r="297" spans="1:8" x14ac:dyDescent="0.25">
      <c r="A297" s="244">
        <v>4</v>
      </c>
      <c r="B297" t="s">
        <v>100</v>
      </c>
      <c r="C297" t="s">
        <v>188</v>
      </c>
      <c r="F297" s="244">
        <v>32</v>
      </c>
      <c r="G297" t="s">
        <v>100</v>
      </c>
      <c r="H297" s="248" t="s">
        <v>38</v>
      </c>
    </row>
    <row r="298" spans="1:8" x14ac:dyDescent="0.25">
      <c r="A298" s="244">
        <v>2</v>
      </c>
      <c r="B298" t="s">
        <v>99</v>
      </c>
      <c r="C298" t="s">
        <v>188</v>
      </c>
      <c r="F298" s="244">
        <v>28</v>
      </c>
      <c r="G298" t="s">
        <v>100</v>
      </c>
      <c r="H298" s="248" t="s">
        <v>38</v>
      </c>
    </row>
    <row r="299" spans="1:8" x14ac:dyDescent="0.25">
      <c r="A299" s="244">
        <v>11</v>
      </c>
      <c r="B299" t="s">
        <v>99</v>
      </c>
      <c r="C299" t="s">
        <v>188</v>
      </c>
      <c r="F299" s="244">
        <v>20</v>
      </c>
      <c r="G299" t="s">
        <v>100</v>
      </c>
      <c r="H299" s="248" t="s">
        <v>38</v>
      </c>
    </row>
    <row r="300" spans="1:8" x14ac:dyDescent="0.25">
      <c r="A300" s="244">
        <v>2</v>
      </c>
      <c r="B300" t="s">
        <v>100</v>
      </c>
      <c r="C300" t="s">
        <v>188</v>
      </c>
      <c r="F300" s="244">
        <v>23</v>
      </c>
      <c r="G300" t="s">
        <v>100</v>
      </c>
      <c r="H300" s="248" t="s">
        <v>38</v>
      </c>
    </row>
    <row r="301" spans="1:8" x14ac:dyDescent="0.25">
      <c r="A301" s="244">
        <v>11</v>
      </c>
      <c r="B301" t="s">
        <v>100</v>
      </c>
      <c r="C301" t="s">
        <v>188</v>
      </c>
      <c r="F301" s="244">
        <v>17</v>
      </c>
      <c r="G301" t="s">
        <v>100</v>
      </c>
      <c r="H301" s="248" t="s">
        <v>38</v>
      </c>
    </row>
    <row r="302" spans="1:8" x14ac:dyDescent="0.25">
      <c r="A302" s="244">
        <v>3</v>
      </c>
      <c r="B302" t="s">
        <v>100</v>
      </c>
      <c r="C302" t="s">
        <v>188</v>
      </c>
      <c r="F302" s="244">
        <v>36</v>
      </c>
      <c r="G302" t="s">
        <v>100</v>
      </c>
      <c r="H302" s="248" t="s">
        <v>38</v>
      </c>
    </row>
    <row r="303" spans="1:8" x14ac:dyDescent="0.25">
      <c r="A303" s="244">
        <v>2</v>
      </c>
      <c r="B303" t="s">
        <v>99</v>
      </c>
      <c r="C303" t="s">
        <v>188</v>
      </c>
      <c r="F303" s="244">
        <v>35</v>
      </c>
      <c r="G303" t="s">
        <v>100</v>
      </c>
      <c r="H303" s="248" t="s">
        <v>38</v>
      </c>
    </row>
    <row r="304" spans="1:8" x14ac:dyDescent="0.25">
      <c r="A304" s="244" t="s">
        <v>389</v>
      </c>
      <c r="B304" t="s">
        <v>100</v>
      </c>
      <c r="C304" t="s">
        <v>188</v>
      </c>
      <c r="F304" s="244">
        <v>20</v>
      </c>
      <c r="G304" t="s">
        <v>100</v>
      </c>
      <c r="H304" s="248" t="s">
        <v>38</v>
      </c>
    </row>
    <row r="305" spans="1:8" x14ac:dyDescent="0.25">
      <c r="A305" s="244" t="s">
        <v>390</v>
      </c>
      <c r="B305" t="s">
        <v>100</v>
      </c>
      <c r="C305" t="s">
        <v>188</v>
      </c>
      <c r="F305" s="244">
        <v>43</v>
      </c>
      <c r="G305" t="s">
        <v>100</v>
      </c>
      <c r="H305" s="248" t="s">
        <v>38</v>
      </c>
    </row>
    <row r="306" spans="1:8" x14ac:dyDescent="0.25">
      <c r="A306" s="244">
        <v>2</v>
      </c>
      <c r="B306" t="s">
        <v>100</v>
      </c>
      <c r="C306" t="s">
        <v>188</v>
      </c>
      <c r="F306" s="244">
        <v>17</v>
      </c>
      <c r="G306" t="s">
        <v>100</v>
      </c>
      <c r="H306" s="248" t="s">
        <v>38</v>
      </c>
    </row>
    <row r="307" spans="1:8" x14ac:dyDescent="0.25">
      <c r="A307" s="244" t="s">
        <v>391</v>
      </c>
      <c r="B307" t="s">
        <v>99</v>
      </c>
      <c r="C307" t="s">
        <v>188</v>
      </c>
      <c r="F307" s="244">
        <v>18</v>
      </c>
      <c r="G307" t="s">
        <v>100</v>
      </c>
      <c r="H307" s="248" t="s">
        <v>38</v>
      </c>
    </row>
    <row r="308" spans="1:8" x14ac:dyDescent="0.25">
      <c r="A308" s="244">
        <v>6</v>
      </c>
      <c r="B308" t="s">
        <v>99</v>
      </c>
      <c r="C308" t="s">
        <v>188</v>
      </c>
      <c r="F308" s="244">
        <v>35</v>
      </c>
      <c r="G308" t="s">
        <v>100</v>
      </c>
      <c r="H308" s="248" t="s">
        <v>38</v>
      </c>
    </row>
    <row r="309" spans="1:8" x14ac:dyDescent="0.25">
      <c r="A309" s="244">
        <v>1</v>
      </c>
      <c r="B309" t="s">
        <v>100</v>
      </c>
      <c r="C309" t="s">
        <v>188</v>
      </c>
      <c r="F309" s="244">
        <v>28</v>
      </c>
      <c r="G309" t="s">
        <v>100</v>
      </c>
      <c r="H309" s="248" t="s">
        <v>38</v>
      </c>
    </row>
    <row r="310" spans="1:8" x14ac:dyDescent="0.25">
      <c r="A310" s="244">
        <v>5</v>
      </c>
      <c r="B310" t="s">
        <v>99</v>
      </c>
      <c r="C310" t="s">
        <v>188</v>
      </c>
      <c r="F310" s="244">
        <v>32</v>
      </c>
      <c r="G310" t="s">
        <v>100</v>
      </c>
      <c r="H310" s="248" t="s">
        <v>38</v>
      </c>
    </row>
    <row r="311" spans="1:8" x14ac:dyDescent="0.25">
      <c r="A311" s="244">
        <v>7</v>
      </c>
      <c r="B311" t="s">
        <v>100</v>
      </c>
      <c r="C311" t="s">
        <v>188</v>
      </c>
      <c r="F311" s="244">
        <v>21</v>
      </c>
      <c r="G311" t="s">
        <v>100</v>
      </c>
      <c r="H311" s="248" t="s">
        <v>38</v>
      </c>
    </row>
    <row r="312" spans="1:8" x14ac:dyDescent="0.25">
      <c r="A312" s="244">
        <v>11</v>
      </c>
      <c r="B312" t="s">
        <v>100</v>
      </c>
      <c r="C312" t="s">
        <v>188</v>
      </c>
      <c r="F312" s="244">
        <v>42</v>
      </c>
      <c r="G312" t="s">
        <v>100</v>
      </c>
      <c r="H312" s="248" t="s">
        <v>38</v>
      </c>
    </row>
    <row r="313" spans="1:8" x14ac:dyDescent="0.25">
      <c r="A313" s="244">
        <v>7</v>
      </c>
      <c r="B313" t="s">
        <v>99</v>
      </c>
      <c r="C313" t="s">
        <v>188</v>
      </c>
      <c r="F313" s="244">
        <v>33</v>
      </c>
      <c r="G313" t="s">
        <v>100</v>
      </c>
      <c r="H313" s="248" t="s">
        <v>38</v>
      </c>
    </row>
    <row r="314" spans="1:8" x14ac:dyDescent="0.25">
      <c r="A314" s="244">
        <v>1</v>
      </c>
      <c r="B314" t="s">
        <v>100</v>
      </c>
      <c r="C314" t="s">
        <v>188</v>
      </c>
      <c r="F314" s="244">
        <v>22</v>
      </c>
      <c r="G314" t="s">
        <v>100</v>
      </c>
      <c r="H314" s="248" t="s">
        <v>38</v>
      </c>
    </row>
    <row r="315" spans="1:8" x14ac:dyDescent="0.25">
      <c r="A315" s="244">
        <v>2</v>
      </c>
      <c r="B315" t="s">
        <v>99</v>
      </c>
      <c r="C315" t="s">
        <v>188</v>
      </c>
      <c r="F315" s="244">
        <v>20</v>
      </c>
      <c r="G315" t="s">
        <v>100</v>
      </c>
      <c r="H315" s="248" t="s">
        <v>38</v>
      </c>
    </row>
    <row r="316" spans="1:8" x14ac:dyDescent="0.25">
      <c r="A316" s="244">
        <v>1</v>
      </c>
      <c r="B316" t="s">
        <v>99</v>
      </c>
      <c r="C316" t="s">
        <v>188</v>
      </c>
      <c r="F316" s="244">
        <v>21</v>
      </c>
      <c r="G316" t="s">
        <v>100</v>
      </c>
      <c r="H316" s="248" t="s">
        <v>38</v>
      </c>
    </row>
    <row r="317" spans="1:8" x14ac:dyDescent="0.25">
      <c r="A317" s="244">
        <v>11</v>
      </c>
      <c r="B317" t="s">
        <v>100</v>
      </c>
      <c r="C317" t="s">
        <v>188</v>
      </c>
      <c r="F317" s="244">
        <v>31</v>
      </c>
      <c r="G317" t="s">
        <v>100</v>
      </c>
      <c r="H317" s="248" t="s">
        <v>38</v>
      </c>
    </row>
    <row r="318" spans="1:8" x14ac:dyDescent="0.25">
      <c r="A318" s="244">
        <v>3</v>
      </c>
      <c r="B318" t="s">
        <v>100</v>
      </c>
      <c r="C318" t="s">
        <v>188</v>
      </c>
      <c r="F318" s="244">
        <v>40</v>
      </c>
      <c r="G318" t="s">
        <v>100</v>
      </c>
      <c r="H318" s="248" t="s">
        <v>38</v>
      </c>
    </row>
    <row r="319" spans="1:8" x14ac:dyDescent="0.25">
      <c r="A319" s="244">
        <v>3</v>
      </c>
      <c r="B319" t="s">
        <v>99</v>
      </c>
      <c r="C319" t="s">
        <v>188</v>
      </c>
      <c r="F319" s="244">
        <v>26</v>
      </c>
      <c r="G319" t="s">
        <v>100</v>
      </c>
      <c r="H319" s="248" t="s">
        <v>38</v>
      </c>
    </row>
    <row r="320" spans="1:8" x14ac:dyDescent="0.25">
      <c r="A320" s="244" t="s">
        <v>389</v>
      </c>
      <c r="B320" t="s">
        <v>99</v>
      </c>
      <c r="C320" t="s">
        <v>188</v>
      </c>
      <c r="F320" s="244">
        <v>18</v>
      </c>
      <c r="G320" t="s">
        <v>100</v>
      </c>
      <c r="H320" s="248" t="s">
        <v>38</v>
      </c>
    </row>
    <row r="321" spans="1:8" x14ac:dyDescent="0.25">
      <c r="A321" s="244">
        <v>1</v>
      </c>
      <c r="B321" t="s">
        <v>100</v>
      </c>
      <c r="C321" t="s">
        <v>188</v>
      </c>
      <c r="F321" s="244">
        <v>30</v>
      </c>
      <c r="G321" t="s">
        <v>100</v>
      </c>
      <c r="H321" s="248" t="s">
        <v>38</v>
      </c>
    </row>
    <row r="322" spans="1:8" x14ac:dyDescent="0.25">
      <c r="A322" s="244">
        <v>42</v>
      </c>
      <c r="B322" t="s">
        <v>100</v>
      </c>
      <c r="C322" t="s">
        <v>38</v>
      </c>
      <c r="F322" s="244">
        <v>33</v>
      </c>
      <c r="G322" t="s">
        <v>100</v>
      </c>
      <c r="H322" s="248" t="s">
        <v>38</v>
      </c>
    </row>
    <row r="323" spans="1:8" x14ac:dyDescent="0.25">
      <c r="A323" s="244">
        <v>40</v>
      </c>
      <c r="B323" t="s">
        <v>100</v>
      </c>
      <c r="C323" t="s">
        <v>38</v>
      </c>
      <c r="F323" s="244">
        <v>30</v>
      </c>
      <c r="G323" t="s">
        <v>100</v>
      </c>
      <c r="H323" s="248" t="s">
        <v>38</v>
      </c>
    </row>
    <row r="324" spans="1:8" x14ac:dyDescent="0.25">
      <c r="A324" s="244">
        <v>25</v>
      </c>
      <c r="B324" t="s">
        <v>100</v>
      </c>
      <c r="C324" t="s">
        <v>38</v>
      </c>
      <c r="F324" s="244">
        <v>33</v>
      </c>
      <c r="G324" t="s">
        <v>100</v>
      </c>
      <c r="H324" s="248" t="s">
        <v>38</v>
      </c>
    </row>
    <row r="325" spans="1:8" x14ac:dyDescent="0.25">
      <c r="A325" s="244">
        <v>18</v>
      </c>
      <c r="B325" t="s">
        <v>100</v>
      </c>
      <c r="C325" t="s">
        <v>38</v>
      </c>
      <c r="F325" s="244">
        <v>33</v>
      </c>
      <c r="G325" t="s">
        <v>100</v>
      </c>
      <c r="H325" s="248" t="s">
        <v>38</v>
      </c>
    </row>
    <row r="326" spans="1:8" x14ac:dyDescent="0.25">
      <c r="A326" s="244">
        <v>26</v>
      </c>
      <c r="B326" t="s">
        <v>100</v>
      </c>
      <c r="C326" t="s">
        <v>38</v>
      </c>
      <c r="F326" s="244">
        <v>25</v>
      </c>
      <c r="G326" t="s">
        <v>100</v>
      </c>
      <c r="H326" s="248" t="s">
        <v>38</v>
      </c>
    </row>
    <row r="327" spans="1:8" x14ac:dyDescent="0.25">
      <c r="A327" s="244">
        <v>52</v>
      </c>
      <c r="B327" t="s">
        <v>100</v>
      </c>
      <c r="C327" t="s">
        <v>38</v>
      </c>
      <c r="F327" s="244">
        <v>32</v>
      </c>
      <c r="G327" t="s">
        <v>100</v>
      </c>
      <c r="H327" s="248" t="s">
        <v>38</v>
      </c>
    </row>
    <row r="328" spans="1:8" x14ac:dyDescent="0.25">
      <c r="A328" s="244">
        <v>29</v>
      </c>
      <c r="B328" t="s">
        <v>100</v>
      </c>
      <c r="C328" t="s">
        <v>38</v>
      </c>
      <c r="F328" s="244">
        <v>20</v>
      </c>
      <c r="G328" t="s">
        <v>100</v>
      </c>
      <c r="H328" s="248" t="s">
        <v>38</v>
      </c>
    </row>
    <row r="329" spans="1:8" x14ac:dyDescent="0.25">
      <c r="A329" s="244">
        <v>21</v>
      </c>
      <c r="B329" t="s">
        <v>100</v>
      </c>
      <c r="C329" t="s">
        <v>38</v>
      </c>
      <c r="F329" s="244">
        <v>20</v>
      </c>
      <c r="G329" t="s">
        <v>100</v>
      </c>
      <c r="H329" s="248" t="s">
        <v>38</v>
      </c>
    </row>
    <row r="330" spans="1:8" x14ac:dyDescent="0.25">
      <c r="A330" s="244">
        <v>33</v>
      </c>
      <c r="B330" t="s">
        <v>100</v>
      </c>
      <c r="C330" t="s">
        <v>38</v>
      </c>
      <c r="F330" s="244">
        <v>48</v>
      </c>
      <c r="G330" t="s">
        <v>100</v>
      </c>
      <c r="H330" s="248" t="s">
        <v>38</v>
      </c>
    </row>
    <row r="331" spans="1:8" x14ac:dyDescent="0.25">
      <c r="A331" s="244">
        <v>30</v>
      </c>
      <c r="B331" t="s">
        <v>100</v>
      </c>
      <c r="C331" t="s">
        <v>38</v>
      </c>
      <c r="F331" s="244">
        <v>32</v>
      </c>
      <c r="G331" t="s">
        <v>100</v>
      </c>
      <c r="H331" s="248" t="s">
        <v>38</v>
      </c>
    </row>
    <row r="332" spans="1:8" x14ac:dyDescent="0.25">
      <c r="A332" s="244">
        <v>36</v>
      </c>
      <c r="B332" t="s">
        <v>100</v>
      </c>
      <c r="C332" t="s">
        <v>38</v>
      </c>
      <c r="F332" s="244">
        <v>28</v>
      </c>
      <c r="G332" t="s">
        <v>100</v>
      </c>
      <c r="H332" s="248" t="s">
        <v>38</v>
      </c>
    </row>
    <row r="333" spans="1:8" x14ac:dyDescent="0.25">
      <c r="A333" s="244">
        <v>37</v>
      </c>
      <c r="B333" t="s">
        <v>100</v>
      </c>
      <c r="C333" t="s">
        <v>38</v>
      </c>
      <c r="F333" s="244">
        <v>26</v>
      </c>
      <c r="G333" t="s">
        <v>100</v>
      </c>
      <c r="H333" s="248" t="s">
        <v>38</v>
      </c>
    </row>
    <row r="334" spans="1:8" x14ac:dyDescent="0.25">
      <c r="A334" s="244">
        <v>16</v>
      </c>
      <c r="B334" t="s">
        <v>100</v>
      </c>
      <c r="C334" t="s">
        <v>38</v>
      </c>
      <c r="F334" s="244">
        <v>19</v>
      </c>
      <c r="G334" t="s">
        <v>100</v>
      </c>
      <c r="H334" s="248" t="s">
        <v>38</v>
      </c>
    </row>
    <row r="335" spans="1:8" x14ac:dyDescent="0.25">
      <c r="A335" s="244">
        <v>30</v>
      </c>
      <c r="B335" t="s">
        <v>100</v>
      </c>
      <c r="C335" t="s">
        <v>38</v>
      </c>
      <c r="F335" s="244">
        <v>19</v>
      </c>
      <c r="G335" t="s">
        <v>100</v>
      </c>
      <c r="H335" s="248" t="s">
        <v>38</v>
      </c>
    </row>
    <row r="336" spans="1:8" x14ac:dyDescent="0.25">
      <c r="A336" s="244">
        <v>24</v>
      </c>
      <c r="B336" t="s">
        <v>100</v>
      </c>
      <c r="C336" t="s">
        <v>38</v>
      </c>
      <c r="F336" s="244">
        <v>45</v>
      </c>
      <c r="G336" t="s">
        <v>100</v>
      </c>
      <c r="H336" s="248" t="s">
        <v>56</v>
      </c>
    </row>
    <row r="337" spans="1:8" x14ac:dyDescent="0.25">
      <c r="A337" s="244">
        <v>17</v>
      </c>
      <c r="B337" t="s">
        <v>100</v>
      </c>
      <c r="C337" t="s">
        <v>38</v>
      </c>
      <c r="F337" s="244">
        <v>16</v>
      </c>
      <c r="G337" t="s">
        <v>100</v>
      </c>
      <c r="H337" s="248" t="s">
        <v>56</v>
      </c>
    </row>
    <row r="338" spans="1:8" x14ac:dyDescent="0.25">
      <c r="A338" s="244">
        <v>35</v>
      </c>
      <c r="B338" t="s">
        <v>100</v>
      </c>
      <c r="C338" t="s">
        <v>38</v>
      </c>
      <c r="F338" s="244">
        <v>38</v>
      </c>
      <c r="G338" t="s">
        <v>100</v>
      </c>
      <c r="H338" s="248" t="s">
        <v>56</v>
      </c>
    </row>
    <row r="339" spans="1:8" x14ac:dyDescent="0.25">
      <c r="A339" s="244">
        <v>26</v>
      </c>
      <c r="B339" t="s">
        <v>100</v>
      </c>
      <c r="C339" t="s">
        <v>38</v>
      </c>
      <c r="F339" s="244">
        <v>19</v>
      </c>
      <c r="G339" t="s">
        <v>100</v>
      </c>
      <c r="H339" s="248" t="s">
        <v>56</v>
      </c>
    </row>
    <row r="340" spans="1:8" x14ac:dyDescent="0.25">
      <c r="A340" s="244">
        <v>27</v>
      </c>
      <c r="B340" t="s">
        <v>100</v>
      </c>
      <c r="C340" t="s">
        <v>38</v>
      </c>
      <c r="F340" s="244">
        <v>32</v>
      </c>
      <c r="G340" t="s">
        <v>100</v>
      </c>
      <c r="H340" s="248" t="s">
        <v>56</v>
      </c>
    </row>
    <row r="341" spans="1:8" x14ac:dyDescent="0.25">
      <c r="A341" s="244">
        <v>16</v>
      </c>
      <c r="B341" t="s">
        <v>100</v>
      </c>
      <c r="C341" t="s">
        <v>38</v>
      </c>
      <c r="F341" s="244">
        <v>19</v>
      </c>
      <c r="G341" t="s">
        <v>100</v>
      </c>
      <c r="H341" s="248" t="s">
        <v>56</v>
      </c>
    </row>
    <row r="342" spans="1:8" x14ac:dyDescent="0.25">
      <c r="A342" s="244">
        <v>24</v>
      </c>
      <c r="B342" t="s">
        <v>100</v>
      </c>
      <c r="C342" t="s">
        <v>38</v>
      </c>
      <c r="F342" s="244">
        <v>20</v>
      </c>
      <c r="G342" t="s">
        <v>100</v>
      </c>
      <c r="H342" s="248" t="s">
        <v>56</v>
      </c>
    </row>
    <row r="343" spans="1:8" x14ac:dyDescent="0.25">
      <c r="A343" s="244">
        <v>21</v>
      </c>
      <c r="B343" t="s">
        <v>100</v>
      </c>
      <c r="C343" t="s">
        <v>38</v>
      </c>
      <c r="F343" s="244">
        <v>27</v>
      </c>
      <c r="G343" t="s">
        <v>100</v>
      </c>
      <c r="H343" s="248" t="s">
        <v>56</v>
      </c>
    </row>
    <row r="344" spans="1:8" x14ac:dyDescent="0.25">
      <c r="A344" s="244">
        <v>19</v>
      </c>
      <c r="B344" t="s">
        <v>100</v>
      </c>
      <c r="C344" t="s">
        <v>38</v>
      </c>
      <c r="F344" s="244">
        <v>25</v>
      </c>
      <c r="G344" t="s">
        <v>100</v>
      </c>
      <c r="H344" s="248" t="s">
        <v>56</v>
      </c>
    </row>
    <row r="345" spans="1:8" x14ac:dyDescent="0.25">
      <c r="A345" s="244">
        <v>34</v>
      </c>
      <c r="B345" t="s">
        <v>100</v>
      </c>
      <c r="C345" t="s">
        <v>38</v>
      </c>
      <c r="F345" s="244">
        <v>29</v>
      </c>
      <c r="G345" t="s">
        <v>100</v>
      </c>
      <c r="H345" s="248" t="s">
        <v>56</v>
      </c>
    </row>
    <row r="346" spans="1:8" x14ac:dyDescent="0.25">
      <c r="A346" s="244">
        <v>19</v>
      </c>
      <c r="B346" t="s">
        <v>100</v>
      </c>
      <c r="C346" t="s">
        <v>38</v>
      </c>
      <c r="F346" s="244">
        <v>26</v>
      </c>
      <c r="G346" t="s">
        <v>100</v>
      </c>
      <c r="H346" s="248" t="s">
        <v>56</v>
      </c>
    </row>
    <row r="347" spans="1:8" x14ac:dyDescent="0.25">
      <c r="A347" s="244">
        <v>31</v>
      </c>
      <c r="B347" t="s">
        <v>100</v>
      </c>
      <c r="C347" t="s">
        <v>38</v>
      </c>
      <c r="F347" s="244">
        <v>33</v>
      </c>
      <c r="G347" t="s">
        <v>100</v>
      </c>
      <c r="H347" s="248" t="s">
        <v>56</v>
      </c>
    </row>
    <row r="348" spans="1:8" x14ac:dyDescent="0.25">
      <c r="A348" s="244">
        <v>35</v>
      </c>
      <c r="B348" t="s">
        <v>100</v>
      </c>
      <c r="C348" t="s">
        <v>38</v>
      </c>
      <c r="F348" s="244">
        <v>27</v>
      </c>
      <c r="G348" t="s">
        <v>100</v>
      </c>
      <c r="H348" s="248" t="s">
        <v>56</v>
      </c>
    </row>
    <row r="349" spans="1:8" x14ac:dyDescent="0.25">
      <c r="A349" s="244">
        <v>38</v>
      </c>
      <c r="B349" t="s">
        <v>100</v>
      </c>
      <c r="C349" t="s">
        <v>38</v>
      </c>
      <c r="F349" s="244">
        <v>37</v>
      </c>
      <c r="G349" t="s">
        <v>100</v>
      </c>
      <c r="H349" s="248" t="s">
        <v>56</v>
      </c>
    </row>
    <row r="350" spans="1:8" x14ac:dyDescent="0.25">
      <c r="A350" s="244">
        <v>34</v>
      </c>
      <c r="B350" t="s">
        <v>100</v>
      </c>
      <c r="C350" t="s">
        <v>38</v>
      </c>
      <c r="F350" s="244">
        <v>29</v>
      </c>
      <c r="G350" t="s">
        <v>100</v>
      </c>
      <c r="H350" s="248" t="s">
        <v>56</v>
      </c>
    </row>
    <row r="351" spans="1:8" x14ac:dyDescent="0.25">
      <c r="A351" s="244">
        <v>37</v>
      </c>
      <c r="B351" t="s">
        <v>100</v>
      </c>
      <c r="C351" t="s">
        <v>38</v>
      </c>
      <c r="F351" s="244">
        <v>34</v>
      </c>
      <c r="G351" t="s">
        <v>100</v>
      </c>
      <c r="H351" s="248" t="s">
        <v>56</v>
      </c>
    </row>
    <row r="352" spans="1:8" x14ac:dyDescent="0.25">
      <c r="A352" s="244">
        <v>22</v>
      </c>
      <c r="B352" t="s">
        <v>100</v>
      </c>
      <c r="C352" t="s">
        <v>38</v>
      </c>
      <c r="F352" s="244">
        <v>33</v>
      </c>
      <c r="G352" t="s">
        <v>100</v>
      </c>
      <c r="H352" s="248" t="s">
        <v>56</v>
      </c>
    </row>
    <row r="353" spans="1:8" x14ac:dyDescent="0.25">
      <c r="A353" s="244">
        <v>41</v>
      </c>
      <c r="B353" t="s">
        <v>100</v>
      </c>
      <c r="C353" t="s">
        <v>38</v>
      </c>
      <c r="F353" s="244">
        <v>20</v>
      </c>
      <c r="G353" t="s">
        <v>100</v>
      </c>
      <c r="H353" s="248" t="s">
        <v>56</v>
      </c>
    </row>
    <row r="354" spans="1:8" x14ac:dyDescent="0.25">
      <c r="A354" s="244">
        <v>28</v>
      </c>
      <c r="B354" t="s">
        <v>100</v>
      </c>
      <c r="C354" t="s">
        <v>38</v>
      </c>
      <c r="F354" s="244">
        <v>18</v>
      </c>
      <c r="G354" t="s">
        <v>100</v>
      </c>
      <c r="H354" s="248" t="s">
        <v>56</v>
      </c>
    </row>
    <row r="355" spans="1:8" x14ac:dyDescent="0.25">
      <c r="A355" s="244">
        <v>26</v>
      </c>
      <c r="B355" t="s">
        <v>100</v>
      </c>
      <c r="C355" t="s">
        <v>38</v>
      </c>
      <c r="F355" s="244">
        <v>28</v>
      </c>
      <c r="G355" t="s">
        <v>100</v>
      </c>
      <c r="H355" s="248" t="s">
        <v>56</v>
      </c>
    </row>
    <row r="356" spans="1:8" x14ac:dyDescent="0.25">
      <c r="A356" s="244">
        <v>23</v>
      </c>
      <c r="B356" t="s">
        <v>100</v>
      </c>
      <c r="C356" t="s">
        <v>38</v>
      </c>
      <c r="F356" s="244">
        <v>21</v>
      </c>
      <c r="G356" t="s">
        <v>100</v>
      </c>
      <c r="H356" s="248" t="s">
        <v>56</v>
      </c>
    </row>
    <row r="357" spans="1:8" x14ac:dyDescent="0.25">
      <c r="A357" s="244">
        <v>28</v>
      </c>
      <c r="B357" t="s">
        <v>100</v>
      </c>
      <c r="C357" t="s">
        <v>38</v>
      </c>
      <c r="F357" s="244">
        <v>22</v>
      </c>
      <c r="G357" t="s">
        <v>100</v>
      </c>
      <c r="H357" s="248" t="s">
        <v>56</v>
      </c>
    </row>
    <row r="358" spans="1:8" x14ac:dyDescent="0.25">
      <c r="A358" s="244">
        <v>31</v>
      </c>
      <c r="B358" t="s">
        <v>100</v>
      </c>
      <c r="C358" t="s">
        <v>38</v>
      </c>
      <c r="F358" s="244">
        <v>27</v>
      </c>
      <c r="G358" t="s">
        <v>100</v>
      </c>
      <c r="H358" s="248" t="s">
        <v>56</v>
      </c>
    </row>
    <row r="359" spans="1:8" x14ac:dyDescent="0.25">
      <c r="A359" s="244">
        <v>24</v>
      </c>
      <c r="B359" t="s">
        <v>100</v>
      </c>
      <c r="C359" t="s">
        <v>38</v>
      </c>
      <c r="F359" s="244">
        <v>35</v>
      </c>
      <c r="G359" t="s">
        <v>100</v>
      </c>
      <c r="H359" s="248" t="s">
        <v>56</v>
      </c>
    </row>
    <row r="360" spans="1:8" x14ac:dyDescent="0.25">
      <c r="A360" s="244">
        <v>28</v>
      </c>
      <c r="B360" t="s">
        <v>100</v>
      </c>
      <c r="C360" t="s">
        <v>38</v>
      </c>
      <c r="F360" s="244">
        <v>20</v>
      </c>
      <c r="G360" t="s">
        <v>100</v>
      </c>
      <c r="H360" s="248" t="s">
        <v>56</v>
      </c>
    </row>
    <row r="361" spans="1:8" x14ac:dyDescent="0.25">
      <c r="A361" s="244">
        <v>20</v>
      </c>
      <c r="B361" t="s">
        <v>100</v>
      </c>
      <c r="C361" t="s">
        <v>38</v>
      </c>
      <c r="F361" s="244">
        <v>27</v>
      </c>
      <c r="G361" t="s">
        <v>100</v>
      </c>
      <c r="H361" s="248" t="s">
        <v>56</v>
      </c>
    </row>
    <row r="362" spans="1:8" x14ac:dyDescent="0.25">
      <c r="A362" s="244">
        <v>36</v>
      </c>
      <c r="B362" t="s">
        <v>100</v>
      </c>
      <c r="C362" t="s">
        <v>38</v>
      </c>
      <c r="F362" s="244">
        <v>18</v>
      </c>
      <c r="G362" t="s">
        <v>100</v>
      </c>
      <c r="H362" s="248" t="s">
        <v>56</v>
      </c>
    </row>
    <row r="363" spans="1:8" x14ac:dyDescent="0.25">
      <c r="A363" s="244">
        <v>32</v>
      </c>
      <c r="B363" t="s">
        <v>100</v>
      </c>
      <c r="C363" t="s">
        <v>38</v>
      </c>
      <c r="F363" s="244">
        <v>21</v>
      </c>
      <c r="G363" t="s">
        <v>100</v>
      </c>
      <c r="H363" s="248" t="s">
        <v>56</v>
      </c>
    </row>
    <row r="364" spans="1:8" x14ac:dyDescent="0.25">
      <c r="A364" s="244">
        <v>20</v>
      </c>
      <c r="B364" t="s">
        <v>100</v>
      </c>
      <c r="C364" t="s">
        <v>38</v>
      </c>
      <c r="F364" s="244">
        <v>36</v>
      </c>
      <c r="G364" t="s">
        <v>100</v>
      </c>
      <c r="H364" s="248" t="s">
        <v>56</v>
      </c>
    </row>
    <row r="365" spans="1:8" x14ac:dyDescent="0.25">
      <c r="A365" s="244">
        <v>43</v>
      </c>
      <c r="B365" t="s">
        <v>100</v>
      </c>
      <c r="C365" t="s">
        <v>38</v>
      </c>
      <c r="F365" s="244">
        <v>28</v>
      </c>
      <c r="G365" t="s">
        <v>100</v>
      </c>
      <c r="H365" s="248" t="s">
        <v>56</v>
      </c>
    </row>
    <row r="366" spans="1:8" x14ac:dyDescent="0.25">
      <c r="A366" s="244">
        <v>27</v>
      </c>
      <c r="B366" t="s">
        <v>100</v>
      </c>
      <c r="C366" t="s">
        <v>38</v>
      </c>
      <c r="F366" s="244">
        <v>20</v>
      </c>
      <c r="G366" t="s">
        <v>100</v>
      </c>
      <c r="H366" s="248" t="s">
        <v>56</v>
      </c>
    </row>
    <row r="367" spans="1:8" x14ac:dyDescent="0.25">
      <c r="A367" s="244">
        <v>31</v>
      </c>
      <c r="B367" t="s">
        <v>100</v>
      </c>
      <c r="C367" t="s">
        <v>38</v>
      </c>
      <c r="F367" s="244">
        <v>22</v>
      </c>
      <c r="G367" t="s">
        <v>100</v>
      </c>
      <c r="H367" s="248" t="s">
        <v>56</v>
      </c>
    </row>
    <row r="368" spans="1:8" x14ac:dyDescent="0.25">
      <c r="A368" s="244">
        <v>41</v>
      </c>
      <c r="B368" t="s">
        <v>100</v>
      </c>
      <c r="C368" t="s">
        <v>38</v>
      </c>
      <c r="F368" s="244">
        <v>28</v>
      </c>
      <c r="G368" t="s">
        <v>100</v>
      </c>
      <c r="H368" s="248" t="s">
        <v>56</v>
      </c>
    </row>
    <row r="369" spans="1:8" x14ac:dyDescent="0.25">
      <c r="A369" s="244">
        <v>34</v>
      </c>
      <c r="B369" t="s">
        <v>100</v>
      </c>
      <c r="C369" t="s">
        <v>38</v>
      </c>
      <c r="F369" s="244">
        <v>23</v>
      </c>
      <c r="G369" t="s">
        <v>100</v>
      </c>
      <c r="H369" s="248" t="s">
        <v>56</v>
      </c>
    </row>
    <row r="370" spans="1:8" x14ac:dyDescent="0.25">
      <c r="A370" s="244">
        <v>26</v>
      </c>
      <c r="B370" t="s">
        <v>100</v>
      </c>
      <c r="C370" t="s">
        <v>38</v>
      </c>
      <c r="F370" s="244">
        <v>26</v>
      </c>
      <c r="G370" t="s">
        <v>100</v>
      </c>
      <c r="H370" s="248" t="s">
        <v>56</v>
      </c>
    </row>
    <row r="371" spans="1:8" x14ac:dyDescent="0.25">
      <c r="A371" s="244">
        <v>18</v>
      </c>
      <c r="B371" t="s">
        <v>100</v>
      </c>
      <c r="C371" t="s">
        <v>38</v>
      </c>
      <c r="F371" s="244">
        <v>21</v>
      </c>
      <c r="G371" t="s">
        <v>100</v>
      </c>
      <c r="H371" s="248" t="s">
        <v>56</v>
      </c>
    </row>
    <row r="372" spans="1:8" x14ac:dyDescent="0.25">
      <c r="A372" s="244">
        <v>20</v>
      </c>
      <c r="B372" t="s">
        <v>100</v>
      </c>
      <c r="C372" t="s">
        <v>38</v>
      </c>
      <c r="F372" s="244">
        <v>36</v>
      </c>
      <c r="G372" t="s">
        <v>100</v>
      </c>
      <c r="H372" s="248" t="s">
        <v>56</v>
      </c>
    </row>
    <row r="373" spans="1:8" x14ac:dyDescent="0.25">
      <c r="A373" s="244">
        <v>20</v>
      </c>
      <c r="B373" t="s">
        <v>100</v>
      </c>
      <c r="C373" t="s">
        <v>38</v>
      </c>
      <c r="F373" s="244">
        <v>23</v>
      </c>
      <c r="G373" t="s">
        <v>100</v>
      </c>
      <c r="H373" s="248" t="s">
        <v>56</v>
      </c>
    </row>
    <row r="374" spans="1:8" x14ac:dyDescent="0.25">
      <c r="A374" s="244">
        <v>29</v>
      </c>
      <c r="B374" t="s">
        <v>100</v>
      </c>
      <c r="C374" t="s">
        <v>38</v>
      </c>
      <c r="F374" s="244">
        <v>27</v>
      </c>
      <c r="G374" t="s">
        <v>100</v>
      </c>
      <c r="H374" s="248" t="s">
        <v>56</v>
      </c>
    </row>
    <row r="375" spans="1:8" x14ac:dyDescent="0.25">
      <c r="A375" s="244">
        <v>28</v>
      </c>
      <c r="B375" t="s">
        <v>100</v>
      </c>
      <c r="C375" t="s">
        <v>38</v>
      </c>
      <c r="F375" s="244">
        <v>23</v>
      </c>
      <c r="G375" t="s">
        <v>100</v>
      </c>
      <c r="H375" s="248" t="s">
        <v>56</v>
      </c>
    </row>
    <row r="376" spans="1:8" x14ac:dyDescent="0.25">
      <c r="A376" s="244">
        <v>30</v>
      </c>
      <c r="B376" t="s">
        <v>100</v>
      </c>
      <c r="C376" t="s">
        <v>38</v>
      </c>
      <c r="F376" s="244">
        <v>33</v>
      </c>
      <c r="G376" t="s">
        <v>100</v>
      </c>
      <c r="H376" s="248" t="s">
        <v>56</v>
      </c>
    </row>
    <row r="377" spans="1:8" x14ac:dyDescent="0.25">
      <c r="A377" s="244">
        <v>30</v>
      </c>
      <c r="B377" t="s">
        <v>100</v>
      </c>
      <c r="C377" t="s">
        <v>38</v>
      </c>
      <c r="F377" s="244">
        <v>25</v>
      </c>
      <c r="G377" t="s">
        <v>100</v>
      </c>
      <c r="H377" s="248" t="s">
        <v>56</v>
      </c>
    </row>
    <row r="378" spans="1:8" x14ac:dyDescent="0.25">
      <c r="A378" s="244">
        <v>42</v>
      </c>
      <c r="B378" t="s">
        <v>100</v>
      </c>
      <c r="C378" t="s">
        <v>38</v>
      </c>
      <c r="F378" s="244">
        <v>28</v>
      </c>
      <c r="G378" t="s">
        <v>100</v>
      </c>
      <c r="H378" s="248" t="s">
        <v>56</v>
      </c>
    </row>
    <row r="379" spans="1:8" x14ac:dyDescent="0.25">
      <c r="A379" s="244">
        <v>24</v>
      </c>
      <c r="B379" t="s">
        <v>100</v>
      </c>
      <c r="C379" t="s">
        <v>38</v>
      </c>
      <c r="F379" s="244">
        <v>28</v>
      </c>
      <c r="G379" t="s">
        <v>100</v>
      </c>
      <c r="H379" s="248" t="s">
        <v>56</v>
      </c>
    </row>
    <row r="380" spans="1:8" x14ac:dyDescent="0.25">
      <c r="A380" s="244">
        <v>37</v>
      </c>
      <c r="B380" t="s">
        <v>100</v>
      </c>
      <c r="C380" t="s">
        <v>38</v>
      </c>
      <c r="F380" s="244">
        <v>30</v>
      </c>
      <c r="G380" t="s">
        <v>100</v>
      </c>
      <c r="H380" s="248" t="s">
        <v>56</v>
      </c>
    </row>
    <row r="381" spans="1:8" x14ac:dyDescent="0.25">
      <c r="A381" s="244">
        <v>52</v>
      </c>
      <c r="B381" t="s">
        <v>100</v>
      </c>
      <c r="C381" t="s">
        <v>38</v>
      </c>
      <c r="F381" s="244">
        <v>29</v>
      </c>
      <c r="G381" t="s">
        <v>100</v>
      </c>
      <c r="H381" s="248" t="s">
        <v>56</v>
      </c>
    </row>
    <row r="382" spans="1:8" x14ac:dyDescent="0.25">
      <c r="A382" s="244">
        <v>30</v>
      </c>
      <c r="B382" t="s">
        <v>100</v>
      </c>
      <c r="C382" t="s">
        <v>38</v>
      </c>
      <c r="F382" s="244">
        <v>34</v>
      </c>
      <c r="G382" t="s">
        <v>100</v>
      </c>
      <c r="H382" s="248" t="s">
        <v>56</v>
      </c>
    </row>
    <row r="383" spans="1:8" x14ac:dyDescent="0.25">
      <c r="A383" s="244">
        <v>20</v>
      </c>
      <c r="B383" t="s">
        <v>100</v>
      </c>
      <c r="C383" t="s">
        <v>38</v>
      </c>
      <c r="F383" s="244">
        <v>30</v>
      </c>
      <c r="G383" t="s">
        <v>100</v>
      </c>
      <c r="H383" s="248" t="s">
        <v>56</v>
      </c>
    </row>
    <row r="384" spans="1:8" x14ac:dyDescent="0.25">
      <c r="A384" s="244">
        <v>36</v>
      </c>
      <c r="B384" t="s">
        <v>100</v>
      </c>
      <c r="C384" t="s">
        <v>38</v>
      </c>
      <c r="F384" s="244">
        <v>47</v>
      </c>
      <c r="G384" t="s">
        <v>100</v>
      </c>
      <c r="H384" s="248" t="s">
        <v>56</v>
      </c>
    </row>
    <row r="385" spans="1:8" x14ac:dyDescent="0.25">
      <c r="A385" s="244">
        <v>20</v>
      </c>
      <c r="B385" t="s">
        <v>100</v>
      </c>
      <c r="C385" t="s">
        <v>38</v>
      </c>
      <c r="F385" s="244">
        <v>36</v>
      </c>
      <c r="G385" t="s">
        <v>100</v>
      </c>
      <c r="H385" s="248" t="s">
        <v>56</v>
      </c>
    </row>
    <row r="386" spans="1:8" x14ac:dyDescent="0.25">
      <c r="A386" s="244">
        <v>33</v>
      </c>
      <c r="B386" t="s">
        <v>100</v>
      </c>
      <c r="C386" t="s">
        <v>38</v>
      </c>
      <c r="F386" s="244">
        <v>22</v>
      </c>
      <c r="G386" t="s">
        <v>100</v>
      </c>
      <c r="H386" s="248" t="s">
        <v>56</v>
      </c>
    </row>
    <row r="387" spans="1:8" x14ac:dyDescent="0.25">
      <c r="A387" s="244">
        <v>37</v>
      </c>
      <c r="B387" t="s">
        <v>100</v>
      </c>
      <c r="C387" t="s">
        <v>38</v>
      </c>
      <c r="F387" s="244">
        <v>17</v>
      </c>
      <c r="G387" t="s">
        <v>100</v>
      </c>
      <c r="H387" s="248" t="s">
        <v>56</v>
      </c>
    </row>
    <row r="388" spans="1:8" x14ac:dyDescent="0.25">
      <c r="A388" s="244">
        <v>32</v>
      </c>
      <c r="B388" t="s">
        <v>100</v>
      </c>
      <c r="C388" t="s">
        <v>38</v>
      </c>
      <c r="F388" s="244">
        <v>29</v>
      </c>
      <c r="G388" t="s">
        <v>100</v>
      </c>
      <c r="H388" s="248" t="s">
        <v>56</v>
      </c>
    </row>
    <row r="389" spans="1:8" x14ac:dyDescent="0.25">
      <c r="A389" s="244">
        <v>30</v>
      </c>
      <c r="B389" t="s">
        <v>100</v>
      </c>
      <c r="C389" t="s">
        <v>38</v>
      </c>
      <c r="F389" s="244">
        <v>31</v>
      </c>
      <c r="G389" t="s">
        <v>100</v>
      </c>
      <c r="H389" s="248" t="s">
        <v>56</v>
      </c>
    </row>
    <row r="390" spans="1:8" x14ac:dyDescent="0.25">
      <c r="A390" s="244">
        <v>33</v>
      </c>
      <c r="B390" t="s">
        <v>100</v>
      </c>
      <c r="C390" t="s">
        <v>38</v>
      </c>
      <c r="F390" s="244">
        <v>34</v>
      </c>
      <c r="G390" t="s">
        <v>100</v>
      </c>
      <c r="H390" s="248" t="s">
        <v>56</v>
      </c>
    </row>
    <row r="391" spans="1:8" x14ac:dyDescent="0.25">
      <c r="A391" s="244">
        <v>14</v>
      </c>
      <c r="B391" t="s">
        <v>100</v>
      </c>
      <c r="C391" t="s">
        <v>38</v>
      </c>
      <c r="F391" s="244">
        <v>39</v>
      </c>
      <c r="G391" t="s">
        <v>100</v>
      </c>
      <c r="H391" s="248" t="s">
        <v>56</v>
      </c>
    </row>
    <row r="392" spans="1:8" x14ac:dyDescent="0.25">
      <c r="A392" s="244">
        <v>33</v>
      </c>
      <c r="B392" t="s">
        <v>100</v>
      </c>
      <c r="C392" t="s">
        <v>38</v>
      </c>
      <c r="F392" s="244">
        <v>14</v>
      </c>
      <c r="G392" t="s">
        <v>100</v>
      </c>
      <c r="H392" s="248" t="s">
        <v>56</v>
      </c>
    </row>
    <row r="393" spans="1:8" x14ac:dyDescent="0.25">
      <c r="A393" s="244">
        <v>36</v>
      </c>
      <c r="B393" t="s">
        <v>100</v>
      </c>
      <c r="C393" t="s">
        <v>38</v>
      </c>
      <c r="F393" s="244">
        <v>39</v>
      </c>
      <c r="G393" t="s">
        <v>100</v>
      </c>
      <c r="H393" s="248" t="s">
        <v>56</v>
      </c>
    </row>
    <row r="394" spans="1:8" x14ac:dyDescent="0.25">
      <c r="A394" s="244">
        <v>37</v>
      </c>
      <c r="B394" t="s">
        <v>100</v>
      </c>
      <c r="C394" t="s">
        <v>38</v>
      </c>
      <c r="F394" s="244">
        <v>22</v>
      </c>
      <c r="G394" t="s">
        <v>100</v>
      </c>
      <c r="H394" s="248" t="s">
        <v>56</v>
      </c>
    </row>
    <row r="395" spans="1:8" x14ac:dyDescent="0.25">
      <c r="A395" s="244">
        <v>15</v>
      </c>
      <c r="B395" t="s">
        <v>100</v>
      </c>
      <c r="C395" t="s">
        <v>38</v>
      </c>
      <c r="F395" s="244">
        <v>30</v>
      </c>
      <c r="G395" t="s">
        <v>100</v>
      </c>
      <c r="H395" s="248" t="s">
        <v>56</v>
      </c>
    </row>
    <row r="396" spans="1:8" x14ac:dyDescent="0.25">
      <c r="A396" s="244">
        <v>14</v>
      </c>
      <c r="B396" t="s">
        <v>100</v>
      </c>
      <c r="C396" t="s">
        <v>38</v>
      </c>
      <c r="F396" s="244">
        <v>34</v>
      </c>
      <c r="G396" t="s">
        <v>100</v>
      </c>
      <c r="H396" s="248" t="s">
        <v>56</v>
      </c>
    </row>
    <row r="397" spans="1:8" x14ac:dyDescent="0.25">
      <c r="A397" s="244">
        <v>19</v>
      </c>
      <c r="B397" t="s">
        <v>100</v>
      </c>
      <c r="C397" t="s">
        <v>38</v>
      </c>
      <c r="F397" s="244">
        <v>35</v>
      </c>
      <c r="G397" t="s">
        <v>100</v>
      </c>
      <c r="H397" s="248" t="s">
        <v>56</v>
      </c>
    </row>
    <row r="398" spans="1:8" x14ac:dyDescent="0.25">
      <c r="A398" s="244">
        <v>19</v>
      </c>
      <c r="B398" t="s">
        <v>100</v>
      </c>
      <c r="C398" t="s">
        <v>38</v>
      </c>
      <c r="F398" s="244">
        <v>25</v>
      </c>
      <c r="G398" t="s">
        <v>100</v>
      </c>
      <c r="H398" s="248" t="s">
        <v>56</v>
      </c>
    </row>
    <row r="399" spans="1:8" x14ac:dyDescent="0.25">
      <c r="A399" s="244">
        <v>27</v>
      </c>
      <c r="B399" t="s">
        <v>100</v>
      </c>
      <c r="C399" t="s">
        <v>38</v>
      </c>
      <c r="F399" s="244">
        <v>25</v>
      </c>
      <c r="G399" t="s">
        <v>100</v>
      </c>
      <c r="H399" s="248" t="s">
        <v>56</v>
      </c>
    </row>
    <row r="400" spans="1:8" x14ac:dyDescent="0.25">
      <c r="A400" s="244">
        <v>29</v>
      </c>
      <c r="B400" t="s">
        <v>100</v>
      </c>
      <c r="C400" t="s">
        <v>38</v>
      </c>
      <c r="F400" s="244">
        <v>29</v>
      </c>
      <c r="G400" t="s">
        <v>100</v>
      </c>
      <c r="H400" s="248" t="s">
        <v>56</v>
      </c>
    </row>
    <row r="401" spans="1:8" x14ac:dyDescent="0.25">
      <c r="A401" s="244">
        <v>28</v>
      </c>
      <c r="B401" t="s">
        <v>100</v>
      </c>
      <c r="C401" t="s">
        <v>38</v>
      </c>
      <c r="F401" s="244">
        <v>34</v>
      </c>
      <c r="G401" t="s">
        <v>100</v>
      </c>
      <c r="H401" s="248" t="s">
        <v>56</v>
      </c>
    </row>
    <row r="402" spans="1:8" x14ac:dyDescent="0.25">
      <c r="A402" s="244">
        <v>22</v>
      </c>
      <c r="B402" t="s">
        <v>100</v>
      </c>
      <c r="C402" t="s">
        <v>38</v>
      </c>
      <c r="F402" s="244">
        <v>27</v>
      </c>
      <c r="G402" t="s">
        <v>100</v>
      </c>
      <c r="H402" s="248" t="s">
        <v>56</v>
      </c>
    </row>
    <row r="403" spans="1:8" x14ac:dyDescent="0.25">
      <c r="A403" s="244">
        <v>33</v>
      </c>
      <c r="B403" t="s">
        <v>100</v>
      </c>
      <c r="C403" t="s">
        <v>38</v>
      </c>
      <c r="F403" s="244">
        <v>32</v>
      </c>
      <c r="G403" t="s">
        <v>100</v>
      </c>
      <c r="H403" s="248" t="s">
        <v>56</v>
      </c>
    </row>
    <row r="404" spans="1:8" x14ac:dyDescent="0.25">
      <c r="A404" s="244">
        <v>20</v>
      </c>
      <c r="B404" t="s">
        <v>100</v>
      </c>
      <c r="C404" t="s">
        <v>38</v>
      </c>
      <c r="F404" s="244">
        <v>23</v>
      </c>
      <c r="G404" t="s">
        <v>100</v>
      </c>
      <c r="H404" s="248" t="s">
        <v>56</v>
      </c>
    </row>
    <row r="405" spans="1:8" x14ac:dyDescent="0.25">
      <c r="A405" s="244">
        <v>25</v>
      </c>
      <c r="B405" t="s">
        <v>100</v>
      </c>
      <c r="C405" t="s">
        <v>38</v>
      </c>
      <c r="F405" s="244">
        <v>22</v>
      </c>
      <c r="G405" t="s">
        <v>100</v>
      </c>
      <c r="H405" s="248" t="s">
        <v>56</v>
      </c>
    </row>
    <row r="406" spans="1:8" x14ac:dyDescent="0.25">
      <c r="A406" s="244">
        <v>27</v>
      </c>
      <c r="B406" t="s">
        <v>100</v>
      </c>
      <c r="C406" t="s">
        <v>38</v>
      </c>
      <c r="F406" s="244">
        <v>27</v>
      </c>
      <c r="G406" t="s">
        <v>100</v>
      </c>
      <c r="H406" s="248" t="s">
        <v>56</v>
      </c>
    </row>
    <row r="407" spans="1:8" x14ac:dyDescent="0.25">
      <c r="A407" s="244">
        <v>20</v>
      </c>
      <c r="B407" t="s">
        <v>100</v>
      </c>
      <c r="C407" t="s">
        <v>56</v>
      </c>
      <c r="F407" s="244">
        <v>20</v>
      </c>
      <c r="G407" t="s">
        <v>100</v>
      </c>
      <c r="H407" s="248" t="s">
        <v>56</v>
      </c>
    </row>
    <row r="408" spans="1:8" x14ac:dyDescent="0.25">
      <c r="A408" s="244">
        <v>21</v>
      </c>
      <c r="B408" t="s">
        <v>100</v>
      </c>
      <c r="C408" t="s">
        <v>56</v>
      </c>
      <c r="F408" s="244">
        <v>34</v>
      </c>
      <c r="G408" t="s">
        <v>100</v>
      </c>
      <c r="H408" s="248" t="s">
        <v>56</v>
      </c>
    </row>
    <row r="409" spans="1:8" x14ac:dyDescent="0.25">
      <c r="A409" s="244">
        <v>27</v>
      </c>
      <c r="B409" t="s">
        <v>100</v>
      </c>
      <c r="C409" t="s">
        <v>56</v>
      </c>
      <c r="F409" s="244">
        <v>38</v>
      </c>
      <c r="G409" t="s">
        <v>100</v>
      </c>
      <c r="H409" s="248" t="s">
        <v>56</v>
      </c>
    </row>
    <row r="410" spans="1:8" x14ac:dyDescent="0.25">
      <c r="A410" s="244">
        <v>38</v>
      </c>
      <c r="B410" t="s">
        <v>100</v>
      </c>
      <c r="C410" t="s">
        <v>56</v>
      </c>
      <c r="F410" s="244">
        <v>33</v>
      </c>
      <c r="G410" t="s">
        <v>100</v>
      </c>
      <c r="H410" s="248" t="s">
        <v>56</v>
      </c>
    </row>
    <row r="411" spans="1:8" x14ac:dyDescent="0.25">
      <c r="A411" s="244">
        <v>28</v>
      </c>
      <c r="B411" t="s">
        <v>100</v>
      </c>
      <c r="C411" t="s">
        <v>56</v>
      </c>
      <c r="F411" s="244">
        <v>32</v>
      </c>
      <c r="G411" t="s">
        <v>100</v>
      </c>
      <c r="H411" s="248" t="s">
        <v>56</v>
      </c>
    </row>
    <row r="412" spans="1:8" x14ac:dyDescent="0.25">
      <c r="A412" s="244">
        <v>38</v>
      </c>
      <c r="B412" t="s">
        <v>100</v>
      </c>
      <c r="C412" t="s">
        <v>56</v>
      </c>
      <c r="F412" s="244">
        <v>18</v>
      </c>
      <c r="G412" t="s">
        <v>100</v>
      </c>
      <c r="H412" s="248" t="s">
        <v>56</v>
      </c>
    </row>
    <row r="413" spans="1:8" x14ac:dyDescent="0.25">
      <c r="A413" s="244">
        <v>37</v>
      </c>
      <c r="B413" t="s">
        <v>100</v>
      </c>
      <c r="C413" t="s">
        <v>56</v>
      </c>
      <c r="F413" s="244">
        <v>33</v>
      </c>
      <c r="G413" t="s">
        <v>100</v>
      </c>
      <c r="H413" s="248" t="s">
        <v>56</v>
      </c>
    </row>
    <row r="414" spans="1:8" x14ac:dyDescent="0.25">
      <c r="A414" s="244">
        <v>32</v>
      </c>
      <c r="B414" t="s">
        <v>100</v>
      </c>
      <c r="C414" t="s">
        <v>56</v>
      </c>
      <c r="F414" s="244">
        <v>26</v>
      </c>
      <c r="G414" t="s">
        <v>100</v>
      </c>
      <c r="H414" s="248" t="s">
        <v>56</v>
      </c>
    </row>
    <row r="415" spans="1:8" x14ac:dyDescent="0.25">
      <c r="A415" s="244">
        <v>19</v>
      </c>
      <c r="B415" t="s">
        <v>100</v>
      </c>
      <c r="C415" t="s">
        <v>56</v>
      </c>
      <c r="F415" s="244">
        <v>24</v>
      </c>
      <c r="G415" t="s">
        <v>100</v>
      </c>
      <c r="H415" s="248" t="s">
        <v>56</v>
      </c>
    </row>
    <row r="416" spans="1:8" x14ac:dyDescent="0.25">
      <c r="A416" s="244">
        <v>39</v>
      </c>
      <c r="B416" t="s">
        <v>100</v>
      </c>
      <c r="C416" t="s">
        <v>56</v>
      </c>
      <c r="F416" s="244">
        <v>25</v>
      </c>
      <c r="G416" t="s">
        <v>100</v>
      </c>
      <c r="H416" s="248" t="s">
        <v>56</v>
      </c>
    </row>
    <row r="417" spans="1:8" x14ac:dyDescent="0.25">
      <c r="A417" s="244">
        <v>25</v>
      </c>
      <c r="B417" t="s">
        <v>100</v>
      </c>
      <c r="C417" t="s">
        <v>56</v>
      </c>
      <c r="F417" s="244">
        <v>29</v>
      </c>
      <c r="G417" t="s">
        <v>100</v>
      </c>
      <c r="H417" s="248" t="s">
        <v>56</v>
      </c>
    </row>
    <row r="418" spans="1:8" x14ac:dyDescent="0.25">
      <c r="A418" s="244">
        <v>34</v>
      </c>
      <c r="B418" t="s">
        <v>100</v>
      </c>
      <c r="C418" t="s">
        <v>56</v>
      </c>
      <c r="F418" s="244">
        <v>40</v>
      </c>
      <c r="G418" t="s">
        <v>100</v>
      </c>
      <c r="H418" s="248" t="s">
        <v>56</v>
      </c>
    </row>
    <row r="419" spans="1:8" x14ac:dyDescent="0.25">
      <c r="A419" s="244">
        <v>28</v>
      </c>
      <c r="B419" t="s">
        <v>100</v>
      </c>
      <c r="C419" t="s">
        <v>56</v>
      </c>
      <c r="F419" s="244">
        <v>20</v>
      </c>
      <c r="G419" t="s">
        <v>100</v>
      </c>
      <c r="H419" s="248" t="s">
        <v>56</v>
      </c>
    </row>
    <row r="420" spans="1:8" x14ac:dyDescent="0.25">
      <c r="A420" s="244">
        <v>29</v>
      </c>
      <c r="B420" t="s">
        <v>100</v>
      </c>
      <c r="C420" t="s">
        <v>56</v>
      </c>
      <c r="F420" s="244">
        <v>21</v>
      </c>
      <c r="G420" t="s">
        <v>100</v>
      </c>
      <c r="H420" s="248" t="s">
        <v>56</v>
      </c>
    </row>
    <row r="421" spans="1:8" x14ac:dyDescent="0.25">
      <c r="A421" s="244">
        <v>38</v>
      </c>
      <c r="B421" t="s">
        <v>100</v>
      </c>
      <c r="C421" t="s">
        <v>56</v>
      </c>
      <c r="F421" s="244">
        <v>40</v>
      </c>
      <c r="G421" t="s">
        <v>100</v>
      </c>
      <c r="H421" s="248" t="s">
        <v>56</v>
      </c>
    </row>
    <row r="422" spans="1:8" x14ac:dyDescent="0.25">
      <c r="A422" s="244">
        <v>24</v>
      </c>
      <c r="B422" t="s">
        <v>100</v>
      </c>
      <c r="C422" t="s">
        <v>56</v>
      </c>
      <c r="F422" s="244">
        <v>25</v>
      </c>
      <c r="G422" t="s">
        <v>100</v>
      </c>
      <c r="H422" s="248" t="s">
        <v>56</v>
      </c>
    </row>
    <row r="423" spans="1:8" x14ac:dyDescent="0.25">
      <c r="A423" s="244">
        <v>16</v>
      </c>
      <c r="B423" t="s">
        <v>100</v>
      </c>
      <c r="C423" t="s">
        <v>56</v>
      </c>
      <c r="F423" s="244">
        <v>35</v>
      </c>
      <c r="G423" t="s">
        <v>100</v>
      </c>
      <c r="H423" s="248" t="s">
        <v>56</v>
      </c>
    </row>
    <row r="424" spans="1:8" x14ac:dyDescent="0.25">
      <c r="A424" s="244">
        <v>21</v>
      </c>
      <c r="B424" t="s">
        <v>100</v>
      </c>
      <c r="C424" t="s">
        <v>56</v>
      </c>
      <c r="F424" s="244">
        <v>24</v>
      </c>
      <c r="G424" t="s">
        <v>100</v>
      </c>
      <c r="H424" s="248" t="s">
        <v>56</v>
      </c>
    </row>
    <row r="425" spans="1:8" x14ac:dyDescent="0.25">
      <c r="A425" s="244">
        <v>17</v>
      </c>
      <c r="B425" t="s">
        <v>100</v>
      </c>
      <c r="C425" t="s">
        <v>56</v>
      </c>
      <c r="F425" s="244">
        <v>36</v>
      </c>
      <c r="G425" t="s">
        <v>100</v>
      </c>
      <c r="H425" s="248" t="s">
        <v>56</v>
      </c>
    </row>
    <row r="426" spans="1:8" x14ac:dyDescent="0.25">
      <c r="A426" s="244">
        <v>41</v>
      </c>
      <c r="B426" t="s">
        <v>100</v>
      </c>
      <c r="C426" t="s">
        <v>56</v>
      </c>
      <c r="F426" s="244">
        <v>37</v>
      </c>
      <c r="G426" t="s">
        <v>100</v>
      </c>
      <c r="H426" s="248" t="s">
        <v>56</v>
      </c>
    </row>
    <row r="427" spans="1:8" x14ac:dyDescent="0.25">
      <c r="A427" s="244">
        <v>31</v>
      </c>
      <c r="B427" t="s">
        <v>100</v>
      </c>
      <c r="C427" t="s">
        <v>56</v>
      </c>
      <c r="F427" s="244">
        <v>16</v>
      </c>
      <c r="G427" t="s">
        <v>100</v>
      </c>
      <c r="H427" s="248" t="s">
        <v>56</v>
      </c>
    </row>
    <row r="428" spans="1:8" x14ac:dyDescent="0.25">
      <c r="A428" s="244">
        <v>24</v>
      </c>
      <c r="B428" t="s">
        <v>100</v>
      </c>
      <c r="C428" t="s">
        <v>56</v>
      </c>
      <c r="F428" s="244">
        <v>23</v>
      </c>
      <c r="G428" t="s">
        <v>100</v>
      </c>
      <c r="H428" s="248" t="s">
        <v>56</v>
      </c>
    </row>
    <row r="429" spans="1:8" x14ac:dyDescent="0.25">
      <c r="A429" s="244">
        <v>21</v>
      </c>
      <c r="B429" t="s">
        <v>100</v>
      </c>
      <c r="C429" t="s">
        <v>56</v>
      </c>
      <c r="F429" s="244">
        <v>40</v>
      </c>
      <c r="G429" t="s">
        <v>100</v>
      </c>
      <c r="H429" s="248" t="s">
        <v>56</v>
      </c>
    </row>
    <row r="430" spans="1:8" x14ac:dyDescent="0.25">
      <c r="A430" s="244">
        <v>35</v>
      </c>
      <c r="B430" t="s">
        <v>100</v>
      </c>
      <c r="C430" t="s">
        <v>56</v>
      </c>
      <c r="F430" s="244">
        <v>30</v>
      </c>
      <c r="G430" t="s">
        <v>100</v>
      </c>
      <c r="H430" s="248" t="s">
        <v>56</v>
      </c>
    </row>
    <row r="431" spans="1:8" x14ac:dyDescent="0.25">
      <c r="A431" s="244">
        <v>26</v>
      </c>
      <c r="B431" t="s">
        <v>100</v>
      </c>
      <c r="C431" t="s">
        <v>56</v>
      </c>
      <c r="F431" s="244">
        <v>28</v>
      </c>
      <c r="G431" t="s">
        <v>100</v>
      </c>
      <c r="H431" s="248" t="s">
        <v>56</v>
      </c>
    </row>
    <row r="432" spans="1:8" x14ac:dyDescent="0.25">
      <c r="A432" s="244">
        <v>21</v>
      </c>
      <c r="B432" t="s">
        <v>100</v>
      </c>
      <c r="C432" t="s">
        <v>56</v>
      </c>
      <c r="F432" s="244">
        <v>34</v>
      </c>
      <c r="G432" t="s">
        <v>100</v>
      </c>
      <c r="H432" s="248" t="s">
        <v>56</v>
      </c>
    </row>
    <row r="433" spans="1:8" x14ac:dyDescent="0.25">
      <c r="A433" s="244">
        <v>30</v>
      </c>
      <c r="B433" t="s">
        <v>100</v>
      </c>
      <c r="C433" t="s">
        <v>56</v>
      </c>
      <c r="F433" s="244">
        <v>32</v>
      </c>
      <c r="G433" t="s">
        <v>100</v>
      </c>
      <c r="H433" s="248" t="s">
        <v>56</v>
      </c>
    </row>
    <row r="434" spans="1:8" x14ac:dyDescent="0.25">
      <c r="A434" s="244">
        <v>17</v>
      </c>
      <c r="B434" t="s">
        <v>100</v>
      </c>
      <c r="C434" t="s">
        <v>56</v>
      </c>
      <c r="F434" s="244">
        <v>35</v>
      </c>
      <c r="G434" t="s">
        <v>100</v>
      </c>
      <c r="H434" s="248" t="s">
        <v>56</v>
      </c>
    </row>
    <row r="435" spans="1:8" x14ac:dyDescent="0.25">
      <c r="A435" s="244">
        <v>31</v>
      </c>
      <c r="B435" t="s">
        <v>100</v>
      </c>
      <c r="C435" t="s">
        <v>56</v>
      </c>
      <c r="F435" s="244">
        <v>19</v>
      </c>
      <c r="G435" t="s">
        <v>100</v>
      </c>
      <c r="H435" s="248" t="s">
        <v>56</v>
      </c>
    </row>
    <row r="436" spans="1:8" x14ac:dyDescent="0.25">
      <c r="A436" s="244">
        <v>23</v>
      </c>
      <c r="B436" t="s">
        <v>100</v>
      </c>
      <c r="C436" t="s">
        <v>56</v>
      </c>
      <c r="F436" s="244">
        <v>35</v>
      </c>
      <c r="G436" t="s">
        <v>100</v>
      </c>
      <c r="H436" s="248" t="s">
        <v>56</v>
      </c>
    </row>
    <row r="437" spans="1:8" x14ac:dyDescent="0.25">
      <c r="A437" s="244">
        <v>35</v>
      </c>
      <c r="B437" t="s">
        <v>100</v>
      </c>
      <c r="C437" t="s">
        <v>56</v>
      </c>
      <c r="F437" s="244">
        <v>25</v>
      </c>
      <c r="G437" t="s">
        <v>100</v>
      </c>
      <c r="H437" s="248" t="s">
        <v>56</v>
      </c>
    </row>
    <row r="438" spans="1:8" x14ac:dyDescent="0.25">
      <c r="A438" s="244">
        <v>25</v>
      </c>
      <c r="B438" t="s">
        <v>100</v>
      </c>
      <c r="C438" t="s">
        <v>56</v>
      </c>
      <c r="F438" s="244">
        <v>34</v>
      </c>
      <c r="G438" t="s">
        <v>100</v>
      </c>
      <c r="H438" s="248" t="s">
        <v>56</v>
      </c>
    </row>
    <row r="439" spans="1:8" x14ac:dyDescent="0.25">
      <c r="A439" s="244">
        <v>35</v>
      </c>
      <c r="B439" t="s">
        <v>100</v>
      </c>
      <c r="C439" t="s">
        <v>56</v>
      </c>
      <c r="F439" s="244">
        <v>30</v>
      </c>
      <c r="G439" t="s">
        <v>100</v>
      </c>
      <c r="H439" s="248" t="s">
        <v>56</v>
      </c>
    </row>
    <row r="440" spans="1:8" x14ac:dyDescent="0.25">
      <c r="A440" s="244">
        <v>21</v>
      </c>
      <c r="B440" t="s">
        <v>100</v>
      </c>
      <c r="C440" t="s">
        <v>56</v>
      </c>
      <c r="F440" s="244">
        <v>37</v>
      </c>
      <c r="G440" t="s">
        <v>100</v>
      </c>
      <c r="H440" s="248" t="s">
        <v>56</v>
      </c>
    </row>
    <row r="441" spans="1:8" x14ac:dyDescent="0.25">
      <c r="A441" s="244">
        <v>26</v>
      </c>
      <c r="B441" t="s">
        <v>100</v>
      </c>
      <c r="C441" t="s">
        <v>56</v>
      </c>
      <c r="F441" s="244">
        <v>26</v>
      </c>
      <c r="G441" t="s">
        <v>100</v>
      </c>
      <c r="H441" s="248" t="s">
        <v>56</v>
      </c>
    </row>
    <row r="442" spans="1:8" x14ac:dyDescent="0.25">
      <c r="A442" s="244">
        <v>35</v>
      </c>
      <c r="B442" t="s">
        <v>100</v>
      </c>
      <c r="C442" t="s">
        <v>56</v>
      </c>
      <c r="F442" s="244">
        <v>21</v>
      </c>
      <c r="G442" t="s">
        <v>100</v>
      </c>
      <c r="H442" s="248" t="s">
        <v>56</v>
      </c>
    </row>
    <row r="443" spans="1:8" x14ac:dyDescent="0.25">
      <c r="A443" s="244">
        <v>41</v>
      </c>
      <c r="B443" t="s">
        <v>100</v>
      </c>
      <c r="C443" t="s">
        <v>56</v>
      </c>
      <c r="F443" s="244">
        <v>28</v>
      </c>
      <c r="G443" t="s">
        <v>100</v>
      </c>
      <c r="H443" s="248" t="s">
        <v>56</v>
      </c>
    </row>
    <row r="444" spans="1:8" x14ac:dyDescent="0.25">
      <c r="A444" s="244">
        <v>22</v>
      </c>
      <c r="B444" t="s">
        <v>100</v>
      </c>
      <c r="C444" t="s">
        <v>56</v>
      </c>
      <c r="F444" s="244">
        <v>16</v>
      </c>
      <c r="G444" t="s">
        <v>100</v>
      </c>
      <c r="H444" s="248" t="s">
        <v>56</v>
      </c>
    </row>
    <row r="445" spans="1:8" x14ac:dyDescent="0.25">
      <c r="A445" s="244">
        <v>41</v>
      </c>
      <c r="B445" t="s">
        <v>100</v>
      </c>
      <c r="C445" t="s">
        <v>56</v>
      </c>
      <c r="F445" s="244">
        <v>38</v>
      </c>
      <c r="G445" t="s">
        <v>100</v>
      </c>
      <c r="H445" s="248" t="s">
        <v>56</v>
      </c>
    </row>
    <row r="446" spans="1:8" x14ac:dyDescent="0.25">
      <c r="A446" s="244">
        <v>27</v>
      </c>
      <c r="B446" t="s">
        <v>100</v>
      </c>
      <c r="C446" t="s">
        <v>56</v>
      </c>
      <c r="F446" s="244">
        <v>30</v>
      </c>
      <c r="G446" t="s">
        <v>100</v>
      </c>
      <c r="H446" s="248" t="s">
        <v>56</v>
      </c>
    </row>
    <row r="447" spans="1:8" x14ac:dyDescent="0.25">
      <c r="A447" s="244">
        <v>31</v>
      </c>
      <c r="B447" t="s">
        <v>100</v>
      </c>
      <c r="C447" t="s">
        <v>56</v>
      </c>
      <c r="F447" s="244">
        <v>34</v>
      </c>
      <c r="G447" t="s">
        <v>100</v>
      </c>
      <c r="H447" s="248" t="s">
        <v>56</v>
      </c>
    </row>
    <row r="448" spans="1:8" x14ac:dyDescent="0.25">
      <c r="A448" s="244">
        <v>28</v>
      </c>
      <c r="B448" t="s">
        <v>100</v>
      </c>
      <c r="C448" t="s">
        <v>56</v>
      </c>
      <c r="F448" s="244">
        <v>19</v>
      </c>
      <c r="G448" t="s">
        <v>100</v>
      </c>
      <c r="H448" s="248" t="s">
        <v>56</v>
      </c>
    </row>
    <row r="449" spans="1:8" x14ac:dyDescent="0.25">
      <c r="A449" s="244">
        <v>25</v>
      </c>
      <c r="B449" t="s">
        <v>100</v>
      </c>
      <c r="C449" t="s">
        <v>56</v>
      </c>
      <c r="F449" s="244">
        <v>22</v>
      </c>
      <c r="G449" t="s">
        <v>100</v>
      </c>
      <c r="H449" s="248" t="s">
        <v>56</v>
      </c>
    </row>
    <row r="450" spans="1:8" x14ac:dyDescent="0.25">
      <c r="A450" s="244">
        <v>26</v>
      </c>
      <c r="B450" t="s">
        <v>100</v>
      </c>
      <c r="C450" t="s">
        <v>56</v>
      </c>
      <c r="F450" s="244">
        <v>32</v>
      </c>
      <c r="G450" t="s">
        <v>100</v>
      </c>
      <c r="H450" s="248" t="s">
        <v>56</v>
      </c>
    </row>
    <row r="451" spans="1:8" x14ac:dyDescent="0.25">
      <c r="A451" s="244">
        <v>28</v>
      </c>
      <c r="B451" t="s">
        <v>100</v>
      </c>
      <c r="C451" t="s">
        <v>56</v>
      </c>
      <c r="F451" s="244">
        <v>21</v>
      </c>
      <c r="G451" t="s">
        <v>100</v>
      </c>
      <c r="H451" s="248" t="s">
        <v>56</v>
      </c>
    </row>
    <row r="452" spans="1:8" x14ac:dyDescent="0.25">
      <c r="A452" s="244">
        <v>36</v>
      </c>
      <c r="B452" t="s">
        <v>100</v>
      </c>
      <c r="C452" t="s">
        <v>56</v>
      </c>
      <c r="F452" s="244">
        <v>34</v>
      </c>
      <c r="G452" t="s">
        <v>100</v>
      </c>
      <c r="H452" s="248" t="s">
        <v>56</v>
      </c>
    </row>
    <row r="453" spans="1:8" x14ac:dyDescent="0.25">
      <c r="A453" s="244">
        <v>15</v>
      </c>
      <c r="B453" t="s">
        <v>100</v>
      </c>
      <c r="C453" t="s">
        <v>56</v>
      </c>
      <c r="F453" s="244">
        <v>18</v>
      </c>
      <c r="G453" t="s">
        <v>100</v>
      </c>
      <c r="H453" s="248" t="s">
        <v>56</v>
      </c>
    </row>
    <row r="454" spans="1:8" x14ac:dyDescent="0.25">
      <c r="A454" s="244">
        <v>26</v>
      </c>
      <c r="B454" t="s">
        <v>100</v>
      </c>
      <c r="C454" t="s">
        <v>56</v>
      </c>
      <c r="F454" s="244">
        <v>23</v>
      </c>
      <c r="G454" t="s">
        <v>100</v>
      </c>
      <c r="H454" s="248" t="s">
        <v>56</v>
      </c>
    </row>
    <row r="455" spans="1:8" x14ac:dyDescent="0.25">
      <c r="A455" s="244">
        <v>34</v>
      </c>
      <c r="B455" t="s">
        <v>100</v>
      </c>
      <c r="C455" t="s">
        <v>56</v>
      </c>
      <c r="F455" s="244">
        <v>29</v>
      </c>
      <c r="G455" t="s">
        <v>100</v>
      </c>
      <c r="H455" s="248" t="s">
        <v>56</v>
      </c>
    </row>
    <row r="456" spans="1:8" x14ac:dyDescent="0.25">
      <c r="A456" s="244">
        <v>37</v>
      </c>
      <c r="B456" t="s">
        <v>100</v>
      </c>
      <c r="C456" t="s">
        <v>56</v>
      </c>
      <c r="F456" s="244">
        <v>26</v>
      </c>
      <c r="G456" t="s">
        <v>100</v>
      </c>
      <c r="H456" s="248" t="s">
        <v>56</v>
      </c>
    </row>
    <row r="457" spans="1:8" x14ac:dyDescent="0.25">
      <c r="A457" s="244">
        <v>30</v>
      </c>
      <c r="B457" t="s">
        <v>100</v>
      </c>
      <c r="C457" t="s">
        <v>56</v>
      </c>
      <c r="F457" s="244">
        <v>20</v>
      </c>
      <c r="G457" t="s">
        <v>100</v>
      </c>
      <c r="H457" s="248" t="s">
        <v>56</v>
      </c>
    </row>
    <row r="458" spans="1:8" x14ac:dyDescent="0.25">
      <c r="A458" s="244">
        <v>34</v>
      </c>
      <c r="B458" t="s">
        <v>100</v>
      </c>
      <c r="C458" t="s">
        <v>56</v>
      </c>
      <c r="F458" s="244">
        <v>18</v>
      </c>
      <c r="G458" t="s">
        <v>100</v>
      </c>
      <c r="H458" s="248" t="s">
        <v>56</v>
      </c>
    </row>
    <row r="459" spans="1:8" x14ac:dyDescent="0.25">
      <c r="A459" s="244">
        <v>20</v>
      </c>
      <c r="B459" t="s">
        <v>100</v>
      </c>
      <c r="C459" t="s">
        <v>56</v>
      </c>
      <c r="F459" s="244">
        <v>28</v>
      </c>
      <c r="G459" t="s">
        <v>100</v>
      </c>
      <c r="H459" s="248" t="s">
        <v>56</v>
      </c>
    </row>
    <row r="460" spans="1:8" x14ac:dyDescent="0.25">
      <c r="A460" s="244">
        <v>24</v>
      </c>
      <c r="B460" t="s">
        <v>100</v>
      </c>
      <c r="C460" t="s">
        <v>56</v>
      </c>
      <c r="F460" s="244">
        <v>33</v>
      </c>
      <c r="G460" t="s">
        <v>100</v>
      </c>
      <c r="H460" s="248" t="s">
        <v>56</v>
      </c>
    </row>
    <row r="461" spans="1:8" x14ac:dyDescent="0.25">
      <c r="A461" s="244">
        <v>27</v>
      </c>
      <c r="B461" t="s">
        <v>100</v>
      </c>
      <c r="C461" t="s">
        <v>56</v>
      </c>
      <c r="F461" s="244">
        <v>19</v>
      </c>
      <c r="G461" t="s">
        <v>100</v>
      </c>
      <c r="H461" s="248" t="s">
        <v>56</v>
      </c>
    </row>
    <row r="462" spans="1:8" x14ac:dyDescent="0.25">
      <c r="A462" s="244">
        <v>27</v>
      </c>
      <c r="B462" t="s">
        <v>100</v>
      </c>
      <c r="C462" t="s">
        <v>56</v>
      </c>
      <c r="F462" s="244">
        <v>19</v>
      </c>
      <c r="G462" t="s">
        <v>100</v>
      </c>
      <c r="H462" s="248" t="s">
        <v>56</v>
      </c>
    </row>
    <row r="463" spans="1:8" x14ac:dyDescent="0.25">
      <c r="A463" s="244">
        <v>30</v>
      </c>
      <c r="B463" t="s">
        <v>100</v>
      </c>
      <c r="C463" t="s">
        <v>56</v>
      </c>
      <c r="F463" s="244">
        <v>26</v>
      </c>
      <c r="G463" t="s">
        <v>100</v>
      </c>
      <c r="H463" s="248" t="s">
        <v>56</v>
      </c>
    </row>
    <row r="464" spans="1:8" x14ac:dyDescent="0.25">
      <c r="A464" s="244">
        <v>21</v>
      </c>
      <c r="B464" t="s">
        <v>100</v>
      </c>
      <c r="C464" t="s">
        <v>56</v>
      </c>
      <c r="F464" s="244">
        <v>18</v>
      </c>
      <c r="G464" t="s">
        <v>100</v>
      </c>
      <c r="H464" s="248" t="s">
        <v>56</v>
      </c>
    </row>
    <row r="465" spans="1:8" x14ac:dyDescent="0.25">
      <c r="A465" s="244">
        <v>42</v>
      </c>
      <c r="B465" t="s">
        <v>100</v>
      </c>
      <c r="C465" t="s">
        <v>56</v>
      </c>
      <c r="F465" s="244">
        <v>37</v>
      </c>
      <c r="G465" t="s">
        <v>100</v>
      </c>
      <c r="H465" s="248" t="s">
        <v>56</v>
      </c>
    </row>
    <row r="466" spans="1:8" x14ac:dyDescent="0.25">
      <c r="A466" s="244">
        <v>20</v>
      </c>
      <c r="B466" t="s">
        <v>100</v>
      </c>
      <c r="C466" t="s">
        <v>56</v>
      </c>
      <c r="F466" s="244">
        <v>27</v>
      </c>
      <c r="G466" t="s">
        <v>100</v>
      </c>
      <c r="H466" s="248" t="s">
        <v>56</v>
      </c>
    </row>
    <row r="467" spans="1:8" x14ac:dyDescent="0.25">
      <c r="A467" s="244">
        <v>34</v>
      </c>
      <c r="B467" t="s">
        <v>100</v>
      </c>
      <c r="C467" t="s">
        <v>56</v>
      </c>
      <c r="F467" s="244">
        <v>40</v>
      </c>
      <c r="G467" t="s">
        <v>100</v>
      </c>
      <c r="H467" s="248" t="s">
        <v>56</v>
      </c>
    </row>
    <row r="468" spans="1:8" x14ac:dyDescent="0.25">
      <c r="A468" s="244">
        <v>35</v>
      </c>
      <c r="B468" t="s">
        <v>100</v>
      </c>
      <c r="C468" t="s">
        <v>56</v>
      </c>
      <c r="F468" s="244">
        <v>41</v>
      </c>
      <c r="G468" t="s">
        <v>100</v>
      </c>
      <c r="H468" s="248" t="s">
        <v>56</v>
      </c>
    </row>
    <row r="469" spans="1:8" x14ac:dyDescent="0.25">
      <c r="A469" s="244">
        <v>33</v>
      </c>
      <c r="B469" t="s">
        <v>100</v>
      </c>
      <c r="C469" t="s">
        <v>56</v>
      </c>
      <c r="F469" s="244">
        <v>31</v>
      </c>
      <c r="G469" t="s">
        <v>100</v>
      </c>
      <c r="H469" s="248" t="s">
        <v>56</v>
      </c>
    </row>
    <row r="470" spans="1:8" x14ac:dyDescent="0.25">
      <c r="A470" s="244">
        <v>34</v>
      </c>
      <c r="B470" t="s">
        <v>100</v>
      </c>
      <c r="C470" t="s">
        <v>56</v>
      </c>
      <c r="F470" s="244">
        <v>35</v>
      </c>
      <c r="G470" t="s">
        <v>100</v>
      </c>
      <c r="H470" s="248" t="s">
        <v>55</v>
      </c>
    </row>
    <row r="471" spans="1:8" x14ac:dyDescent="0.25">
      <c r="A471" s="244">
        <v>21</v>
      </c>
      <c r="B471" t="s">
        <v>100</v>
      </c>
      <c r="C471" t="s">
        <v>56</v>
      </c>
      <c r="F471" s="244">
        <v>17</v>
      </c>
      <c r="G471" t="s">
        <v>100</v>
      </c>
      <c r="H471" s="248" t="s">
        <v>55</v>
      </c>
    </row>
    <row r="472" spans="1:8" x14ac:dyDescent="0.25">
      <c r="A472" s="244">
        <v>36</v>
      </c>
      <c r="B472" t="s">
        <v>100</v>
      </c>
      <c r="C472" t="s">
        <v>56</v>
      </c>
      <c r="F472" s="244">
        <v>43</v>
      </c>
      <c r="G472" t="s">
        <v>100</v>
      </c>
      <c r="H472" s="248" t="s">
        <v>55</v>
      </c>
    </row>
    <row r="473" spans="1:8" x14ac:dyDescent="0.25">
      <c r="A473" s="244">
        <v>35</v>
      </c>
      <c r="B473" t="s">
        <v>100</v>
      </c>
      <c r="C473" t="s">
        <v>56</v>
      </c>
      <c r="F473" s="244">
        <v>20</v>
      </c>
      <c r="G473" t="s">
        <v>100</v>
      </c>
      <c r="H473" s="248" t="s">
        <v>55</v>
      </c>
    </row>
    <row r="474" spans="1:8" x14ac:dyDescent="0.25">
      <c r="A474" s="244">
        <v>19</v>
      </c>
      <c r="B474" t="s">
        <v>100</v>
      </c>
      <c r="C474" t="s">
        <v>56</v>
      </c>
      <c r="F474" s="244">
        <v>33</v>
      </c>
      <c r="G474" t="s">
        <v>100</v>
      </c>
      <c r="H474" s="248" t="s">
        <v>55</v>
      </c>
    </row>
    <row r="475" spans="1:8" x14ac:dyDescent="0.25">
      <c r="A475" s="244">
        <v>24</v>
      </c>
      <c r="B475" t="s">
        <v>100</v>
      </c>
      <c r="C475" t="s">
        <v>56</v>
      </c>
      <c r="F475" s="244">
        <v>30</v>
      </c>
      <c r="G475" t="s">
        <v>100</v>
      </c>
      <c r="H475" s="248" t="s">
        <v>55</v>
      </c>
    </row>
    <row r="476" spans="1:8" x14ac:dyDescent="0.25">
      <c r="A476" s="244">
        <v>19</v>
      </c>
      <c r="B476" t="s">
        <v>100</v>
      </c>
      <c r="C476" t="s">
        <v>56</v>
      </c>
      <c r="F476" s="244">
        <v>25</v>
      </c>
      <c r="G476" t="s">
        <v>100</v>
      </c>
      <c r="H476" s="248" t="s">
        <v>55</v>
      </c>
    </row>
    <row r="477" spans="1:8" x14ac:dyDescent="0.25">
      <c r="A477" s="244">
        <v>21</v>
      </c>
      <c r="B477" t="s">
        <v>100</v>
      </c>
      <c r="C477" t="s">
        <v>56</v>
      </c>
      <c r="F477" s="244">
        <v>39</v>
      </c>
      <c r="G477" t="s">
        <v>100</v>
      </c>
      <c r="H477" s="248" t="s">
        <v>55</v>
      </c>
    </row>
    <row r="478" spans="1:8" x14ac:dyDescent="0.25">
      <c r="A478" s="244">
        <v>41</v>
      </c>
      <c r="B478" t="s">
        <v>100</v>
      </c>
      <c r="C478" t="s">
        <v>56</v>
      </c>
      <c r="F478" s="244">
        <v>31</v>
      </c>
      <c r="G478" t="s">
        <v>100</v>
      </c>
      <c r="H478" s="248" t="s">
        <v>55</v>
      </c>
    </row>
    <row r="479" spans="1:8" x14ac:dyDescent="0.25">
      <c r="A479" s="244">
        <v>19</v>
      </c>
      <c r="B479" t="s">
        <v>100</v>
      </c>
      <c r="C479" t="s">
        <v>56</v>
      </c>
      <c r="F479" s="244">
        <v>24</v>
      </c>
      <c r="G479" t="s">
        <v>100</v>
      </c>
      <c r="H479" s="248" t="s">
        <v>55</v>
      </c>
    </row>
    <row r="480" spans="1:8" x14ac:dyDescent="0.25">
      <c r="A480" s="244">
        <v>29</v>
      </c>
      <c r="B480" t="s">
        <v>100</v>
      </c>
      <c r="C480" t="s">
        <v>56</v>
      </c>
      <c r="F480" s="244">
        <v>35</v>
      </c>
      <c r="G480" t="s">
        <v>100</v>
      </c>
      <c r="H480" s="248" t="s">
        <v>55</v>
      </c>
    </row>
    <row r="481" spans="1:8" x14ac:dyDescent="0.25">
      <c r="A481" s="244">
        <v>17</v>
      </c>
      <c r="B481" t="s">
        <v>100</v>
      </c>
      <c r="C481" t="s">
        <v>56</v>
      </c>
      <c r="F481" s="244">
        <v>38</v>
      </c>
      <c r="G481" t="s">
        <v>100</v>
      </c>
      <c r="H481" s="248" t="s">
        <v>55</v>
      </c>
    </row>
    <row r="482" spans="1:8" x14ac:dyDescent="0.25">
      <c r="A482" s="244">
        <v>28</v>
      </c>
      <c r="B482" t="s">
        <v>100</v>
      </c>
      <c r="C482" t="s">
        <v>56</v>
      </c>
      <c r="F482" s="244">
        <v>27</v>
      </c>
      <c r="G482" t="s">
        <v>100</v>
      </c>
      <c r="H482" s="248" t="s">
        <v>55</v>
      </c>
    </row>
    <row r="483" spans="1:8" x14ac:dyDescent="0.25">
      <c r="A483" s="244">
        <v>29</v>
      </c>
      <c r="B483" t="s">
        <v>100</v>
      </c>
      <c r="C483" t="s">
        <v>56</v>
      </c>
      <c r="F483" s="244">
        <v>32</v>
      </c>
      <c r="G483" t="s">
        <v>100</v>
      </c>
      <c r="H483" s="248" t="s">
        <v>55</v>
      </c>
    </row>
    <row r="484" spans="1:8" x14ac:dyDescent="0.25">
      <c r="A484" s="244">
        <v>28</v>
      </c>
      <c r="B484" t="s">
        <v>100</v>
      </c>
      <c r="C484" t="s">
        <v>56</v>
      </c>
      <c r="F484" s="244">
        <v>26</v>
      </c>
      <c r="G484" t="s">
        <v>100</v>
      </c>
      <c r="H484" s="248" t="s">
        <v>55</v>
      </c>
    </row>
    <row r="485" spans="1:8" x14ac:dyDescent="0.25">
      <c r="A485" s="244">
        <v>26</v>
      </c>
      <c r="B485" t="s">
        <v>100</v>
      </c>
      <c r="C485" t="s">
        <v>56</v>
      </c>
      <c r="F485" s="244">
        <v>19</v>
      </c>
      <c r="G485" t="s">
        <v>100</v>
      </c>
      <c r="H485" s="248" t="s">
        <v>55</v>
      </c>
    </row>
    <row r="486" spans="1:8" x14ac:dyDescent="0.25">
      <c r="A486" s="244">
        <v>33</v>
      </c>
      <c r="B486" t="s">
        <v>100</v>
      </c>
      <c r="C486" t="s">
        <v>56</v>
      </c>
      <c r="F486" s="244">
        <v>29</v>
      </c>
      <c r="G486" t="s">
        <v>100</v>
      </c>
      <c r="H486" s="248" t="s">
        <v>55</v>
      </c>
    </row>
    <row r="487" spans="1:8" x14ac:dyDescent="0.25">
      <c r="A487" s="244">
        <v>26</v>
      </c>
      <c r="B487" t="s">
        <v>100</v>
      </c>
      <c r="C487" t="s">
        <v>56</v>
      </c>
      <c r="F487" s="244">
        <v>24</v>
      </c>
      <c r="G487" t="s">
        <v>100</v>
      </c>
      <c r="H487" s="248" t="s">
        <v>55</v>
      </c>
    </row>
    <row r="488" spans="1:8" x14ac:dyDescent="0.25">
      <c r="A488" s="244">
        <v>36</v>
      </c>
      <c r="B488" t="s">
        <v>100</v>
      </c>
      <c r="C488" t="s">
        <v>56</v>
      </c>
      <c r="F488" s="244">
        <v>28</v>
      </c>
      <c r="G488" t="s">
        <v>100</v>
      </c>
      <c r="H488" s="248" t="s">
        <v>55</v>
      </c>
    </row>
    <row r="489" spans="1:8" x14ac:dyDescent="0.25">
      <c r="A489" s="244">
        <v>28</v>
      </c>
      <c r="B489" t="s">
        <v>100</v>
      </c>
      <c r="C489" t="s">
        <v>56</v>
      </c>
      <c r="F489" s="244">
        <v>26</v>
      </c>
      <c r="G489" t="s">
        <v>100</v>
      </c>
      <c r="H489" s="248" t="s">
        <v>55</v>
      </c>
    </row>
    <row r="490" spans="1:8" x14ac:dyDescent="0.25">
      <c r="A490" s="244">
        <v>29</v>
      </c>
      <c r="B490" t="s">
        <v>100</v>
      </c>
      <c r="C490" t="s">
        <v>56</v>
      </c>
      <c r="F490" s="244">
        <v>32</v>
      </c>
      <c r="G490" t="s">
        <v>100</v>
      </c>
      <c r="H490" s="248" t="s">
        <v>55</v>
      </c>
    </row>
    <row r="491" spans="1:8" x14ac:dyDescent="0.25">
      <c r="A491" s="244">
        <v>37</v>
      </c>
      <c r="B491" t="s">
        <v>100</v>
      </c>
      <c r="C491" t="s">
        <v>56</v>
      </c>
      <c r="F491" s="244">
        <v>21</v>
      </c>
      <c r="G491" t="s">
        <v>100</v>
      </c>
      <c r="H491" s="248" t="s">
        <v>55</v>
      </c>
    </row>
    <row r="492" spans="1:8" x14ac:dyDescent="0.25">
      <c r="A492" s="244">
        <v>36</v>
      </c>
      <c r="B492" t="s">
        <v>100</v>
      </c>
      <c r="C492" t="s">
        <v>56</v>
      </c>
      <c r="F492" s="244">
        <v>25</v>
      </c>
      <c r="G492" t="s">
        <v>100</v>
      </c>
      <c r="H492" s="248" t="s">
        <v>55</v>
      </c>
    </row>
    <row r="493" spans="1:8" x14ac:dyDescent="0.25">
      <c r="A493" s="244">
        <v>26</v>
      </c>
      <c r="B493" t="s">
        <v>100</v>
      </c>
      <c r="C493" t="s">
        <v>56</v>
      </c>
      <c r="F493" s="244">
        <v>19</v>
      </c>
      <c r="G493" t="s">
        <v>100</v>
      </c>
      <c r="H493" s="248" t="s">
        <v>55</v>
      </c>
    </row>
    <row r="494" spans="1:8" x14ac:dyDescent="0.25">
      <c r="A494" s="244">
        <v>24</v>
      </c>
      <c r="B494" t="s">
        <v>100</v>
      </c>
      <c r="C494" t="s">
        <v>56</v>
      </c>
      <c r="F494" s="244">
        <v>41</v>
      </c>
      <c r="G494" t="s">
        <v>100</v>
      </c>
      <c r="H494" s="248" t="s">
        <v>55</v>
      </c>
    </row>
    <row r="495" spans="1:8" x14ac:dyDescent="0.25">
      <c r="A495" s="244">
        <v>37</v>
      </c>
      <c r="B495" t="s">
        <v>100</v>
      </c>
      <c r="C495" t="s">
        <v>56</v>
      </c>
      <c r="F495" s="244">
        <v>23</v>
      </c>
      <c r="G495" t="s">
        <v>100</v>
      </c>
      <c r="H495" s="248" t="s">
        <v>55</v>
      </c>
    </row>
    <row r="496" spans="1:8" x14ac:dyDescent="0.25">
      <c r="A496" s="244">
        <v>30</v>
      </c>
      <c r="B496" t="s">
        <v>100</v>
      </c>
      <c r="C496" t="s">
        <v>56</v>
      </c>
      <c r="F496" s="244">
        <v>35</v>
      </c>
      <c r="G496" t="s">
        <v>100</v>
      </c>
      <c r="H496" s="248" t="s">
        <v>55</v>
      </c>
    </row>
    <row r="497" spans="1:8" x14ac:dyDescent="0.25">
      <c r="A497" s="244">
        <v>17</v>
      </c>
      <c r="B497" t="s">
        <v>100</v>
      </c>
      <c r="C497" t="s">
        <v>56</v>
      </c>
      <c r="F497" s="244">
        <v>27</v>
      </c>
      <c r="G497" t="s">
        <v>100</v>
      </c>
      <c r="H497" s="248" t="s">
        <v>55</v>
      </c>
    </row>
    <row r="498" spans="1:8" x14ac:dyDescent="0.25">
      <c r="A498" s="244">
        <v>30</v>
      </c>
      <c r="B498" t="s">
        <v>100</v>
      </c>
      <c r="C498" t="s">
        <v>56</v>
      </c>
      <c r="F498" s="244">
        <v>37</v>
      </c>
      <c r="G498" t="s">
        <v>100</v>
      </c>
      <c r="H498" s="248" t="s">
        <v>55</v>
      </c>
    </row>
    <row r="499" spans="1:8" x14ac:dyDescent="0.25">
      <c r="A499" s="244">
        <v>16</v>
      </c>
      <c r="B499" t="s">
        <v>100</v>
      </c>
      <c r="C499" t="s">
        <v>56</v>
      </c>
      <c r="F499" s="244">
        <v>16</v>
      </c>
      <c r="G499" t="s">
        <v>100</v>
      </c>
      <c r="H499" s="248" t="s">
        <v>55</v>
      </c>
    </row>
    <row r="500" spans="1:8" x14ac:dyDescent="0.25">
      <c r="A500" s="244">
        <v>37</v>
      </c>
      <c r="B500" t="s">
        <v>100</v>
      </c>
      <c r="C500" t="s">
        <v>56</v>
      </c>
      <c r="F500" s="244">
        <v>32</v>
      </c>
      <c r="G500" t="s">
        <v>100</v>
      </c>
      <c r="H500" s="248" t="s">
        <v>55</v>
      </c>
    </row>
    <row r="501" spans="1:8" x14ac:dyDescent="0.25">
      <c r="A501" s="244">
        <v>33</v>
      </c>
      <c r="B501" t="s">
        <v>100</v>
      </c>
      <c r="C501" t="s">
        <v>56</v>
      </c>
      <c r="F501" s="244">
        <v>34</v>
      </c>
      <c r="G501" t="s">
        <v>100</v>
      </c>
      <c r="H501" s="248" t="s">
        <v>55</v>
      </c>
    </row>
    <row r="502" spans="1:8" x14ac:dyDescent="0.25">
      <c r="A502" s="244">
        <v>26</v>
      </c>
      <c r="B502" t="s">
        <v>100</v>
      </c>
      <c r="C502" t="s">
        <v>56</v>
      </c>
      <c r="F502" s="244">
        <v>37</v>
      </c>
      <c r="G502" t="s">
        <v>100</v>
      </c>
      <c r="H502" s="248" t="s">
        <v>55</v>
      </c>
    </row>
    <row r="503" spans="1:8" x14ac:dyDescent="0.25">
      <c r="A503" s="244">
        <v>18</v>
      </c>
      <c r="B503" t="s">
        <v>100</v>
      </c>
      <c r="C503" t="s">
        <v>56</v>
      </c>
      <c r="F503" s="244">
        <v>34</v>
      </c>
      <c r="G503" t="s">
        <v>100</v>
      </c>
      <c r="H503" s="248" t="s">
        <v>55</v>
      </c>
    </row>
    <row r="504" spans="1:8" x14ac:dyDescent="0.25">
      <c r="A504" s="244">
        <v>38</v>
      </c>
      <c r="B504" t="s">
        <v>100</v>
      </c>
      <c r="C504" t="s">
        <v>56</v>
      </c>
      <c r="F504" s="244">
        <v>20</v>
      </c>
      <c r="G504" t="s">
        <v>100</v>
      </c>
      <c r="H504" s="248" t="s">
        <v>55</v>
      </c>
    </row>
    <row r="505" spans="1:8" x14ac:dyDescent="0.25">
      <c r="A505" s="244">
        <v>30</v>
      </c>
      <c r="B505" t="s">
        <v>100</v>
      </c>
      <c r="C505" t="s">
        <v>56</v>
      </c>
      <c r="F505" s="244">
        <v>36</v>
      </c>
      <c r="G505" t="s">
        <v>100</v>
      </c>
      <c r="H505" s="248" t="s">
        <v>55</v>
      </c>
    </row>
    <row r="506" spans="1:8" x14ac:dyDescent="0.25">
      <c r="A506" s="244">
        <v>38</v>
      </c>
      <c r="B506" t="s">
        <v>100</v>
      </c>
      <c r="C506" t="s">
        <v>56</v>
      </c>
      <c r="F506" s="244">
        <v>28</v>
      </c>
      <c r="G506" t="s">
        <v>100</v>
      </c>
      <c r="H506" s="248" t="s">
        <v>55</v>
      </c>
    </row>
    <row r="507" spans="1:8" x14ac:dyDescent="0.25">
      <c r="A507" s="244">
        <v>33</v>
      </c>
      <c r="B507" t="s">
        <v>100</v>
      </c>
      <c r="C507" t="s">
        <v>56</v>
      </c>
      <c r="F507" s="244">
        <v>26</v>
      </c>
      <c r="G507" t="s">
        <v>100</v>
      </c>
      <c r="H507" s="248" t="s">
        <v>55</v>
      </c>
    </row>
    <row r="508" spans="1:8" x14ac:dyDescent="0.25">
      <c r="A508" s="244">
        <v>26</v>
      </c>
      <c r="B508" t="s">
        <v>100</v>
      </c>
      <c r="C508" t="s">
        <v>56</v>
      </c>
      <c r="F508" s="244">
        <v>24</v>
      </c>
      <c r="G508" t="s">
        <v>100</v>
      </c>
      <c r="H508" s="248" t="s">
        <v>55</v>
      </c>
    </row>
    <row r="509" spans="1:8" x14ac:dyDescent="0.25">
      <c r="A509" s="244">
        <v>20</v>
      </c>
      <c r="B509" t="s">
        <v>100</v>
      </c>
      <c r="C509" t="s">
        <v>56</v>
      </c>
      <c r="F509" s="244">
        <v>21</v>
      </c>
      <c r="G509" t="s">
        <v>100</v>
      </c>
      <c r="H509" s="248" t="s">
        <v>55</v>
      </c>
    </row>
    <row r="510" spans="1:8" x14ac:dyDescent="0.25">
      <c r="A510" s="244">
        <v>22</v>
      </c>
      <c r="B510" t="s">
        <v>100</v>
      </c>
      <c r="C510" t="s">
        <v>56</v>
      </c>
      <c r="F510" s="244">
        <v>24</v>
      </c>
      <c r="G510" t="s">
        <v>100</v>
      </c>
      <c r="H510" s="248" t="s">
        <v>55</v>
      </c>
    </row>
    <row r="511" spans="1:8" x14ac:dyDescent="0.25">
      <c r="A511" s="244">
        <v>25</v>
      </c>
      <c r="B511" t="s">
        <v>100</v>
      </c>
      <c r="C511" t="s">
        <v>56</v>
      </c>
      <c r="F511" s="244">
        <v>34</v>
      </c>
      <c r="G511" t="s">
        <v>100</v>
      </c>
      <c r="H511" s="248" t="s">
        <v>55</v>
      </c>
    </row>
    <row r="512" spans="1:8" x14ac:dyDescent="0.25">
      <c r="A512" s="244">
        <v>21</v>
      </c>
      <c r="B512" t="s">
        <v>100</v>
      </c>
      <c r="C512" t="s">
        <v>56</v>
      </c>
      <c r="F512" s="244">
        <v>25</v>
      </c>
      <c r="G512" t="s">
        <v>100</v>
      </c>
      <c r="H512" s="248" t="s">
        <v>55</v>
      </c>
    </row>
    <row r="513" spans="1:8" x14ac:dyDescent="0.25">
      <c r="A513" s="244">
        <v>26</v>
      </c>
      <c r="B513" t="s">
        <v>100</v>
      </c>
      <c r="C513" t="s">
        <v>56</v>
      </c>
      <c r="F513" s="244">
        <v>30</v>
      </c>
      <c r="G513" t="s">
        <v>100</v>
      </c>
      <c r="H513" s="248" t="s">
        <v>55</v>
      </c>
    </row>
    <row r="514" spans="1:8" x14ac:dyDescent="0.25">
      <c r="A514" s="244">
        <v>24</v>
      </c>
      <c r="B514" t="s">
        <v>100</v>
      </c>
      <c r="C514" t="s">
        <v>56</v>
      </c>
      <c r="F514" s="244">
        <v>24</v>
      </c>
      <c r="G514" t="s">
        <v>100</v>
      </c>
      <c r="H514" s="248" t="s">
        <v>55</v>
      </c>
    </row>
    <row r="515" spans="1:8" x14ac:dyDescent="0.25">
      <c r="A515" s="244">
        <v>29</v>
      </c>
      <c r="B515" t="s">
        <v>100</v>
      </c>
      <c r="C515" t="s">
        <v>56</v>
      </c>
      <c r="F515" s="244">
        <v>24</v>
      </c>
      <c r="G515" t="s">
        <v>100</v>
      </c>
      <c r="H515" s="248" t="s">
        <v>55</v>
      </c>
    </row>
    <row r="516" spans="1:8" x14ac:dyDescent="0.25">
      <c r="A516" s="244">
        <v>30</v>
      </c>
      <c r="B516" t="s">
        <v>100</v>
      </c>
      <c r="C516" t="s">
        <v>56</v>
      </c>
      <c r="F516" s="244">
        <v>30</v>
      </c>
      <c r="G516" t="s">
        <v>100</v>
      </c>
      <c r="H516" s="248" t="s">
        <v>55</v>
      </c>
    </row>
    <row r="517" spans="1:8" x14ac:dyDescent="0.25">
      <c r="A517" s="244">
        <v>32</v>
      </c>
      <c r="B517" t="s">
        <v>100</v>
      </c>
      <c r="C517" t="s">
        <v>56</v>
      </c>
      <c r="F517" s="244">
        <v>26</v>
      </c>
      <c r="G517" t="s">
        <v>100</v>
      </c>
      <c r="H517" s="248" t="s">
        <v>55</v>
      </c>
    </row>
    <row r="518" spans="1:8" x14ac:dyDescent="0.25">
      <c r="A518" s="244">
        <v>17</v>
      </c>
      <c r="B518" t="s">
        <v>100</v>
      </c>
      <c r="C518" t="s">
        <v>56</v>
      </c>
      <c r="F518" s="244">
        <v>26</v>
      </c>
      <c r="G518" t="s">
        <v>100</v>
      </c>
      <c r="H518" s="248" t="s">
        <v>55</v>
      </c>
    </row>
    <row r="519" spans="1:8" x14ac:dyDescent="0.25">
      <c r="A519" s="244">
        <v>32</v>
      </c>
      <c r="B519" t="s">
        <v>100</v>
      </c>
      <c r="C519" t="s">
        <v>56</v>
      </c>
      <c r="F519" s="244">
        <v>31</v>
      </c>
      <c r="G519" t="s">
        <v>100</v>
      </c>
      <c r="H519" s="248" t="s">
        <v>55</v>
      </c>
    </row>
    <row r="520" spans="1:8" x14ac:dyDescent="0.25">
      <c r="A520" s="244">
        <v>14</v>
      </c>
      <c r="B520" t="s">
        <v>100</v>
      </c>
      <c r="C520" t="s">
        <v>56</v>
      </c>
      <c r="F520" s="244">
        <v>29</v>
      </c>
      <c r="G520" t="s">
        <v>100</v>
      </c>
      <c r="H520" s="248" t="s">
        <v>55</v>
      </c>
    </row>
    <row r="521" spans="1:8" x14ac:dyDescent="0.25">
      <c r="A521" s="244">
        <v>22</v>
      </c>
      <c r="B521" t="s">
        <v>100</v>
      </c>
      <c r="C521" t="s">
        <v>56</v>
      </c>
      <c r="F521" s="244">
        <v>22</v>
      </c>
      <c r="G521" t="s">
        <v>100</v>
      </c>
      <c r="H521" s="248" t="s">
        <v>55</v>
      </c>
    </row>
    <row r="522" spans="1:8" x14ac:dyDescent="0.25">
      <c r="A522" s="244">
        <v>38</v>
      </c>
      <c r="B522" t="s">
        <v>100</v>
      </c>
      <c r="C522" t="s">
        <v>56</v>
      </c>
      <c r="F522" s="244">
        <v>33</v>
      </c>
      <c r="G522" t="s">
        <v>100</v>
      </c>
      <c r="H522" s="248" t="s">
        <v>55</v>
      </c>
    </row>
    <row r="523" spans="1:8" x14ac:dyDescent="0.25">
      <c r="A523" s="244">
        <v>23</v>
      </c>
      <c r="B523" t="s">
        <v>100</v>
      </c>
      <c r="C523" t="s">
        <v>56</v>
      </c>
      <c r="F523" s="244">
        <v>36</v>
      </c>
      <c r="G523" t="s">
        <v>100</v>
      </c>
      <c r="H523" s="248" t="s">
        <v>55</v>
      </c>
    </row>
    <row r="524" spans="1:8" x14ac:dyDescent="0.25">
      <c r="A524" s="244">
        <v>17</v>
      </c>
      <c r="B524" t="s">
        <v>100</v>
      </c>
      <c r="C524" t="s">
        <v>56</v>
      </c>
      <c r="F524" s="244">
        <v>32</v>
      </c>
      <c r="G524" t="s">
        <v>100</v>
      </c>
      <c r="H524" s="248" t="s">
        <v>55</v>
      </c>
    </row>
    <row r="525" spans="1:8" x14ac:dyDescent="0.25">
      <c r="A525" s="244">
        <v>16</v>
      </c>
      <c r="B525" t="s">
        <v>100</v>
      </c>
      <c r="C525" t="s">
        <v>56</v>
      </c>
      <c r="F525" s="244">
        <v>23</v>
      </c>
      <c r="G525" t="s">
        <v>100</v>
      </c>
      <c r="H525" s="248" t="s">
        <v>55</v>
      </c>
    </row>
    <row r="526" spans="1:8" x14ac:dyDescent="0.25">
      <c r="A526" s="244">
        <v>21</v>
      </c>
      <c r="B526" t="s">
        <v>100</v>
      </c>
      <c r="C526" t="s">
        <v>56</v>
      </c>
      <c r="F526" s="244">
        <v>28</v>
      </c>
      <c r="G526" t="s">
        <v>100</v>
      </c>
      <c r="H526" s="248" t="s">
        <v>55</v>
      </c>
    </row>
    <row r="527" spans="1:8" x14ac:dyDescent="0.25">
      <c r="A527" s="244">
        <v>38</v>
      </c>
      <c r="B527" t="s">
        <v>100</v>
      </c>
      <c r="C527" t="s">
        <v>56</v>
      </c>
      <c r="F527" s="244">
        <v>19</v>
      </c>
      <c r="G527" t="s">
        <v>100</v>
      </c>
      <c r="H527" s="248" t="s">
        <v>55</v>
      </c>
    </row>
    <row r="528" spans="1:8" x14ac:dyDescent="0.25">
      <c r="A528" s="244">
        <v>40</v>
      </c>
      <c r="B528" t="s">
        <v>100</v>
      </c>
      <c r="C528" t="s">
        <v>56</v>
      </c>
      <c r="F528" s="244">
        <v>33</v>
      </c>
      <c r="G528" t="s">
        <v>100</v>
      </c>
      <c r="H528" s="248" t="s">
        <v>55</v>
      </c>
    </row>
    <row r="529" spans="1:8" x14ac:dyDescent="0.25">
      <c r="A529" s="244">
        <v>33</v>
      </c>
      <c r="B529" t="s">
        <v>100</v>
      </c>
      <c r="C529" t="s">
        <v>56</v>
      </c>
      <c r="F529" s="244">
        <v>34</v>
      </c>
      <c r="G529" t="s">
        <v>100</v>
      </c>
      <c r="H529" s="248" t="s">
        <v>55</v>
      </c>
    </row>
    <row r="530" spans="1:8" x14ac:dyDescent="0.25">
      <c r="A530" s="244">
        <v>22</v>
      </c>
      <c r="B530" t="s">
        <v>100</v>
      </c>
      <c r="C530" t="s">
        <v>56</v>
      </c>
      <c r="F530" s="244">
        <v>18</v>
      </c>
      <c r="G530" t="s">
        <v>100</v>
      </c>
      <c r="H530" s="248" t="s">
        <v>55</v>
      </c>
    </row>
    <row r="531" spans="1:8" x14ac:dyDescent="0.25">
      <c r="A531" s="244">
        <v>30</v>
      </c>
      <c r="B531" t="s">
        <v>100</v>
      </c>
      <c r="C531" t="s">
        <v>56</v>
      </c>
      <c r="F531" s="244" t="s">
        <v>460</v>
      </c>
      <c r="G531" t="s">
        <v>459</v>
      </c>
      <c r="H531" s="248" t="s">
        <v>51</v>
      </c>
    </row>
    <row r="532" spans="1:8" x14ac:dyDescent="0.25">
      <c r="A532" s="244">
        <v>21</v>
      </c>
      <c r="B532" t="s">
        <v>100</v>
      </c>
      <c r="C532" t="s">
        <v>56</v>
      </c>
      <c r="F532" s="244" t="s">
        <v>460</v>
      </c>
      <c r="G532" t="s">
        <v>459</v>
      </c>
      <c r="H532" s="248" t="s">
        <v>51</v>
      </c>
    </row>
    <row r="533" spans="1:8" x14ac:dyDescent="0.25">
      <c r="A533" s="244">
        <v>24</v>
      </c>
      <c r="B533" t="s">
        <v>100</v>
      </c>
      <c r="C533" t="s">
        <v>56</v>
      </c>
      <c r="F533" s="244" t="s">
        <v>460</v>
      </c>
      <c r="G533" t="s">
        <v>459</v>
      </c>
      <c r="H533" s="248" t="s">
        <v>51</v>
      </c>
    </row>
    <row r="534" spans="1:8" x14ac:dyDescent="0.25">
      <c r="A534" s="244">
        <v>24</v>
      </c>
      <c r="B534" t="s">
        <v>100</v>
      </c>
      <c r="C534" t="s">
        <v>56</v>
      </c>
      <c r="F534" s="244" t="s">
        <v>460</v>
      </c>
      <c r="G534" t="s">
        <v>459</v>
      </c>
      <c r="H534" s="248" t="s">
        <v>51</v>
      </c>
    </row>
    <row r="535" spans="1:8" x14ac:dyDescent="0.25">
      <c r="A535" s="244">
        <v>25</v>
      </c>
      <c r="B535" t="s">
        <v>100</v>
      </c>
      <c r="C535" t="s">
        <v>56</v>
      </c>
      <c r="F535" s="244" t="s">
        <v>476</v>
      </c>
      <c r="G535" t="s">
        <v>100</v>
      </c>
      <c r="H535" s="248" t="s">
        <v>51</v>
      </c>
    </row>
    <row r="536" spans="1:8" x14ac:dyDescent="0.25">
      <c r="A536" s="244">
        <v>27</v>
      </c>
      <c r="B536" t="s">
        <v>100</v>
      </c>
      <c r="C536" t="s">
        <v>56</v>
      </c>
      <c r="F536" s="244" t="s">
        <v>460</v>
      </c>
      <c r="G536" t="s">
        <v>100</v>
      </c>
      <c r="H536" s="248" t="s">
        <v>51</v>
      </c>
    </row>
    <row r="537" spans="1:8" x14ac:dyDescent="0.25">
      <c r="A537" s="244">
        <v>19</v>
      </c>
      <c r="B537" t="s">
        <v>100</v>
      </c>
      <c r="C537" t="s">
        <v>56</v>
      </c>
      <c r="F537" s="244" t="s">
        <v>460</v>
      </c>
      <c r="G537" t="s">
        <v>100</v>
      </c>
      <c r="H537" s="248" t="s">
        <v>51</v>
      </c>
    </row>
    <row r="538" spans="1:8" x14ac:dyDescent="0.25">
      <c r="A538" s="244">
        <v>43</v>
      </c>
      <c r="B538" t="s">
        <v>100</v>
      </c>
      <c r="C538" t="s">
        <v>56</v>
      </c>
      <c r="F538" s="244" t="s">
        <v>460</v>
      </c>
      <c r="G538" t="s">
        <v>100</v>
      </c>
      <c r="H538" s="248" t="s">
        <v>51</v>
      </c>
    </row>
    <row r="539" spans="1:8" x14ac:dyDescent="0.25">
      <c r="A539" s="244">
        <v>29</v>
      </c>
      <c r="B539" t="s">
        <v>100</v>
      </c>
      <c r="C539" t="s">
        <v>56</v>
      </c>
      <c r="F539" s="244" t="s">
        <v>395</v>
      </c>
      <c r="G539" t="s">
        <v>459</v>
      </c>
      <c r="H539" s="248" t="s">
        <v>51</v>
      </c>
    </row>
    <row r="540" spans="1:8" x14ac:dyDescent="0.25">
      <c r="A540" s="244">
        <v>31</v>
      </c>
      <c r="B540" t="s">
        <v>100</v>
      </c>
      <c r="C540" t="s">
        <v>56</v>
      </c>
      <c r="F540" s="244" t="s">
        <v>460</v>
      </c>
      <c r="G540" t="s">
        <v>459</v>
      </c>
      <c r="H540" s="248" t="s">
        <v>51</v>
      </c>
    </row>
    <row r="541" spans="1:8" x14ac:dyDescent="0.25">
      <c r="A541" s="244">
        <v>28</v>
      </c>
      <c r="B541" t="s">
        <v>100</v>
      </c>
      <c r="C541" t="s">
        <v>56</v>
      </c>
      <c r="F541" s="244" t="s">
        <v>460</v>
      </c>
      <c r="G541" t="s">
        <v>459</v>
      </c>
      <c r="H541" s="248" t="s">
        <v>51</v>
      </c>
    </row>
    <row r="542" spans="1:8" x14ac:dyDescent="0.25">
      <c r="A542" s="244">
        <v>34</v>
      </c>
      <c r="B542" t="s">
        <v>100</v>
      </c>
      <c r="C542" t="s">
        <v>56</v>
      </c>
      <c r="F542" s="244" t="s">
        <v>460</v>
      </c>
      <c r="G542" t="s">
        <v>459</v>
      </c>
      <c r="H542" s="248" t="s">
        <v>51</v>
      </c>
    </row>
    <row r="543" spans="1:8" x14ac:dyDescent="0.25">
      <c r="A543" s="244">
        <v>34</v>
      </c>
      <c r="B543" t="s">
        <v>100</v>
      </c>
      <c r="C543" t="s">
        <v>56</v>
      </c>
      <c r="F543" s="244" t="s">
        <v>460</v>
      </c>
      <c r="G543" t="s">
        <v>100</v>
      </c>
      <c r="H543" s="248" t="s">
        <v>51</v>
      </c>
    </row>
    <row r="544" spans="1:8" x14ac:dyDescent="0.25">
      <c r="A544" s="244">
        <v>28</v>
      </c>
      <c r="B544" t="s">
        <v>100</v>
      </c>
      <c r="C544" t="s">
        <v>56</v>
      </c>
      <c r="F544" s="244" t="s">
        <v>460</v>
      </c>
      <c r="G544" t="s">
        <v>100</v>
      </c>
      <c r="H544" s="248" t="s">
        <v>51</v>
      </c>
    </row>
    <row r="545" spans="1:8" x14ac:dyDescent="0.25">
      <c r="A545" s="244">
        <v>23</v>
      </c>
      <c r="B545" t="s">
        <v>100</v>
      </c>
      <c r="C545" t="s">
        <v>56</v>
      </c>
      <c r="F545" s="244" t="s">
        <v>460</v>
      </c>
      <c r="G545" t="s">
        <v>459</v>
      </c>
      <c r="H545" s="248" t="s">
        <v>51</v>
      </c>
    </row>
    <row r="546" spans="1:8" x14ac:dyDescent="0.25">
      <c r="A546" s="244">
        <v>28</v>
      </c>
      <c r="B546" t="s">
        <v>100</v>
      </c>
      <c r="C546" t="s">
        <v>56</v>
      </c>
      <c r="F546" s="244" t="s">
        <v>462</v>
      </c>
      <c r="G546" t="s">
        <v>100</v>
      </c>
      <c r="H546" s="248" t="s">
        <v>51</v>
      </c>
    </row>
    <row r="547" spans="1:8" x14ac:dyDescent="0.25">
      <c r="A547" s="244">
        <v>24</v>
      </c>
      <c r="B547" t="s">
        <v>100</v>
      </c>
      <c r="C547" t="s">
        <v>56</v>
      </c>
      <c r="F547" s="244" t="s">
        <v>464</v>
      </c>
      <c r="G547" t="s">
        <v>100</v>
      </c>
      <c r="H547" s="248" t="s">
        <v>51</v>
      </c>
    </row>
    <row r="548" spans="1:8" x14ac:dyDescent="0.25">
      <c r="A548" s="244">
        <v>25</v>
      </c>
      <c r="B548" t="s">
        <v>100</v>
      </c>
      <c r="C548" t="s">
        <v>56</v>
      </c>
      <c r="F548" s="244" t="s">
        <v>460</v>
      </c>
      <c r="G548" t="s">
        <v>459</v>
      </c>
      <c r="H548" s="248" t="s">
        <v>51</v>
      </c>
    </row>
    <row r="549" spans="1:8" x14ac:dyDescent="0.25">
      <c r="A549" s="244">
        <v>17</v>
      </c>
      <c r="B549" t="s">
        <v>100</v>
      </c>
      <c r="C549" t="s">
        <v>56</v>
      </c>
      <c r="F549" s="244" t="s">
        <v>460</v>
      </c>
      <c r="G549" t="s">
        <v>100</v>
      </c>
      <c r="H549" s="248" t="s">
        <v>51</v>
      </c>
    </row>
    <row r="550" spans="1:8" x14ac:dyDescent="0.25">
      <c r="A550" s="244">
        <v>15</v>
      </c>
      <c r="B550" t="s">
        <v>100</v>
      </c>
      <c r="C550" t="s">
        <v>56</v>
      </c>
      <c r="F550" s="244" t="s">
        <v>185</v>
      </c>
      <c r="G550" t="s">
        <v>459</v>
      </c>
      <c r="H550" s="248" t="s">
        <v>51</v>
      </c>
    </row>
    <row r="551" spans="1:8" x14ac:dyDescent="0.25">
      <c r="A551" s="244">
        <v>35</v>
      </c>
      <c r="B551" t="s">
        <v>100</v>
      </c>
      <c r="C551" t="s">
        <v>56</v>
      </c>
      <c r="F551" s="244" t="s">
        <v>460</v>
      </c>
      <c r="G551" t="s">
        <v>100</v>
      </c>
      <c r="H551" s="248" t="s">
        <v>51</v>
      </c>
    </row>
    <row r="552" spans="1:8" x14ac:dyDescent="0.25">
      <c r="A552" s="244">
        <v>34</v>
      </c>
      <c r="B552" t="s">
        <v>100</v>
      </c>
      <c r="C552" t="s">
        <v>56</v>
      </c>
      <c r="F552" s="244" t="s">
        <v>465</v>
      </c>
      <c r="G552" t="s">
        <v>459</v>
      </c>
      <c r="H552" s="248" t="s">
        <v>51</v>
      </c>
    </row>
    <row r="553" spans="1:8" x14ac:dyDescent="0.25">
      <c r="A553" s="244">
        <v>26</v>
      </c>
      <c r="B553" t="s">
        <v>100</v>
      </c>
      <c r="C553" t="s">
        <v>56</v>
      </c>
      <c r="F553" s="244" t="s">
        <v>460</v>
      </c>
      <c r="G553" t="s">
        <v>100</v>
      </c>
      <c r="H553" s="248" t="s">
        <v>51</v>
      </c>
    </row>
    <row r="554" spans="1:8" x14ac:dyDescent="0.25">
      <c r="A554" s="244">
        <v>18</v>
      </c>
      <c r="B554" t="s">
        <v>100</v>
      </c>
      <c r="C554" t="s">
        <v>56</v>
      </c>
      <c r="F554" s="244" t="s">
        <v>466</v>
      </c>
      <c r="G554" t="s">
        <v>100</v>
      </c>
      <c r="H554" s="248" t="s">
        <v>51</v>
      </c>
    </row>
    <row r="555" spans="1:8" x14ac:dyDescent="0.25">
      <c r="A555" s="244">
        <v>22</v>
      </c>
      <c r="B555" t="s">
        <v>100</v>
      </c>
      <c r="C555" t="s">
        <v>56</v>
      </c>
      <c r="F555" s="244" t="s">
        <v>467</v>
      </c>
      <c r="G555" t="s">
        <v>459</v>
      </c>
      <c r="H555" s="248" t="s">
        <v>51</v>
      </c>
    </row>
    <row r="556" spans="1:8" x14ac:dyDescent="0.25">
      <c r="A556" s="244">
        <v>28</v>
      </c>
      <c r="B556" t="s">
        <v>100</v>
      </c>
      <c r="C556" t="s">
        <v>56</v>
      </c>
      <c r="F556" s="244" t="s">
        <v>468</v>
      </c>
      <c r="G556" t="s">
        <v>100</v>
      </c>
      <c r="H556" s="248" t="s">
        <v>51</v>
      </c>
    </row>
    <row r="557" spans="1:8" x14ac:dyDescent="0.25">
      <c r="A557" s="244">
        <v>34</v>
      </c>
      <c r="B557" t="s">
        <v>100</v>
      </c>
      <c r="C557" t="s">
        <v>56</v>
      </c>
      <c r="F557" s="244" t="s">
        <v>460</v>
      </c>
      <c r="G557" t="s">
        <v>459</v>
      </c>
      <c r="H557" s="248" t="s">
        <v>51</v>
      </c>
    </row>
    <row r="558" spans="1:8" x14ac:dyDescent="0.25">
      <c r="A558" s="244">
        <v>22</v>
      </c>
      <c r="B558" t="s">
        <v>100</v>
      </c>
      <c r="C558" t="s">
        <v>56</v>
      </c>
      <c r="F558" s="244" t="s">
        <v>460</v>
      </c>
      <c r="G558" t="s">
        <v>100</v>
      </c>
      <c r="H558" s="248" t="s">
        <v>51</v>
      </c>
    </row>
    <row r="559" spans="1:8" x14ac:dyDescent="0.25">
      <c r="A559" s="244">
        <v>35</v>
      </c>
      <c r="B559" t="s">
        <v>100</v>
      </c>
      <c r="C559" t="s">
        <v>56</v>
      </c>
      <c r="F559" s="244" t="s">
        <v>460</v>
      </c>
      <c r="G559" t="s">
        <v>459</v>
      </c>
      <c r="H559" s="248" t="s">
        <v>51</v>
      </c>
    </row>
    <row r="560" spans="1:8" x14ac:dyDescent="0.25">
      <c r="A560" s="244">
        <v>26</v>
      </c>
      <c r="B560" t="s">
        <v>100</v>
      </c>
      <c r="C560" t="s">
        <v>56</v>
      </c>
      <c r="F560" s="244" t="s">
        <v>469</v>
      </c>
      <c r="G560" t="s">
        <v>100</v>
      </c>
      <c r="H560" s="248" t="s">
        <v>51</v>
      </c>
    </row>
    <row r="561" spans="1:8" x14ac:dyDescent="0.25">
      <c r="A561" s="244">
        <v>31</v>
      </c>
      <c r="B561" t="s">
        <v>100</v>
      </c>
      <c r="C561" t="s">
        <v>56</v>
      </c>
      <c r="F561" s="244" t="s">
        <v>470</v>
      </c>
      <c r="G561" t="s">
        <v>100</v>
      </c>
      <c r="H561" s="248" t="s">
        <v>51</v>
      </c>
    </row>
    <row r="562" spans="1:8" x14ac:dyDescent="0.25">
      <c r="A562" s="244">
        <v>19</v>
      </c>
      <c r="B562" t="s">
        <v>100</v>
      </c>
      <c r="C562" t="s">
        <v>56</v>
      </c>
      <c r="F562" s="244" t="s">
        <v>460</v>
      </c>
      <c r="G562" t="s">
        <v>459</v>
      </c>
      <c r="H562" s="248" t="s">
        <v>51</v>
      </c>
    </row>
    <row r="563" spans="1:8" x14ac:dyDescent="0.25">
      <c r="A563" s="244">
        <v>23</v>
      </c>
      <c r="B563" t="s">
        <v>100</v>
      </c>
      <c r="C563" t="s">
        <v>56</v>
      </c>
      <c r="F563" s="244" t="s">
        <v>460</v>
      </c>
      <c r="G563" t="s">
        <v>459</v>
      </c>
      <c r="H563" s="248" t="s">
        <v>51</v>
      </c>
    </row>
    <row r="564" spans="1:8" x14ac:dyDescent="0.25">
      <c r="A564" s="244">
        <v>28</v>
      </c>
      <c r="B564" t="s">
        <v>100</v>
      </c>
      <c r="C564" t="s">
        <v>56</v>
      </c>
      <c r="F564" s="244" t="s">
        <v>460</v>
      </c>
      <c r="G564" t="s">
        <v>459</v>
      </c>
      <c r="H564" s="248" t="s">
        <v>51</v>
      </c>
    </row>
    <row r="565" spans="1:8" x14ac:dyDescent="0.25">
      <c r="A565" s="244">
        <v>17</v>
      </c>
      <c r="B565" t="s">
        <v>100</v>
      </c>
      <c r="C565" t="s">
        <v>56</v>
      </c>
      <c r="F565" s="244" t="s">
        <v>471</v>
      </c>
      <c r="G565" t="s">
        <v>100</v>
      </c>
      <c r="H565" s="248" t="s">
        <v>51</v>
      </c>
    </row>
    <row r="566" spans="1:8" x14ac:dyDescent="0.25">
      <c r="A566" s="244">
        <v>20</v>
      </c>
      <c r="B566" t="s">
        <v>100</v>
      </c>
      <c r="C566" t="s">
        <v>56</v>
      </c>
      <c r="F566" s="244" t="s">
        <v>460</v>
      </c>
      <c r="G566" t="s">
        <v>459</v>
      </c>
      <c r="H566" s="248" t="s">
        <v>51</v>
      </c>
    </row>
    <row r="567" spans="1:8" x14ac:dyDescent="0.25">
      <c r="A567" s="244">
        <v>37</v>
      </c>
      <c r="B567" t="s">
        <v>100</v>
      </c>
      <c r="C567" t="s">
        <v>56</v>
      </c>
      <c r="F567" s="244" t="s">
        <v>463</v>
      </c>
      <c r="G567" t="s">
        <v>100</v>
      </c>
      <c r="H567" s="248" t="s">
        <v>51</v>
      </c>
    </row>
    <row r="568" spans="1:8" x14ac:dyDescent="0.25">
      <c r="A568" s="244">
        <v>40</v>
      </c>
      <c r="B568" t="s">
        <v>100</v>
      </c>
      <c r="C568" t="s">
        <v>56</v>
      </c>
      <c r="F568" s="244" t="s">
        <v>463</v>
      </c>
      <c r="G568" t="s">
        <v>100</v>
      </c>
      <c r="H568" s="248" t="s">
        <v>51</v>
      </c>
    </row>
    <row r="569" spans="1:8" x14ac:dyDescent="0.25">
      <c r="A569" s="244">
        <v>23</v>
      </c>
      <c r="B569" t="s">
        <v>100</v>
      </c>
      <c r="C569" t="s">
        <v>56</v>
      </c>
      <c r="F569" s="244" t="s">
        <v>462</v>
      </c>
      <c r="G569" t="s">
        <v>100</v>
      </c>
      <c r="H569" s="248" t="s">
        <v>51</v>
      </c>
    </row>
    <row r="570" spans="1:8" x14ac:dyDescent="0.25">
      <c r="A570" s="244">
        <v>30</v>
      </c>
      <c r="B570" t="s">
        <v>100</v>
      </c>
      <c r="C570" t="s">
        <v>56</v>
      </c>
      <c r="F570" s="244" t="s">
        <v>460</v>
      </c>
      <c r="G570" t="s">
        <v>459</v>
      </c>
      <c r="H570" s="248" t="s">
        <v>51</v>
      </c>
    </row>
    <row r="571" spans="1:8" x14ac:dyDescent="0.25">
      <c r="A571" s="244">
        <v>22</v>
      </c>
      <c r="B571" t="s">
        <v>100</v>
      </c>
      <c r="C571" t="s">
        <v>56</v>
      </c>
      <c r="F571" s="244" t="s">
        <v>460</v>
      </c>
      <c r="G571" t="s">
        <v>459</v>
      </c>
      <c r="H571" s="248" t="s">
        <v>51</v>
      </c>
    </row>
    <row r="572" spans="1:8" x14ac:dyDescent="0.25">
      <c r="A572" s="244">
        <v>26</v>
      </c>
      <c r="B572" t="s">
        <v>100</v>
      </c>
      <c r="C572" t="s">
        <v>56</v>
      </c>
      <c r="F572" s="244" t="s">
        <v>460</v>
      </c>
      <c r="G572" t="s">
        <v>459</v>
      </c>
      <c r="H572" s="248" t="s">
        <v>51</v>
      </c>
    </row>
    <row r="573" spans="1:8" x14ac:dyDescent="0.25">
      <c r="A573" s="244">
        <v>20</v>
      </c>
      <c r="B573" t="s">
        <v>100</v>
      </c>
      <c r="C573" t="s">
        <v>56</v>
      </c>
      <c r="F573" s="244" t="s">
        <v>461</v>
      </c>
      <c r="G573" t="s">
        <v>100</v>
      </c>
      <c r="H573" s="248" t="s">
        <v>51</v>
      </c>
    </row>
    <row r="574" spans="1:8" x14ac:dyDescent="0.25">
      <c r="A574" s="244">
        <v>24</v>
      </c>
      <c r="B574" t="s">
        <v>100</v>
      </c>
      <c r="C574" t="s">
        <v>56</v>
      </c>
      <c r="F574" s="244" t="s">
        <v>467</v>
      </c>
      <c r="G574" t="s">
        <v>459</v>
      </c>
      <c r="H574" s="248" t="s">
        <v>51</v>
      </c>
    </row>
    <row r="575" spans="1:8" x14ac:dyDescent="0.25">
      <c r="A575" s="244">
        <v>21</v>
      </c>
      <c r="B575" t="s">
        <v>100</v>
      </c>
      <c r="C575" t="s">
        <v>56</v>
      </c>
      <c r="F575" s="244" t="s">
        <v>460</v>
      </c>
      <c r="G575" t="s">
        <v>459</v>
      </c>
      <c r="H575" s="248" t="s">
        <v>51</v>
      </c>
    </row>
    <row r="576" spans="1:8" x14ac:dyDescent="0.25">
      <c r="A576" s="244">
        <v>33</v>
      </c>
      <c r="B576" t="s">
        <v>100</v>
      </c>
      <c r="C576" t="s">
        <v>56</v>
      </c>
      <c r="F576" s="244" t="s">
        <v>460</v>
      </c>
      <c r="G576" t="s">
        <v>100</v>
      </c>
      <c r="H576" s="248" t="s">
        <v>51</v>
      </c>
    </row>
    <row r="577" spans="1:8" x14ac:dyDescent="0.25">
      <c r="A577" s="244">
        <v>31</v>
      </c>
      <c r="B577" t="s">
        <v>100</v>
      </c>
      <c r="C577" t="s">
        <v>56</v>
      </c>
      <c r="F577" s="244" t="s">
        <v>472</v>
      </c>
      <c r="G577" t="s">
        <v>100</v>
      </c>
      <c r="H577" s="248" t="s">
        <v>51</v>
      </c>
    </row>
    <row r="578" spans="1:8" x14ac:dyDescent="0.25">
      <c r="A578" s="244">
        <v>29</v>
      </c>
      <c r="B578" t="s">
        <v>100</v>
      </c>
      <c r="C578" t="s">
        <v>55</v>
      </c>
      <c r="F578" s="244" t="s">
        <v>460</v>
      </c>
      <c r="G578" t="s">
        <v>100</v>
      </c>
      <c r="H578" s="248" t="s">
        <v>51</v>
      </c>
    </row>
    <row r="579" spans="1:8" x14ac:dyDescent="0.25">
      <c r="A579" s="244">
        <v>32</v>
      </c>
      <c r="B579" t="s">
        <v>100</v>
      </c>
      <c r="C579" t="s">
        <v>55</v>
      </c>
      <c r="F579" s="244" t="s">
        <v>473</v>
      </c>
      <c r="G579" t="s">
        <v>100</v>
      </c>
      <c r="H579" s="248" t="s">
        <v>51</v>
      </c>
    </row>
    <row r="580" spans="1:8" x14ac:dyDescent="0.25">
      <c r="A580" s="244">
        <v>34</v>
      </c>
      <c r="B580" t="s">
        <v>100</v>
      </c>
      <c r="C580" t="s">
        <v>55</v>
      </c>
      <c r="F580" s="244" t="s">
        <v>460</v>
      </c>
      <c r="G580" t="s">
        <v>459</v>
      </c>
      <c r="H580" s="248" t="s">
        <v>51</v>
      </c>
    </row>
    <row r="581" spans="1:8" x14ac:dyDescent="0.25">
      <c r="A581" s="244">
        <v>23</v>
      </c>
      <c r="B581" t="s">
        <v>100</v>
      </c>
      <c r="C581" t="s">
        <v>55</v>
      </c>
      <c r="F581" s="244" t="s">
        <v>474</v>
      </c>
      <c r="G581" t="s">
        <v>459</v>
      </c>
      <c r="H581" s="248" t="s">
        <v>51</v>
      </c>
    </row>
    <row r="582" spans="1:8" x14ac:dyDescent="0.25">
      <c r="A582" s="244">
        <v>36</v>
      </c>
      <c r="B582" t="s">
        <v>100</v>
      </c>
      <c r="C582" t="s">
        <v>55</v>
      </c>
      <c r="F582" s="244" t="s">
        <v>460</v>
      </c>
      <c r="G582" t="s">
        <v>100</v>
      </c>
      <c r="H582" s="248" t="s">
        <v>51</v>
      </c>
    </row>
    <row r="583" spans="1:8" x14ac:dyDescent="0.25">
      <c r="A583" s="244">
        <v>18</v>
      </c>
      <c r="B583" t="s">
        <v>100</v>
      </c>
      <c r="C583" t="s">
        <v>55</v>
      </c>
      <c r="F583" s="244" t="s">
        <v>460</v>
      </c>
      <c r="G583" t="s">
        <v>459</v>
      </c>
      <c r="H583" s="248" t="s">
        <v>51</v>
      </c>
    </row>
    <row r="584" spans="1:8" x14ac:dyDescent="0.25">
      <c r="A584" s="244">
        <v>30</v>
      </c>
      <c r="B584" t="s">
        <v>100</v>
      </c>
      <c r="C584" t="s">
        <v>55</v>
      </c>
      <c r="F584" s="244" t="s">
        <v>460</v>
      </c>
      <c r="G584" t="s">
        <v>100</v>
      </c>
      <c r="H584" s="248" t="s">
        <v>51</v>
      </c>
    </row>
    <row r="585" spans="1:8" x14ac:dyDescent="0.25">
      <c r="A585" s="244">
        <v>21</v>
      </c>
      <c r="B585" t="s">
        <v>100</v>
      </c>
      <c r="C585" t="s">
        <v>55</v>
      </c>
      <c r="F585" s="244" t="s">
        <v>460</v>
      </c>
      <c r="G585" t="s">
        <v>459</v>
      </c>
      <c r="H585" s="248" t="s">
        <v>51</v>
      </c>
    </row>
    <row r="586" spans="1:8" x14ac:dyDescent="0.25">
      <c r="A586" s="244">
        <v>23</v>
      </c>
      <c r="B586" t="s">
        <v>100</v>
      </c>
      <c r="C586" t="s">
        <v>55</v>
      </c>
      <c r="F586" s="244" t="s">
        <v>460</v>
      </c>
      <c r="G586" t="s">
        <v>459</v>
      </c>
      <c r="H586" s="248" t="s">
        <v>51</v>
      </c>
    </row>
    <row r="587" spans="1:8" x14ac:dyDescent="0.25">
      <c r="A587" s="244">
        <v>28</v>
      </c>
      <c r="B587" t="s">
        <v>100</v>
      </c>
      <c r="C587" t="s">
        <v>55</v>
      </c>
      <c r="F587" s="244" t="s">
        <v>460</v>
      </c>
      <c r="G587" t="s">
        <v>459</v>
      </c>
      <c r="H587" s="248" t="s">
        <v>51</v>
      </c>
    </row>
    <row r="588" spans="1:8" x14ac:dyDescent="0.25">
      <c r="A588" s="244">
        <v>22</v>
      </c>
      <c r="B588" t="s">
        <v>100</v>
      </c>
      <c r="C588" t="s">
        <v>55</v>
      </c>
      <c r="F588" s="244" t="s">
        <v>460</v>
      </c>
      <c r="G588" t="s">
        <v>100</v>
      </c>
      <c r="H588" s="248" t="s">
        <v>51</v>
      </c>
    </row>
    <row r="589" spans="1:8" x14ac:dyDescent="0.25">
      <c r="A589" s="244">
        <v>20</v>
      </c>
      <c r="B589" t="s">
        <v>100</v>
      </c>
      <c r="C589" t="s">
        <v>55</v>
      </c>
      <c r="F589" s="244" t="s">
        <v>460</v>
      </c>
      <c r="G589" t="s">
        <v>100</v>
      </c>
      <c r="H589" s="248" t="s">
        <v>51</v>
      </c>
    </row>
    <row r="590" spans="1:8" x14ac:dyDescent="0.25">
      <c r="A590" s="244">
        <v>39</v>
      </c>
      <c r="B590" t="s">
        <v>100</v>
      </c>
      <c r="C590" t="s">
        <v>55</v>
      </c>
      <c r="F590" s="244" t="s">
        <v>475</v>
      </c>
      <c r="G590" t="s">
        <v>100</v>
      </c>
      <c r="H590" s="248" t="s">
        <v>51</v>
      </c>
    </row>
    <row r="591" spans="1:8" x14ac:dyDescent="0.25">
      <c r="A591" s="244">
        <v>21</v>
      </c>
      <c r="B591" t="s">
        <v>100</v>
      </c>
      <c r="C591" t="s">
        <v>55</v>
      </c>
      <c r="F591" s="244" t="s">
        <v>460</v>
      </c>
      <c r="G591" t="s">
        <v>100</v>
      </c>
      <c r="H591" s="248" t="s">
        <v>51</v>
      </c>
    </row>
    <row r="592" spans="1:8" x14ac:dyDescent="0.25">
      <c r="A592" s="244">
        <v>31</v>
      </c>
      <c r="B592" t="s">
        <v>100</v>
      </c>
      <c r="C592" t="s">
        <v>55</v>
      </c>
      <c r="F592" s="244">
        <v>84</v>
      </c>
      <c r="G592" t="s">
        <v>100</v>
      </c>
      <c r="H592" s="248" t="s">
        <v>406</v>
      </c>
    </row>
    <row r="593" spans="1:8" x14ac:dyDescent="0.25">
      <c r="A593" s="244">
        <v>24</v>
      </c>
      <c r="B593" t="s">
        <v>100</v>
      </c>
      <c r="C593" t="s">
        <v>55</v>
      </c>
      <c r="F593" s="244">
        <v>50</v>
      </c>
      <c r="G593" t="s">
        <v>459</v>
      </c>
      <c r="H593" s="248" t="s">
        <v>406</v>
      </c>
    </row>
    <row r="594" spans="1:8" x14ac:dyDescent="0.25">
      <c r="A594" s="244">
        <v>31</v>
      </c>
      <c r="B594" t="s">
        <v>100</v>
      </c>
      <c r="C594" t="s">
        <v>55</v>
      </c>
      <c r="F594" s="244">
        <v>78</v>
      </c>
      <c r="G594" t="s">
        <v>459</v>
      </c>
      <c r="H594" s="248" t="s">
        <v>406</v>
      </c>
    </row>
    <row r="595" spans="1:8" x14ac:dyDescent="0.25">
      <c r="A595" s="244">
        <v>27</v>
      </c>
      <c r="B595" t="s">
        <v>100</v>
      </c>
      <c r="C595" t="s">
        <v>55</v>
      </c>
      <c r="F595" s="244">
        <v>66</v>
      </c>
      <c r="G595" t="s">
        <v>459</v>
      </c>
      <c r="H595" s="248" t="s">
        <v>406</v>
      </c>
    </row>
    <row r="596" spans="1:8" x14ac:dyDescent="0.25">
      <c r="A596" s="244">
        <v>20</v>
      </c>
      <c r="B596" t="s">
        <v>100</v>
      </c>
      <c r="C596" t="s">
        <v>55</v>
      </c>
      <c r="F596" s="244">
        <v>16</v>
      </c>
      <c r="G596" t="s">
        <v>99</v>
      </c>
      <c r="H596" s="248" t="s">
        <v>406</v>
      </c>
    </row>
    <row r="597" spans="1:8" x14ac:dyDescent="0.25">
      <c r="A597" s="244">
        <v>33</v>
      </c>
      <c r="B597" t="s">
        <v>100</v>
      </c>
      <c r="C597" t="s">
        <v>55</v>
      </c>
      <c r="F597" s="244">
        <v>14</v>
      </c>
      <c r="G597" t="s">
        <v>99</v>
      </c>
      <c r="H597" s="248" t="s">
        <v>406</v>
      </c>
    </row>
    <row r="598" spans="1:8" x14ac:dyDescent="0.25">
      <c r="A598" s="244">
        <v>33</v>
      </c>
      <c r="B598" t="s">
        <v>100</v>
      </c>
      <c r="C598" t="s">
        <v>55</v>
      </c>
      <c r="F598" s="244">
        <v>57</v>
      </c>
      <c r="G598" t="s">
        <v>100</v>
      </c>
      <c r="H598" s="248" t="s">
        <v>406</v>
      </c>
    </row>
    <row r="599" spans="1:8" x14ac:dyDescent="0.25">
      <c r="A599" s="244">
        <v>19</v>
      </c>
      <c r="B599" t="s">
        <v>100</v>
      </c>
      <c r="C599" t="s">
        <v>55</v>
      </c>
      <c r="F599" s="244">
        <v>1</v>
      </c>
      <c r="G599" t="s">
        <v>100</v>
      </c>
      <c r="H599" s="248" t="s">
        <v>406</v>
      </c>
    </row>
    <row r="600" spans="1:8" x14ac:dyDescent="0.25">
      <c r="A600" s="244">
        <v>38</v>
      </c>
      <c r="B600" t="s">
        <v>100</v>
      </c>
      <c r="C600" t="s">
        <v>55</v>
      </c>
      <c r="F600" s="244">
        <v>30</v>
      </c>
      <c r="G600" t="s">
        <v>99</v>
      </c>
      <c r="H600" s="248" t="s">
        <v>406</v>
      </c>
    </row>
    <row r="601" spans="1:8" x14ac:dyDescent="0.25">
      <c r="A601" s="244">
        <v>34</v>
      </c>
      <c r="B601" t="s">
        <v>100</v>
      </c>
      <c r="C601" t="s">
        <v>55</v>
      </c>
      <c r="F601" s="244">
        <v>72</v>
      </c>
      <c r="G601" t="s">
        <v>99</v>
      </c>
      <c r="H601" s="248" t="s">
        <v>406</v>
      </c>
    </row>
    <row r="602" spans="1:8" x14ac:dyDescent="0.25">
      <c r="A602" s="244">
        <v>26</v>
      </c>
      <c r="B602" t="s">
        <v>100</v>
      </c>
      <c r="C602" t="s">
        <v>55</v>
      </c>
      <c r="F602" s="244">
        <v>31</v>
      </c>
      <c r="G602" t="s">
        <v>99</v>
      </c>
      <c r="H602" s="248" t="s">
        <v>406</v>
      </c>
    </row>
    <row r="603" spans="1:8" x14ac:dyDescent="0.25">
      <c r="A603" s="244">
        <v>25</v>
      </c>
      <c r="B603" t="s">
        <v>100</v>
      </c>
      <c r="C603" t="s">
        <v>55</v>
      </c>
      <c r="F603" s="244">
        <v>23</v>
      </c>
      <c r="G603" t="s">
        <v>99</v>
      </c>
      <c r="H603" s="248" t="s">
        <v>406</v>
      </c>
    </row>
    <row r="604" spans="1:8" x14ac:dyDescent="0.25">
      <c r="A604" s="244">
        <v>31</v>
      </c>
      <c r="B604" t="s">
        <v>100</v>
      </c>
      <c r="C604" t="s">
        <v>55</v>
      </c>
      <c r="F604" s="244">
        <v>18</v>
      </c>
      <c r="G604" t="s">
        <v>99</v>
      </c>
      <c r="H604" s="248" t="s">
        <v>406</v>
      </c>
    </row>
    <row r="605" spans="1:8" x14ac:dyDescent="0.25">
      <c r="A605" s="244">
        <v>35</v>
      </c>
      <c r="B605" t="s">
        <v>100</v>
      </c>
      <c r="C605" t="s">
        <v>55</v>
      </c>
      <c r="F605" s="244">
        <v>57</v>
      </c>
      <c r="G605" t="s">
        <v>99</v>
      </c>
      <c r="H605" s="248" t="s">
        <v>406</v>
      </c>
    </row>
    <row r="606" spans="1:8" x14ac:dyDescent="0.25">
      <c r="A606" s="244">
        <v>25</v>
      </c>
      <c r="B606" t="s">
        <v>100</v>
      </c>
      <c r="C606" t="s">
        <v>55</v>
      </c>
      <c r="F606" s="244">
        <v>32</v>
      </c>
      <c r="G606" t="s">
        <v>99</v>
      </c>
      <c r="H606" s="248" t="s">
        <v>406</v>
      </c>
    </row>
    <row r="607" spans="1:8" x14ac:dyDescent="0.25">
      <c r="A607" s="244">
        <v>23</v>
      </c>
      <c r="B607" t="s">
        <v>100</v>
      </c>
      <c r="C607" t="s">
        <v>55</v>
      </c>
      <c r="F607" s="244">
        <v>7</v>
      </c>
      <c r="G607" t="s">
        <v>100</v>
      </c>
      <c r="H607" s="248" t="s">
        <v>406</v>
      </c>
    </row>
    <row r="608" spans="1:8" x14ac:dyDescent="0.25">
      <c r="A608" s="244">
        <v>35</v>
      </c>
      <c r="B608" t="s">
        <v>100</v>
      </c>
      <c r="C608" t="s">
        <v>55</v>
      </c>
      <c r="F608" s="244">
        <v>46</v>
      </c>
      <c r="G608" t="s">
        <v>100</v>
      </c>
      <c r="H608" s="248" t="s">
        <v>406</v>
      </c>
    </row>
    <row r="609" spans="1:8" x14ac:dyDescent="0.25">
      <c r="A609" s="244">
        <v>39</v>
      </c>
      <c r="B609" t="s">
        <v>100</v>
      </c>
      <c r="C609" t="s">
        <v>55</v>
      </c>
      <c r="F609" s="244">
        <v>32</v>
      </c>
      <c r="G609" t="s">
        <v>100</v>
      </c>
      <c r="H609" s="248" t="s">
        <v>406</v>
      </c>
    </row>
    <row r="610" spans="1:8" x14ac:dyDescent="0.25">
      <c r="A610" s="244">
        <v>23</v>
      </c>
      <c r="B610" t="s">
        <v>100</v>
      </c>
      <c r="C610" t="s">
        <v>55</v>
      </c>
      <c r="F610" s="244">
        <v>66</v>
      </c>
      <c r="G610" t="s">
        <v>99</v>
      </c>
      <c r="H610" s="248" t="s">
        <v>406</v>
      </c>
    </row>
    <row r="611" spans="1:8" x14ac:dyDescent="0.25">
      <c r="A611" s="244">
        <v>18</v>
      </c>
      <c r="B611" t="s">
        <v>100</v>
      </c>
      <c r="C611" t="s">
        <v>55</v>
      </c>
      <c r="F611" s="244">
        <v>15</v>
      </c>
      <c r="G611" t="s">
        <v>100</v>
      </c>
      <c r="H611" s="248" t="s">
        <v>406</v>
      </c>
    </row>
    <row r="612" spans="1:8" x14ac:dyDescent="0.25">
      <c r="A612" s="244">
        <v>30</v>
      </c>
      <c r="B612" t="s">
        <v>100</v>
      </c>
      <c r="C612" t="s">
        <v>55</v>
      </c>
      <c r="F612" s="244">
        <v>83</v>
      </c>
      <c r="G612" t="s">
        <v>99</v>
      </c>
      <c r="H612" s="248" t="s">
        <v>406</v>
      </c>
    </row>
    <row r="613" spans="1:8" x14ac:dyDescent="0.25">
      <c r="A613" s="244">
        <v>33</v>
      </c>
      <c r="B613" t="s">
        <v>100</v>
      </c>
      <c r="C613" t="s">
        <v>55</v>
      </c>
      <c r="F613" s="244">
        <v>55</v>
      </c>
      <c r="G613" t="s">
        <v>99</v>
      </c>
      <c r="H613" s="248" t="s">
        <v>406</v>
      </c>
    </row>
    <row r="614" spans="1:8" x14ac:dyDescent="0.25">
      <c r="A614" s="244">
        <v>26</v>
      </c>
      <c r="B614" t="s">
        <v>100</v>
      </c>
      <c r="C614" t="s">
        <v>55</v>
      </c>
      <c r="F614" s="244">
        <v>32</v>
      </c>
      <c r="G614" t="s">
        <v>99</v>
      </c>
      <c r="H614" s="248" t="s">
        <v>406</v>
      </c>
    </row>
    <row r="615" spans="1:8" x14ac:dyDescent="0.25">
      <c r="A615" s="244">
        <v>14</v>
      </c>
      <c r="B615" t="s">
        <v>100</v>
      </c>
      <c r="C615" t="s">
        <v>55</v>
      </c>
      <c r="F615" s="244">
        <v>22</v>
      </c>
      <c r="G615" t="s">
        <v>100</v>
      </c>
      <c r="H615" s="248" t="s">
        <v>406</v>
      </c>
    </row>
    <row r="616" spans="1:8" x14ac:dyDescent="0.25">
      <c r="A616" s="244">
        <v>21</v>
      </c>
      <c r="B616" t="s">
        <v>100</v>
      </c>
      <c r="C616" t="s">
        <v>55</v>
      </c>
      <c r="F616" s="244">
        <v>39</v>
      </c>
      <c r="G616" t="s">
        <v>100</v>
      </c>
      <c r="H616" s="248" t="s">
        <v>406</v>
      </c>
    </row>
    <row r="617" spans="1:8" x14ac:dyDescent="0.25">
      <c r="A617" s="244">
        <v>30</v>
      </c>
      <c r="B617" t="s">
        <v>100</v>
      </c>
      <c r="C617" t="s">
        <v>55</v>
      </c>
      <c r="F617" s="244">
        <v>29</v>
      </c>
      <c r="G617" t="s">
        <v>99</v>
      </c>
      <c r="H617" s="248" t="s">
        <v>406</v>
      </c>
    </row>
    <row r="618" spans="1:8" x14ac:dyDescent="0.25">
      <c r="A618" s="244">
        <v>29</v>
      </c>
      <c r="B618" t="s">
        <v>100</v>
      </c>
      <c r="C618" t="s">
        <v>55</v>
      </c>
      <c r="F618" s="244">
        <v>63</v>
      </c>
      <c r="G618" t="s">
        <v>100</v>
      </c>
      <c r="H618" s="248" t="s">
        <v>406</v>
      </c>
    </row>
    <row r="619" spans="1:8" x14ac:dyDescent="0.25">
      <c r="A619" s="244">
        <v>20</v>
      </c>
      <c r="B619" t="s">
        <v>100</v>
      </c>
      <c r="C619" t="s">
        <v>55</v>
      </c>
      <c r="F619" s="244">
        <v>69</v>
      </c>
      <c r="G619" t="s">
        <v>99</v>
      </c>
      <c r="H619" s="248" t="s">
        <v>406</v>
      </c>
    </row>
    <row r="620" spans="1:8" x14ac:dyDescent="0.25">
      <c r="A620" s="244">
        <v>37</v>
      </c>
      <c r="B620" t="s">
        <v>100</v>
      </c>
      <c r="C620" t="s">
        <v>55</v>
      </c>
      <c r="F620" s="244">
        <v>25</v>
      </c>
      <c r="G620" t="s">
        <v>100</v>
      </c>
      <c r="H620" s="248" t="s">
        <v>406</v>
      </c>
    </row>
    <row r="621" spans="1:8" x14ac:dyDescent="0.25">
      <c r="A621" s="244">
        <v>31</v>
      </c>
      <c r="B621" t="s">
        <v>100</v>
      </c>
      <c r="C621" t="s">
        <v>55</v>
      </c>
      <c r="F621" s="244">
        <v>22</v>
      </c>
      <c r="G621" t="s">
        <v>100</v>
      </c>
      <c r="H621" s="248" t="s">
        <v>406</v>
      </c>
    </row>
    <row r="622" spans="1:8" x14ac:dyDescent="0.25">
      <c r="A622" s="244">
        <v>22</v>
      </c>
      <c r="B622" t="s">
        <v>100</v>
      </c>
      <c r="C622" t="s">
        <v>55</v>
      </c>
      <c r="F622" s="244">
        <v>15</v>
      </c>
      <c r="G622" t="s">
        <v>100</v>
      </c>
      <c r="H622" s="248" t="s">
        <v>406</v>
      </c>
    </row>
    <row r="623" spans="1:8" x14ac:dyDescent="0.25">
      <c r="A623" s="244">
        <v>22</v>
      </c>
      <c r="B623" t="s">
        <v>100</v>
      </c>
      <c r="C623" t="s">
        <v>55</v>
      </c>
      <c r="F623" s="244">
        <v>54</v>
      </c>
      <c r="G623" t="s">
        <v>99</v>
      </c>
      <c r="H623" s="248" t="s">
        <v>406</v>
      </c>
    </row>
    <row r="624" spans="1:8" x14ac:dyDescent="0.25">
      <c r="A624" s="244">
        <v>34</v>
      </c>
      <c r="B624" t="s">
        <v>100</v>
      </c>
      <c r="C624" t="s">
        <v>55</v>
      </c>
      <c r="F624" s="244">
        <v>31</v>
      </c>
      <c r="G624" t="s">
        <v>99</v>
      </c>
      <c r="H624" s="248" t="s">
        <v>406</v>
      </c>
    </row>
    <row r="625" spans="1:8" x14ac:dyDescent="0.25">
      <c r="A625" s="244">
        <v>25</v>
      </c>
      <c r="B625" t="s">
        <v>100</v>
      </c>
      <c r="C625" t="s">
        <v>55</v>
      </c>
      <c r="F625" s="244">
        <v>41</v>
      </c>
      <c r="G625" t="s">
        <v>100</v>
      </c>
      <c r="H625" s="248" t="s">
        <v>406</v>
      </c>
    </row>
    <row r="626" spans="1:8" x14ac:dyDescent="0.25">
      <c r="A626" s="244">
        <v>30</v>
      </c>
      <c r="B626" t="s">
        <v>100</v>
      </c>
      <c r="C626" t="s">
        <v>55</v>
      </c>
      <c r="F626" s="244">
        <v>16</v>
      </c>
      <c r="G626" t="s">
        <v>99</v>
      </c>
      <c r="H626" s="248" t="s">
        <v>406</v>
      </c>
    </row>
    <row r="627" spans="1:8" x14ac:dyDescent="0.25">
      <c r="A627" s="244">
        <v>35</v>
      </c>
      <c r="B627" t="s">
        <v>100</v>
      </c>
      <c r="C627" t="s">
        <v>55</v>
      </c>
      <c r="F627" s="244">
        <v>3</v>
      </c>
      <c r="G627" t="s">
        <v>99</v>
      </c>
      <c r="H627" s="248" t="s">
        <v>406</v>
      </c>
    </row>
    <row r="628" spans="1:8" x14ac:dyDescent="0.25">
      <c r="A628" s="244">
        <v>29</v>
      </c>
      <c r="B628" t="s">
        <v>100</v>
      </c>
      <c r="C628" t="s">
        <v>55</v>
      </c>
      <c r="F628" s="244">
        <v>3</v>
      </c>
      <c r="G628" t="s">
        <v>100</v>
      </c>
      <c r="H628" s="248" t="s">
        <v>406</v>
      </c>
    </row>
    <row r="629" spans="1:8" x14ac:dyDescent="0.25">
      <c r="A629" s="244">
        <v>27</v>
      </c>
      <c r="B629" t="s">
        <v>100</v>
      </c>
      <c r="C629" t="s">
        <v>55</v>
      </c>
      <c r="F629" s="244">
        <v>61</v>
      </c>
      <c r="G629" t="s">
        <v>100</v>
      </c>
      <c r="H629" s="248" t="s">
        <v>406</v>
      </c>
    </row>
    <row r="630" spans="1:8" x14ac:dyDescent="0.25">
      <c r="A630" s="244">
        <v>32</v>
      </c>
      <c r="B630" t="s">
        <v>100</v>
      </c>
      <c r="C630" t="s">
        <v>55</v>
      </c>
      <c r="F630" s="244">
        <v>22</v>
      </c>
      <c r="G630" t="s">
        <v>100</v>
      </c>
      <c r="H630" s="248" t="s">
        <v>406</v>
      </c>
    </row>
    <row r="631" spans="1:8" x14ac:dyDescent="0.25">
      <c r="A631" s="244">
        <v>17</v>
      </c>
      <c r="B631" t="s">
        <v>100</v>
      </c>
      <c r="C631" t="s">
        <v>55</v>
      </c>
      <c r="F631" s="244">
        <v>63</v>
      </c>
      <c r="G631" t="s">
        <v>99</v>
      </c>
      <c r="H631" s="248" t="s">
        <v>406</v>
      </c>
    </row>
    <row r="632" spans="1:8" x14ac:dyDescent="0.25">
      <c r="A632" s="244">
        <v>21</v>
      </c>
      <c r="B632" t="s">
        <v>100</v>
      </c>
      <c r="C632" t="s">
        <v>55</v>
      </c>
      <c r="F632" s="244">
        <v>52</v>
      </c>
      <c r="G632" t="s">
        <v>100</v>
      </c>
      <c r="H632" s="248" t="s">
        <v>406</v>
      </c>
    </row>
    <row r="633" spans="1:8" x14ac:dyDescent="0.25">
      <c r="A633" s="244">
        <v>30</v>
      </c>
      <c r="B633" t="s">
        <v>100</v>
      </c>
      <c r="C633" t="s">
        <v>55</v>
      </c>
      <c r="F633" s="244">
        <v>24</v>
      </c>
      <c r="G633" t="s">
        <v>100</v>
      </c>
      <c r="H633" s="248" t="s">
        <v>406</v>
      </c>
    </row>
    <row r="634" spans="1:8" x14ac:dyDescent="0.25">
      <c r="A634" s="244">
        <v>38</v>
      </c>
      <c r="B634" t="s">
        <v>100</v>
      </c>
      <c r="C634" t="s">
        <v>55</v>
      </c>
      <c r="F634" s="244">
        <v>17</v>
      </c>
      <c r="G634" t="s">
        <v>99</v>
      </c>
      <c r="H634" s="248" t="s">
        <v>406</v>
      </c>
    </row>
    <row r="635" spans="1:8" x14ac:dyDescent="0.25">
      <c r="A635" s="244">
        <v>36</v>
      </c>
      <c r="B635" t="s">
        <v>100</v>
      </c>
      <c r="C635" t="s">
        <v>55</v>
      </c>
      <c r="F635" s="244">
        <v>38</v>
      </c>
      <c r="G635" t="s">
        <v>99</v>
      </c>
      <c r="H635" s="248" t="s">
        <v>406</v>
      </c>
    </row>
    <row r="636" spans="1:8" x14ac:dyDescent="0.25">
      <c r="A636" s="244">
        <v>28</v>
      </c>
      <c r="B636" t="s">
        <v>100</v>
      </c>
      <c r="C636" t="s">
        <v>55</v>
      </c>
      <c r="F636" s="244">
        <v>72</v>
      </c>
      <c r="G636" t="s">
        <v>99</v>
      </c>
      <c r="H636" s="248" t="s">
        <v>406</v>
      </c>
    </row>
    <row r="637" spans="1:8" x14ac:dyDescent="0.25">
      <c r="A637" s="244">
        <v>26</v>
      </c>
      <c r="B637" t="s">
        <v>100</v>
      </c>
      <c r="C637" t="s">
        <v>55</v>
      </c>
      <c r="F637" s="244">
        <v>20</v>
      </c>
      <c r="G637" t="s">
        <v>100</v>
      </c>
      <c r="H637" s="248" t="s">
        <v>406</v>
      </c>
    </row>
    <row r="638" spans="1:8" x14ac:dyDescent="0.25">
      <c r="A638" s="244">
        <v>24</v>
      </c>
      <c r="B638" t="s">
        <v>100</v>
      </c>
      <c r="C638" t="s">
        <v>55</v>
      </c>
      <c r="F638" s="244">
        <v>45</v>
      </c>
      <c r="G638" t="s">
        <v>99</v>
      </c>
      <c r="H638" s="248" t="s">
        <v>406</v>
      </c>
    </row>
    <row r="639" spans="1:8" x14ac:dyDescent="0.25">
      <c r="A639" s="244">
        <v>21</v>
      </c>
      <c r="B639" t="s">
        <v>100</v>
      </c>
      <c r="C639" t="s">
        <v>55</v>
      </c>
      <c r="F639" s="244">
        <v>61</v>
      </c>
      <c r="G639" t="s">
        <v>100</v>
      </c>
      <c r="H639" s="248" t="s">
        <v>406</v>
      </c>
    </row>
    <row r="640" spans="1:8" x14ac:dyDescent="0.25">
      <c r="A640" s="244">
        <v>24</v>
      </c>
      <c r="B640" t="s">
        <v>100</v>
      </c>
      <c r="C640" t="s">
        <v>55</v>
      </c>
      <c r="F640" s="244">
        <v>21</v>
      </c>
      <c r="G640" t="s">
        <v>100</v>
      </c>
      <c r="H640" s="248" t="s">
        <v>406</v>
      </c>
    </row>
    <row r="641" spans="1:8" x14ac:dyDescent="0.25">
      <c r="A641" s="244">
        <v>24</v>
      </c>
      <c r="B641" t="s">
        <v>100</v>
      </c>
      <c r="C641" t="s">
        <v>55</v>
      </c>
      <c r="F641" s="244">
        <v>30</v>
      </c>
      <c r="G641" t="s">
        <v>99</v>
      </c>
      <c r="H641" s="248" t="s">
        <v>406</v>
      </c>
    </row>
    <row r="642" spans="1:8" x14ac:dyDescent="0.25">
      <c r="A642" s="244">
        <v>30</v>
      </c>
      <c r="B642" t="s">
        <v>100</v>
      </c>
      <c r="C642" t="s">
        <v>55</v>
      </c>
      <c r="F642" s="244">
        <v>48</v>
      </c>
      <c r="G642" t="s">
        <v>99</v>
      </c>
      <c r="H642" s="248" t="s">
        <v>406</v>
      </c>
    </row>
    <row r="643" spans="1:8" x14ac:dyDescent="0.25">
      <c r="A643" s="244">
        <v>25</v>
      </c>
      <c r="B643" t="s">
        <v>100</v>
      </c>
      <c r="C643" t="s">
        <v>55</v>
      </c>
      <c r="F643" s="244">
        <v>26</v>
      </c>
      <c r="G643" t="s">
        <v>100</v>
      </c>
      <c r="H643" s="248" t="s">
        <v>406</v>
      </c>
    </row>
    <row r="644" spans="1:8" x14ac:dyDescent="0.25">
      <c r="A644" s="244">
        <v>35</v>
      </c>
      <c r="B644" t="s">
        <v>100</v>
      </c>
      <c r="C644" t="s">
        <v>55</v>
      </c>
      <c r="F644" s="244">
        <v>5</v>
      </c>
      <c r="G644" t="s">
        <v>100</v>
      </c>
      <c r="H644" s="248" t="s">
        <v>406</v>
      </c>
    </row>
    <row r="645" spans="1:8" x14ac:dyDescent="0.25">
      <c r="A645" s="244">
        <v>41</v>
      </c>
      <c r="B645" t="s">
        <v>100</v>
      </c>
      <c r="C645" t="s">
        <v>55</v>
      </c>
      <c r="F645" s="244">
        <v>63</v>
      </c>
      <c r="G645" t="s">
        <v>100</v>
      </c>
      <c r="H645" s="248" t="s">
        <v>406</v>
      </c>
    </row>
    <row r="646" spans="1:8" x14ac:dyDescent="0.25">
      <c r="A646" s="244">
        <v>25</v>
      </c>
      <c r="B646" t="s">
        <v>100</v>
      </c>
      <c r="C646" t="s">
        <v>55</v>
      </c>
      <c r="F646" s="244">
        <v>30</v>
      </c>
      <c r="G646" t="s">
        <v>99</v>
      </c>
      <c r="H646" s="248" t="s">
        <v>406</v>
      </c>
    </row>
    <row r="647" spans="1:8" x14ac:dyDescent="0.25">
      <c r="A647" s="244">
        <v>18</v>
      </c>
      <c r="B647" t="s">
        <v>100</v>
      </c>
      <c r="C647" t="s">
        <v>55</v>
      </c>
      <c r="F647" s="244">
        <v>24</v>
      </c>
      <c r="G647" t="s">
        <v>100</v>
      </c>
      <c r="H647" s="248" t="s">
        <v>406</v>
      </c>
    </row>
    <row r="648" spans="1:8" x14ac:dyDescent="0.25">
      <c r="A648" s="244">
        <v>20</v>
      </c>
      <c r="B648" t="s">
        <v>100</v>
      </c>
      <c r="C648" t="s">
        <v>55</v>
      </c>
      <c r="F648" s="244">
        <v>55</v>
      </c>
      <c r="G648" t="s">
        <v>99</v>
      </c>
      <c r="H648" s="248" t="s">
        <v>406</v>
      </c>
    </row>
    <row r="649" spans="1:8" x14ac:dyDescent="0.25">
      <c r="A649" s="244">
        <v>27</v>
      </c>
      <c r="B649" t="s">
        <v>100</v>
      </c>
      <c r="C649" t="s">
        <v>55</v>
      </c>
      <c r="F649" s="244">
        <v>37</v>
      </c>
      <c r="G649" t="s">
        <v>100</v>
      </c>
      <c r="H649" s="248" t="s">
        <v>406</v>
      </c>
    </row>
    <row r="650" spans="1:8" x14ac:dyDescent="0.25">
      <c r="A650" s="244">
        <v>17</v>
      </c>
      <c r="B650" t="s">
        <v>100</v>
      </c>
      <c r="C650" t="s">
        <v>55</v>
      </c>
      <c r="F650" s="244">
        <v>46</v>
      </c>
      <c r="G650" t="s">
        <v>100</v>
      </c>
      <c r="H650" s="248" t="s">
        <v>406</v>
      </c>
    </row>
    <row r="651" spans="1:8" x14ac:dyDescent="0.25">
      <c r="A651" s="244">
        <v>36</v>
      </c>
      <c r="B651" t="s">
        <v>100</v>
      </c>
      <c r="C651" t="s">
        <v>55</v>
      </c>
      <c r="F651" s="244">
        <v>68</v>
      </c>
      <c r="G651" t="s">
        <v>99</v>
      </c>
      <c r="H651" s="248" t="s">
        <v>406</v>
      </c>
    </row>
    <row r="652" spans="1:8" x14ac:dyDescent="0.25">
      <c r="A652" s="244">
        <v>27</v>
      </c>
      <c r="B652" t="s">
        <v>100</v>
      </c>
      <c r="C652" t="s">
        <v>55</v>
      </c>
      <c r="F652" s="244">
        <v>15</v>
      </c>
      <c r="G652" t="s">
        <v>100</v>
      </c>
      <c r="H652" s="248" t="s">
        <v>406</v>
      </c>
    </row>
    <row r="653" spans="1:8" x14ac:dyDescent="0.25">
      <c r="A653" s="244">
        <v>25</v>
      </c>
      <c r="B653" t="s">
        <v>100</v>
      </c>
      <c r="C653" t="s">
        <v>55</v>
      </c>
      <c r="F653" s="250">
        <v>36</v>
      </c>
      <c r="G653" t="s">
        <v>99</v>
      </c>
      <c r="H653" s="248" t="s">
        <v>406</v>
      </c>
    </row>
    <row r="654" spans="1:8" x14ac:dyDescent="0.25">
      <c r="A654" s="244">
        <v>24</v>
      </c>
      <c r="B654" t="s">
        <v>100</v>
      </c>
      <c r="C654" t="s">
        <v>55</v>
      </c>
      <c r="F654" s="244">
        <v>35</v>
      </c>
      <c r="G654" t="s">
        <v>100</v>
      </c>
      <c r="H654" s="248" t="s">
        <v>406</v>
      </c>
    </row>
    <row r="655" spans="1:8" x14ac:dyDescent="0.25">
      <c r="A655" s="244">
        <v>35</v>
      </c>
      <c r="B655" t="s">
        <v>100</v>
      </c>
      <c r="C655" t="s">
        <v>55</v>
      </c>
      <c r="F655" s="244">
        <v>51</v>
      </c>
      <c r="G655" t="s">
        <v>100</v>
      </c>
      <c r="H655" s="248" t="s">
        <v>406</v>
      </c>
    </row>
    <row r="656" spans="1:8" x14ac:dyDescent="0.25">
      <c r="A656" s="244">
        <v>24</v>
      </c>
      <c r="B656" t="s">
        <v>100</v>
      </c>
      <c r="C656" t="s">
        <v>55</v>
      </c>
      <c r="F656" s="244">
        <v>3</v>
      </c>
      <c r="G656" t="s">
        <v>100</v>
      </c>
      <c r="H656" s="248" t="s">
        <v>406</v>
      </c>
    </row>
    <row r="657" spans="1:8" x14ac:dyDescent="0.25">
      <c r="A657" s="244">
        <v>25</v>
      </c>
      <c r="B657" t="s">
        <v>100</v>
      </c>
      <c r="C657" t="s">
        <v>55</v>
      </c>
      <c r="F657" s="244">
        <v>1</v>
      </c>
      <c r="G657" t="s">
        <v>100</v>
      </c>
      <c r="H657" s="248" t="s">
        <v>406</v>
      </c>
    </row>
    <row r="658" spans="1:8" x14ac:dyDescent="0.25">
      <c r="A658" s="244">
        <v>30</v>
      </c>
      <c r="B658" t="s">
        <v>100</v>
      </c>
      <c r="C658" t="s">
        <v>55</v>
      </c>
      <c r="F658" s="244">
        <v>42</v>
      </c>
      <c r="G658" t="s">
        <v>100</v>
      </c>
      <c r="H658" s="248" t="s">
        <v>406</v>
      </c>
    </row>
    <row r="659" spans="1:8" x14ac:dyDescent="0.25">
      <c r="A659" s="244">
        <v>16</v>
      </c>
      <c r="B659" t="s">
        <v>100</v>
      </c>
      <c r="C659" t="s">
        <v>55</v>
      </c>
      <c r="F659" s="244">
        <v>2</v>
      </c>
      <c r="G659" t="s">
        <v>100</v>
      </c>
      <c r="H659" s="248" t="s">
        <v>406</v>
      </c>
    </row>
    <row r="660" spans="1:8" x14ac:dyDescent="0.25">
      <c r="A660" s="244">
        <v>21</v>
      </c>
      <c r="B660" t="s">
        <v>100</v>
      </c>
      <c r="C660" t="s">
        <v>55</v>
      </c>
      <c r="F660" s="244">
        <v>26</v>
      </c>
      <c r="G660" t="s">
        <v>99</v>
      </c>
      <c r="H660" s="248" t="s">
        <v>406</v>
      </c>
    </row>
    <row r="661" spans="1:8" x14ac:dyDescent="0.25">
      <c r="A661" s="244" t="s">
        <v>310</v>
      </c>
      <c r="B661" t="s">
        <v>99</v>
      </c>
      <c r="C661" t="s">
        <v>51</v>
      </c>
      <c r="F661" s="244">
        <v>71</v>
      </c>
      <c r="G661" t="s">
        <v>99</v>
      </c>
      <c r="H661" s="248" t="s">
        <v>406</v>
      </c>
    </row>
    <row r="662" spans="1:8" x14ac:dyDescent="0.25">
      <c r="A662" s="244" t="s">
        <v>185</v>
      </c>
      <c r="B662" t="s">
        <v>99</v>
      </c>
      <c r="C662" t="s">
        <v>51</v>
      </c>
      <c r="F662" s="244">
        <v>6</v>
      </c>
      <c r="G662" t="s">
        <v>99</v>
      </c>
      <c r="H662" s="248" t="s">
        <v>406</v>
      </c>
    </row>
    <row r="663" spans="1:8" x14ac:dyDescent="0.25">
      <c r="A663" s="244" t="s">
        <v>185</v>
      </c>
      <c r="B663" t="s">
        <v>100</v>
      </c>
      <c r="C663" t="s">
        <v>51</v>
      </c>
      <c r="F663" s="244">
        <v>24</v>
      </c>
      <c r="G663" t="s">
        <v>99</v>
      </c>
      <c r="H663" s="248" t="s">
        <v>406</v>
      </c>
    </row>
    <row r="664" spans="1:8" x14ac:dyDescent="0.25">
      <c r="A664" s="244" t="s">
        <v>185</v>
      </c>
      <c r="B664" t="s">
        <v>99</v>
      </c>
      <c r="C664" t="s">
        <v>51</v>
      </c>
      <c r="F664" s="244">
        <v>44</v>
      </c>
      <c r="G664" t="s">
        <v>99</v>
      </c>
      <c r="H664" s="248" t="s">
        <v>406</v>
      </c>
    </row>
    <row r="665" spans="1:8" x14ac:dyDescent="0.25">
      <c r="A665" s="244" t="s">
        <v>185</v>
      </c>
      <c r="B665" t="s">
        <v>99</v>
      </c>
      <c r="C665" t="s">
        <v>51</v>
      </c>
      <c r="F665" s="244">
        <v>47</v>
      </c>
      <c r="G665" t="s">
        <v>99</v>
      </c>
      <c r="H665" s="248" t="s">
        <v>406</v>
      </c>
    </row>
    <row r="666" spans="1:8" x14ac:dyDescent="0.25">
      <c r="A666" s="244" t="s">
        <v>387</v>
      </c>
      <c r="B666" t="s">
        <v>99</v>
      </c>
      <c r="C666" t="s">
        <v>51</v>
      </c>
      <c r="F666" s="244">
        <v>89</v>
      </c>
      <c r="G666" t="s">
        <v>99</v>
      </c>
      <c r="H666" s="248" t="s">
        <v>406</v>
      </c>
    </row>
    <row r="667" spans="1:8" x14ac:dyDescent="0.25">
      <c r="A667" s="244" t="s">
        <v>185</v>
      </c>
      <c r="B667" t="s">
        <v>99</v>
      </c>
      <c r="C667" t="s">
        <v>51</v>
      </c>
      <c r="F667" s="244">
        <v>23</v>
      </c>
      <c r="G667" t="s">
        <v>100</v>
      </c>
      <c r="H667" s="248" t="s">
        <v>406</v>
      </c>
    </row>
    <row r="668" spans="1:8" x14ac:dyDescent="0.25">
      <c r="A668" s="244" t="s">
        <v>185</v>
      </c>
      <c r="B668" t="s">
        <v>100</v>
      </c>
      <c r="C668" t="s">
        <v>51</v>
      </c>
      <c r="F668" s="244">
        <v>2</v>
      </c>
      <c r="G668" t="s">
        <v>100</v>
      </c>
      <c r="H668" s="248" t="s">
        <v>406</v>
      </c>
    </row>
    <row r="669" spans="1:8" x14ac:dyDescent="0.25">
      <c r="A669" s="244" t="s">
        <v>185</v>
      </c>
      <c r="B669" t="s">
        <v>100</v>
      </c>
      <c r="C669" t="s">
        <v>51</v>
      </c>
      <c r="F669" s="244">
        <v>33</v>
      </c>
      <c r="G669" t="s">
        <v>100</v>
      </c>
      <c r="H669" s="248" t="s">
        <v>406</v>
      </c>
    </row>
    <row r="670" spans="1:8" x14ac:dyDescent="0.25">
      <c r="A670" s="244" t="s">
        <v>185</v>
      </c>
      <c r="B670" t="s">
        <v>99</v>
      </c>
      <c r="C670" t="s">
        <v>51</v>
      </c>
      <c r="F670" s="244">
        <v>5</v>
      </c>
      <c r="G670" t="s">
        <v>100</v>
      </c>
      <c r="H670" s="248" t="s">
        <v>406</v>
      </c>
    </row>
    <row r="671" spans="1:8" x14ac:dyDescent="0.25">
      <c r="A671" s="244" t="s">
        <v>185</v>
      </c>
      <c r="B671" t="s">
        <v>100</v>
      </c>
      <c r="C671" t="s">
        <v>51</v>
      </c>
      <c r="F671" s="244">
        <v>26</v>
      </c>
      <c r="G671" t="s">
        <v>99</v>
      </c>
      <c r="H671" s="248" t="s">
        <v>406</v>
      </c>
    </row>
    <row r="672" spans="1:8" x14ac:dyDescent="0.25">
      <c r="A672" s="244" t="s">
        <v>185</v>
      </c>
      <c r="B672" t="s">
        <v>99</v>
      </c>
      <c r="C672" t="s">
        <v>51</v>
      </c>
      <c r="F672" s="244">
        <v>77</v>
      </c>
      <c r="G672" t="s">
        <v>99</v>
      </c>
      <c r="H672" s="248" t="s">
        <v>406</v>
      </c>
    </row>
    <row r="673" spans="1:8" x14ac:dyDescent="0.25">
      <c r="A673" s="244" t="s">
        <v>392</v>
      </c>
      <c r="B673" t="s">
        <v>99</v>
      </c>
      <c r="C673" t="s">
        <v>51</v>
      </c>
      <c r="F673" s="244">
        <v>81</v>
      </c>
      <c r="G673" t="s">
        <v>99</v>
      </c>
      <c r="H673" s="248" t="s">
        <v>406</v>
      </c>
    </row>
    <row r="674" spans="1:8" x14ac:dyDescent="0.25">
      <c r="A674" s="244" t="s">
        <v>185</v>
      </c>
      <c r="B674" t="s">
        <v>99</v>
      </c>
      <c r="C674" t="s">
        <v>51</v>
      </c>
      <c r="F674" s="244">
        <v>64</v>
      </c>
      <c r="G674" t="s">
        <v>99</v>
      </c>
      <c r="H674" s="248" t="s">
        <v>406</v>
      </c>
    </row>
    <row r="675" spans="1:8" x14ac:dyDescent="0.25">
      <c r="A675" s="244" t="s">
        <v>185</v>
      </c>
      <c r="B675" t="s">
        <v>99</v>
      </c>
      <c r="C675" t="s">
        <v>51</v>
      </c>
      <c r="F675" s="244">
        <v>44</v>
      </c>
      <c r="G675" t="s">
        <v>99</v>
      </c>
      <c r="H675" s="248" t="s">
        <v>406</v>
      </c>
    </row>
    <row r="676" spans="1:8" x14ac:dyDescent="0.25">
      <c r="A676" s="244" t="s">
        <v>393</v>
      </c>
      <c r="B676" t="s">
        <v>99</v>
      </c>
      <c r="C676" t="s">
        <v>51</v>
      </c>
      <c r="F676" s="244">
        <v>27</v>
      </c>
      <c r="G676" t="s">
        <v>99</v>
      </c>
      <c r="H676" s="248" t="s">
        <v>406</v>
      </c>
    </row>
    <row r="677" spans="1:8" x14ac:dyDescent="0.25">
      <c r="A677" s="244" t="s">
        <v>394</v>
      </c>
      <c r="B677" t="s">
        <v>100</v>
      </c>
      <c r="C677" t="s">
        <v>51</v>
      </c>
      <c r="F677" s="244">
        <v>13</v>
      </c>
      <c r="G677" t="s">
        <v>99</v>
      </c>
      <c r="H677" s="248" t="s">
        <v>406</v>
      </c>
    </row>
    <row r="678" spans="1:8" x14ac:dyDescent="0.25">
      <c r="A678" s="244" t="s">
        <v>389</v>
      </c>
      <c r="B678" t="s">
        <v>99</v>
      </c>
      <c r="C678" t="s">
        <v>51</v>
      </c>
      <c r="F678" s="244">
        <v>50</v>
      </c>
      <c r="G678" t="s">
        <v>100</v>
      </c>
      <c r="H678" s="248" t="s">
        <v>406</v>
      </c>
    </row>
    <row r="679" spans="1:8" x14ac:dyDescent="0.25">
      <c r="A679" s="244" t="s">
        <v>185</v>
      </c>
      <c r="B679" t="s">
        <v>100</v>
      </c>
      <c r="C679" t="s">
        <v>51</v>
      </c>
      <c r="F679" s="244">
        <v>10</v>
      </c>
      <c r="G679" t="s">
        <v>100</v>
      </c>
      <c r="H679" s="248" t="s">
        <v>406</v>
      </c>
    </row>
    <row r="680" spans="1:8" x14ac:dyDescent="0.25">
      <c r="A680" s="244" t="s">
        <v>185</v>
      </c>
      <c r="B680" t="s">
        <v>99</v>
      </c>
      <c r="C680" t="s">
        <v>51</v>
      </c>
      <c r="F680" s="244">
        <v>57</v>
      </c>
      <c r="G680" t="s">
        <v>99</v>
      </c>
      <c r="H680" s="248" t="s">
        <v>406</v>
      </c>
    </row>
    <row r="681" spans="1:8" x14ac:dyDescent="0.25">
      <c r="A681" s="244" t="s">
        <v>389</v>
      </c>
      <c r="B681" t="s">
        <v>99</v>
      </c>
      <c r="C681" t="s">
        <v>51</v>
      </c>
      <c r="F681" s="244">
        <v>57</v>
      </c>
      <c r="G681" t="s">
        <v>99</v>
      </c>
      <c r="H681" s="248" t="s">
        <v>406</v>
      </c>
    </row>
    <row r="682" spans="1:8" x14ac:dyDescent="0.25">
      <c r="A682" s="244" t="s">
        <v>185</v>
      </c>
      <c r="B682" t="s">
        <v>99</v>
      </c>
      <c r="C682" t="s">
        <v>51</v>
      </c>
      <c r="F682" s="244">
        <v>63</v>
      </c>
      <c r="G682" t="s">
        <v>100</v>
      </c>
      <c r="H682" s="248" t="s">
        <v>406</v>
      </c>
    </row>
    <row r="683" spans="1:8" x14ac:dyDescent="0.25">
      <c r="A683" s="244" t="s">
        <v>185</v>
      </c>
      <c r="B683" t="s">
        <v>100</v>
      </c>
      <c r="C683" t="s">
        <v>51</v>
      </c>
      <c r="F683" s="244">
        <v>45</v>
      </c>
      <c r="G683" t="s">
        <v>99</v>
      </c>
      <c r="H683" s="248" t="s">
        <v>406</v>
      </c>
    </row>
    <row r="684" spans="1:8" x14ac:dyDescent="0.25">
      <c r="A684" s="244" t="s">
        <v>185</v>
      </c>
      <c r="B684" t="s">
        <v>99</v>
      </c>
      <c r="C684" t="s">
        <v>51</v>
      </c>
      <c r="F684" s="244">
        <v>38</v>
      </c>
      <c r="G684" t="s">
        <v>99</v>
      </c>
      <c r="H684" s="248" t="s">
        <v>406</v>
      </c>
    </row>
    <row r="685" spans="1:8" x14ac:dyDescent="0.25">
      <c r="A685" s="244" t="s">
        <v>185</v>
      </c>
      <c r="B685" t="s">
        <v>99</v>
      </c>
      <c r="C685" t="s">
        <v>51</v>
      </c>
      <c r="F685" s="244">
        <v>53</v>
      </c>
      <c r="G685" t="s">
        <v>99</v>
      </c>
      <c r="H685" s="248" t="s">
        <v>406</v>
      </c>
    </row>
    <row r="686" spans="1:8" x14ac:dyDescent="0.25">
      <c r="A686" s="244" t="s">
        <v>395</v>
      </c>
      <c r="B686" t="s">
        <v>100</v>
      </c>
      <c r="C686" t="s">
        <v>51</v>
      </c>
      <c r="F686" s="244">
        <v>37</v>
      </c>
      <c r="G686" t="s">
        <v>100</v>
      </c>
      <c r="H686" s="248" t="s">
        <v>406</v>
      </c>
    </row>
    <row r="687" spans="1:8" x14ac:dyDescent="0.25">
      <c r="A687" s="244" t="s">
        <v>396</v>
      </c>
      <c r="B687" t="s">
        <v>100</v>
      </c>
      <c r="C687" t="s">
        <v>51</v>
      </c>
      <c r="F687" s="244">
        <v>19</v>
      </c>
      <c r="G687" t="s">
        <v>100</v>
      </c>
      <c r="H687" s="248" t="s">
        <v>406</v>
      </c>
    </row>
    <row r="688" spans="1:8" x14ac:dyDescent="0.25">
      <c r="A688" s="244" t="s">
        <v>397</v>
      </c>
      <c r="B688" t="s">
        <v>100</v>
      </c>
      <c r="C688" t="s">
        <v>51</v>
      </c>
      <c r="F688" s="244">
        <v>48</v>
      </c>
      <c r="G688" t="s">
        <v>100</v>
      </c>
      <c r="H688" s="248" t="s">
        <v>406</v>
      </c>
    </row>
    <row r="689" spans="1:8" x14ac:dyDescent="0.25">
      <c r="A689" s="244" t="s">
        <v>396</v>
      </c>
      <c r="B689" t="s">
        <v>100</v>
      </c>
      <c r="C689" t="s">
        <v>51</v>
      </c>
      <c r="F689" s="244">
        <v>38</v>
      </c>
      <c r="G689" t="s">
        <v>100</v>
      </c>
      <c r="H689" s="248" t="s">
        <v>406</v>
      </c>
    </row>
    <row r="690" spans="1:8" x14ac:dyDescent="0.25">
      <c r="A690" s="244" t="s">
        <v>185</v>
      </c>
      <c r="B690" t="s">
        <v>99</v>
      </c>
      <c r="C690" t="s">
        <v>51</v>
      </c>
      <c r="F690" s="244">
        <v>13</v>
      </c>
      <c r="G690" t="s">
        <v>99</v>
      </c>
      <c r="H690" s="248" t="s">
        <v>406</v>
      </c>
    </row>
    <row r="691" spans="1:8" x14ac:dyDescent="0.25">
      <c r="A691" s="244" t="s">
        <v>185</v>
      </c>
      <c r="B691" t="s">
        <v>99</v>
      </c>
      <c r="C691" t="s">
        <v>51</v>
      </c>
      <c r="F691" s="244">
        <v>2</v>
      </c>
      <c r="G691" t="s">
        <v>99</v>
      </c>
      <c r="H691" s="248" t="s">
        <v>406</v>
      </c>
    </row>
    <row r="692" spans="1:8" x14ac:dyDescent="0.25">
      <c r="A692" s="244" t="s">
        <v>185</v>
      </c>
      <c r="B692" t="s">
        <v>99</v>
      </c>
      <c r="C692" t="s">
        <v>51</v>
      </c>
      <c r="F692" s="244">
        <v>22</v>
      </c>
      <c r="G692" t="s">
        <v>99</v>
      </c>
      <c r="H692" s="248" t="s">
        <v>406</v>
      </c>
    </row>
    <row r="693" spans="1:8" x14ac:dyDescent="0.25">
      <c r="A693" s="244" t="s">
        <v>185</v>
      </c>
      <c r="B693" t="s">
        <v>99</v>
      </c>
      <c r="C693" t="s">
        <v>51</v>
      </c>
      <c r="F693" s="244">
        <v>58</v>
      </c>
      <c r="G693" t="s">
        <v>100</v>
      </c>
      <c r="H693" s="248" t="s">
        <v>406</v>
      </c>
    </row>
    <row r="694" spans="1:8" x14ac:dyDescent="0.25">
      <c r="A694" s="244" t="s">
        <v>387</v>
      </c>
      <c r="B694" t="s">
        <v>100</v>
      </c>
      <c r="C694" t="s">
        <v>51</v>
      </c>
      <c r="F694" s="244">
        <v>16</v>
      </c>
      <c r="G694" t="s">
        <v>100</v>
      </c>
      <c r="H694" s="248" t="s">
        <v>406</v>
      </c>
    </row>
    <row r="695" spans="1:8" x14ac:dyDescent="0.25">
      <c r="A695" s="244" t="s">
        <v>185</v>
      </c>
      <c r="B695" t="s">
        <v>99</v>
      </c>
      <c r="C695" t="s">
        <v>51</v>
      </c>
      <c r="F695" s="244">
        <v>52</v>
      </c>
      <c r="G695" t="s">
        <v>99</v>
      </c>
      <c r="H695" s="248" t="s">
        <v>406</v>
      </c>
    </row>
    <row r="696" spans="1:8" x14ac:dyDescent="0.25">
      <c r="A696" s="244" t="s">
        <v>185</v>
      </c>
      <c r="B696" t="s">
        <v>99</v>
      </c>
      <c r="C696" t="s">
        <v>51</v>
      </c>
      <c r="F696" s="244">
        <v>20</v>
      </c>
      <c r="G696" t="s">
        <v>99</v>
      </c>
      <c r="H696" s="248" t="s">
        <v>406</v>
      </c>
    </row>
    <row r="697" spans="1:8" x14ac:dyDescent="0.25">
      <c r="A697" s="244" t="s">
        <v>185</v>
      </c>
      <c r="B697" t="s">
        <v>99</v>
      </c>
      <c r="C697" t="s">
        <v>51</v>
      </c>
      <c r="F697" s="244">
        <v>33</v>
      </c>
      <c r="G697" t="s">
        <v>100</v>
      </c>
      <c r="H697" s="248" t="s">
        <v>406</v>
      </c>
    </row>
    <row r="698" spans="1:8" x14ac:dyDescent="0.25">
      <c r="A698" s="244" t="s">
        <v>185</v>
      </c>
      <c r="B698" t="s">
        <v>100</v>
      </c>
      <c r="C698" t="s">
        <v>51</v>
      </c>
      <c r="F698" s="244">
        <v>33</v>
      </c>
      <c r="G698" t="s">
        <v>99</v>
      </c>
      <c r="H698" s="248" t="s">
        <v>406</v>
      </c>
    </row>
    <row r="699" spans="1:8" x14ac:dyDescent="0.25">
      <c r="A699" s="244" t="s">
        <v>185</v>
      </c>
      <c r="B699" t="s">
        <v>99</v>
      </c>
      <c r="C699" t="s">
        <v>51</v>
      </c>
      <c r="F699" s="244">
        <v>48</v>
      </c>
      <c r="G699" t="s">
        <v>99</v>
      </c>
      <c r="H699" s="248" t="s">
        <v>406</v>
      </c>
    </row>
    <row r="700" spans="1:8" x14ac:dyDescent="0.25">
      <c r="A700" s="244" t="s">
        <v>185</v>
      </c>
      <c r="B700" t="s">
        <v>99</v>
      </c>
      <c r="C700" t="s">
        <v>51</v>
      </c>
      <c r="F700" s="244">
        <v>90</v>
      </c>
      <c r="G700" t="s">
        <v>99</v>
      </c>
      <c r="H700" s="248" t="s">
        <v>406</v>
      </c>
    </row>
    <row r="701" spans="1:8" x14ac:dyDescent="0.25">
      <c r="A701" s="244" t="s">
        <v>398</v>
      </c>
      <c r="B701" t="s">
        <v>100</v>
      </c>
      <c r="C701" t="s">
        <v>51</v>
      </c>
      <c r="F701" s="244" t="s">
        <v>386</v>
      </c>
      <c r="G701" t="s">
        <v>100</v>
      </c>
      <c r="H701" s="248" t="s">
        <v>406</v>
      </c>
    </row>
    <row r="702" spans="1:8" x14ac:dyDescent="0.25">
      <c r="A702" s="244" t="s">
        <v>185</v>
      </c>
      <c r="B702" t="s">
        <v>99</v>
      </c>
      <c r="C702" t="s">
        <v>51</v>
      </c>
      <c r="F702" s="244">
        <v>31</v>
      </c>
      <c r="G702" t="s">
        <v>99</v>
      </c>
      <c r="H702" s="248" t="s">
        <v>406</v>
      </c>
    </row>
    <row r="703" spans="1:8" x14ac:dyDescent="0.25">
      <c r="A703" s="244" t="s">
        <v>185</v>
      </c>
      <c r="B703" t="s">
        <v>100</v>
      </c>
      <c r="C703" t="s">
        <v>51</v>
      </c>
      <c r="F703" s="244">
        <v>79</v>
      </c>
      <c r="G703" t="s">
        <v>100</v>
      </c>
      <c r="H703" s="248" t="s">
        <v>406</v>
      </c>
    </row>
    <row r="704" spans="1:8" x14ac:dyDescent="0.25">
      <c r="A704" s="244" t="s">
        <v>399</v>
      </c>
      <c r="B704" t="s">
        <v>99</v>
      </c>
      <c r="C704" t="s">
        <v>51</v>
      </c>
      <c r="F704" s="244">
        <v>25</v>
      </c>
      <c r="G704" t="s">
        <v>99</v>
      </c>
      <c r="H704" s="248" t="s">
        <v>406</v>
      </c>
    </row>
    <row r="705" spans="1:8" x14ac:dyDescent="0.25">
      <c r="A705" s="244" t="s">
        <v>300</v>
      </c>
      <c r="B705" t="s">
        <v>99</v>
      </c>
      <c r="C705" t="s">
        <v>51</v>
      </c>
      <c r="F705" s="244">
        <v>34</v>
      </c>
      <c r="G705" t="s">
        <v>100</v>
      </c>
      <c r="H705" s="248" t="s">
        <v>406</v>
      </c>
    </row>
    <row r="706" spans="1:8" x14ac:dyDescent="0.25">
      <c r="A706" s="244" t="s">
        <v>306</v>
      </c>
      <c r="B706" t="s">
        <v>100</v>
      </c>
      <c r="C706" t="s">
        <v>51</v>
      </c>
      <c r="F706" s="244">
        <v>45</v>
      </c>
      <c r="G706" t="s">
        <v>99</v>
      </c>
      <c r="H706" s="248" t="s">
        <v>406</v>
      </c>
    </row>
    <row r="707" spans="1:8" x14ac:dyDescent="0.25">
      <c r="A707" s="244" t="s">
        <v>185</v>
      </c>
      <c r="B707" t="s">
        <v>99</v>
      </c>
      <c r="C707" t="s">
        <v>51</v>
      </c>
      <c r="F707" s="244">
        <v>15</v>
      </c>
      <c r="G707" t="s">
        <v>100</v>
      </c>
      <c r="H707" s="248" t="s">
        <v>406</v>
      </c>
    </row>
    <row r="708" spans="1:8" x14ac:dyDescent="0.25">
      <c r="A708" s="244" t="s">
        <v>389</v>
      </c>
      <c r="B708" t="s">
        <v>99</v>
      </c>
      <c r="C708" t="s">
        <v>51</v>
      </c>
      <c r="F708" s="244">
        <v>38</v>
      </c>
      <c r="G708" t="s">
        <v>100</v>
      </c>
      <c r="H708" s="248" t="s">
        <v>406</v>
      </c>
    </row>
    <row r="709" spans="1:8" x14ac:dyDescent="0.25">
      <c r="A709" s="244" t="s">
        <v>395</v>
      </c>
      <c r="B709" t="s">
        <v>99</v>
      </c>
      <c r="C709" t="s">
        <v>51</v>
      </c>
      <c r="F709" s="244">
        <v>19</v>
      </c>
      <c r="G709" t="s">
        <v>100</v>
      </c>
      <c r="H709" s="248" t="s">
        <v>406</v>
      </c>
    </row>
    <row r="710" spans="1:8" x14ac:dyDescent="0.25">
      <c r="A710" s="244" t="s">
        <v>400</v>
      </c>
      <c r="B710" t="s">
        <v>100</v>
      </c>
      <c r="C710" t="s">
        <v>51</v>
      </c>
      <c r="F710" s="244">
        <v>25</v>
      </c>
      <c r="G710" t="s">
        <v>100</v>
      </c>
      <c r="H710" s="248" t="s">
        <v>406</v>
      </c>
    </row>
    <row r="711" spans="1:8" x14ac:dyDescent="0.25">
      <c r="A711" s="244" t="s">
        <v>387</v>
      </c>
      <c r="B711" t="s">
        <v>99</v>
      </c>
      <c r="C711" t="s">
        <v>51</v>
      </c>
      <c r="F711" s="244">
        <v>2</v>
      </c>
      <c r="G711" t="s">
        <v>99</v>
      </c>
      <c r="H711" s="248" t="s">
        <v>406</v>
      </c>
    </row>
    <row r="712" spans="1:8" x14ac:dyDescent="0.25">
      <c r="A712" s="244" t="s">
        <v>185</v>
      </c>
      <c r="B712" t="s">
        <v>100</v>
      </c>
      <c r="C712" t="s">
        <v>51</v>
      </c>
      <c r="F712" s="244">
        <v>32</v>
      </c>
      <c r="G712" t="s">
        <v>99</v>
      </c>
      <c r="H712" s="248" t="s">
        <v>406</v>
      </c>
    </row>
    <row r="713" spans="1:8" x14ac:dyDescent="0.25">
      <c r="A713" s="244" t="s">
        <v>185</v>
      </c>
      <c r="B713" t="s">
        <v>99</v>
      </c>
      <c r="C713" t="s">
        <v>51</v>
      </c>
      <c r="F713" s="244">
        <v>88</v>
      </c>
      <c r="G713" t="s">
        <v>100</v>
      </c>
      <c r="H713" s="248" t="s">
        <v>406</v>
      </c>
    </row>
    <row r="714" spans="1:8" x14ac:dyDescent="0.25">
      <c r="A714" s="244" t="s">
        <v>389</v>
      </c>
      <c r="B714" t="s">
        <v>100</v>
      </c>
      <c r="C714" t="s">
        <v>51</v>
      </c>
      <c r="F714" s="244">
        <v>38</v>
      </c>
      <c r="G714" t="s">
        <v>100</v>
      </c>
      <c r="H714" s="248" t="s">
        <v>406</v>
      </c>
    </row>
    <row r="715" spans="1:8" x14ac:dyDescent="0.25">
      <c r="A715" s="244" t="s">
        <v>392</v>
      </c>
      <c r="B715" t="s">
        <v>99</v>
      </c>
      <c r="C715" t="s">
        <v>51</v>
      </c>
      <c r="F715" s="244">
        <v>24</v>
      </c>
      <c r="G715" t="s">
        <v>100</v>
      </c>
      <c r="H715" s="248" t="s">
        <v>406</v>
      </c>
    </row>
    <row r="716" spans="1:8" x14ac:dyDescent="0.25">
      <c r="A716" s="244" t="s">
        <v>310</v>
      </c>
      <c r="B716" t="s">
        <v>99</v>
      </c>
      <c r="C716" t="s">
        <v>51</v>
      </c>
      <c r="F716" s="244">
        <v>55</v>
      </c>
      <c r="G716" t="s">
        <v>99</v>
      </c>
      <c r="H716" s="248" t="s">
        <v>406</v>
      </c>
    </row>
    <row r="717" spans="1:8" x14ac:dyDescent="0.25">
      <c r="A717" s="244" t="s">
        <v>401</v>
      </c>
      <c r="B717" t="s">
        <v>100</v>
      </c>
      <c r="C717" t="s">
        <v>51</v>
      </c>
      <c r="F717" s="244">
        <v>64</v>
      </c>
      <c r="G717" t="s">
        <v>99</v>
      </c>
      <c r="H717" s="248" t="s">
        <v>406</v>
      </c>
    </row>
    <row r="718" spans="1:8" x14ac:dyDescent="0.25">
      <c r="A718" s="244" t="s">
        <v>185</v>
      </c>
      <c r="B718" t="s">
        <v>99</v>
      </c>
      <c r="C718" t="s">
        <v>51</v>
      </c>
      <c r="F718" s="244">
        <v>4</v>
      </c>
      <c r="G718" t="s">
        <v>99</v>
      </c>
      <c r="H718" s="248" t="s">
        <v>406</v>
      </c>
    </row>
    <row r="719" spans="1:8" x14ac:dyDescent="0.25">
      <c r="A719" s="244" t="s">
        <v>185</v>
      </c>
      <c r="B719" t="s">
        <v>100</v>
      </c>
      <c r="C719" t="s">
        <v>51</v>
      </c>
      <c r="F719" s="244">
        <v>18</v>
      </c>
      <c r="G719" t="s">
        <v>100</v>
      </c>
      <c r="H719" s="248" t="s">
        <v>406</v>
      </c>
    </row>
    <row r="720" spans="1:8" x14ac:dyDescent="0.25">
      <c r="A720" s="244" t="s">
        <v>402</v>
      </c>
      <c r="B720" t="s">
        <v>100</v>
      </c>
      <c r="C720" t="s">
        <v>51</v>
      </c>
      <c r="F720" s="244">
        <v>47</v>
      </c>
      <c r="G720" t="s">
        <v>99</v>
      </c>
      <c r="H720" s="248" t="s">
        <v>406</v>
      </c>
    </row>
    <row r="721" spans="1:8" x14ac:dyDescent="0.25">
      <c r="A721" s="244" t="s">
        <v>185</v>
      </c>
      <c r="B721" t="s">
        <v>100</v>
      </c>
      <c r="C721" t="s">
        <v>51</v>
      </c>
      <c r="F721" s="244">
        <v>62</v>
      </c>
      <c r="G721" t="s">
        <v>100</v>
      </c>
      <c r="H721" s="248" t="s">
        <v>406</v>
      </c>
    </row>
    <row r="722" spans="1:8" x14ac:dyDescent="0.25">
      <c r="A722" s="244" t="s">
        <v>185</v>
      </c>
      <c r="B722" t="s">
        <v>100</v>
      </c>
      <c r="C722" t="s">
        <v>51</v>
      </c>
      <c r="F722" s="244">
        <v>2</v>
      </c>
      <c r="G722" t="s">
        <v>99</v>
      </c>
      <c r="H722" s="248" t="s">
        <v>406</v>
      </c>
    </row>
    <row r="723" spans="1:8" x14ac:dyDescent="0.25">
      <c r="A723" s="244" t="s">
        <v>403</v>
      </c>
      <c r="B723" t="s">
        <v>99</v>
      </c>
      <c r="C723" t="s">
        <v>51</v>
      </c>
      <c r="F723" s="244">
        <v>54</v>
      </c>
      <c r="G723" t="s">
        <v>99</v>
      </c>
      <c r="H723" s="248" t="s">
        <v>406</v>
      </c>
    </row>
    <row r="724" spans="1:8" x14ac:dyDescent="0.25">
      <c r="A724" s="244" t="s">
        <v>396</v>
      </c>
      <c r="B724" t="s">
        <v>99</v>
      </c>
      <c r="C724" t="s">
        <v>51</v>
      </c>
      <c r="F724" s="244">
        <v>31</v>
      </c>
      <c r="G724" t="s">
        <v>99</v>
      </c>
      <c r="H724" s="248" t="s">
        <v>406</v>
      </c>
    </row>
    <row r="725" spans="1:8" x14ac:dyDescent="0.25">
      <c r="A725" s="244" t="s">
        <v>185</v>
      </c>
      <c r="B725" t="s">
        <v>100</v>
      </c>
      <c r="C725" t="s">
        <v>51</v>
      </c>
      <c r="F725" s="244">
        <v>18</v>
      </c>
      <c r="G725" t="s">
        <v>100</v>
      </c>
      <c r="H725" s="248" t="s">
        <v>406</v>
      </c>
    </row>
    <row r="726" spans="1:8" x14ac:dyDescent="0.25">
      <c r="A726" s="244">
        <v>47</v>
      </c>
      <c r="B726" t="s">
        <v>99</v>
      </c>
      <c r="C726" t="s">
        <v>406</v>
      </c>
      <c r="F726" s="244">
        <v>8</v>
      </c>
      <c r="G726" t="s">
        <v>100</v>
      </c>
      <c r="H726" s="248" t="s">
        <v>406</v>
      </c>
    </row>
    <row r="727" spans="1:8" x14ac:dyDescent="0.25">
      <c r="A727" s="244">
        <v>22</v>
      </c>
      <c r="B727" t="s">
        <v>100</v>
      </c>
      <c r="C727" t="s">
        <v>406</v>
      </c>
      <c r="F727" s="244">
        <v>37</v>
      </c>
      <c r="G727" t="s">
        <v>100</v>
      </c>
      <c r="H727" s="248" t="s">
        <v>406</v>
      </c>
    </row>
    <row r="728" spans="1:8" x14ac:dyDescent="0.25">
      <c r="A728" s="244">
        <v>65</v>
      </c>
      <c r="B728" t="s">
        <v>99</v>
      </c>
      <c r="C728" t="s">
        <v>406</v>
      </c>
      <c r="F728" s="244">
        <v>46</v>
      </c>
      <c r="G728" t="s">
        <v>99</v>
      </c>
      <c r="H728" s="248" t="s">
        <v>406</v>
      </c>
    </row>
    <row r="729" spans="1:8" x14ac:dyDescent="0.25">
      <c r="A729" s="244">
        <v>7</v>
      </c>
      <c r="B729" t="s">
        <v>100</v>
      </c>
      <c r="C729" t="s">
        <v>406</v>
      </c>
      <c r="F729" s="244">
        <v>27</v>
      </c>
      <c r="G729" t="s">
        <v>99</v>
      </c>
      <c r="H729" s="248" t="s">
        <v>406</v>
      </c>
    </row>
    <row r="730" spans="1:8" x14ac:dyDescent="0.25">
      <c r="A730" s="244">
        <v>25</v>
      </c>
      <c r="B730" t="s">
        <v>100</v>
      </c>
      <c r="C730" t="s">
        <v>406</v>
      </c>
      <c r="F730" s="244">
        <v>50</v>
      </c>
      <c r="G730" t="s">
        <v>99</v>
      </c>
      <c r="H730" s="248" t="s">
        <v>406</v>
      </c>
    </row>
    <row r="731" spans="1:8" x14ac:dyDescent="0.25">
      <c r="A731" s="244">
        <v>62</v>
      </c>
      <c r="B731" t="s">
        <v>100</v>
      </c>
      <c r="C731" t="s">
        <v>406</v>
      </c>
      <c r="F731" s="244">
        <v>31</v>
      </c>
      <c r="G731" t="s">
        <v>99</v>
      </c>
      <c r="H731" s="248" t="s">
        <v>406</v>
      </c>
    </row>
    <row r="732" spans="1:8" x14ac:dyDescent="0.25">
      <c r="A732" s="244">
        <v>78</v>
      </c>
      <c r="B732" t="s">
        <v>100</v>
      </c>
      <c r="C732" t="s">
        <v>406</v>
      </c>
      <c r="F732" s="244">
        <v>12</v>
      </c>
      <c r="G732" t="s">
        <v>99</v>
      </c>
      <c r="H732" s="248" t="s">
        <v>406</v>
      </c>
    </row>
    <row r="733" spans="1:8" x14ac:dyDescent="0.25">
      <c r="A733" s="244">
        <v>49</v>
      </c>
      <c r="B733" t="s">
        <v>99</v>
      </c>
      <c r="C733" t="s">
        <v>406</v>
      </c>
      <c r="F733" s="244">
        <v>43</v>
      </c>
      <c r="G733" t="s">
        <v>99</v>
      </c>
      <c r="H733" s="248" t="s">
        <v>406</v>
      </c>
    </row>
    <row r="734" spans="1:8" x14ac:dyDescent="0.25">
      <c r="A734" s="244">
        <v>27</v>
      </c>
      <c r="B734" t="s">
        <v>100</v>
      </c>
      <c r="C734" t="s">
        <v>406</v>
      </c>
      <c r="F734" s="244">
        <v>28</v>
      </c>
      <c r="G734" t="s">
        <v>99</v>
      </c>
      <c r="H734" s="248" t="s">
        <v>406</v>
      </c>
    </row>
    <row r="735" spans="1:8" x14ac:dyDescent="0.25">
      <c r="A735" s="244">
        <v>39</v>
      </c>
      <c r="B735" t="s">
        <v>99</v>
      </c>
      <c r="C735" t="s">
        <v>406</v>
      </c>
      <c r="F735" s="244">
        <v>50</v>
      </c>
      <c r="G735" t="s">
        <v>99</v>
      </c>
      <c r="H735" s="248" t="s">
        <v>406</v>
      </c>
    </row>
    <row r="736" spans="1:8" x14ac:dyDescent="0.25">
      <c r="A736" s="244">
        <v>39</v>
      </c>
      <c r="B736" t="s">
        <v>99</v>
      </c>
      <c r="C736" t="s">
        <v>406</v>
      </c>
      <c r="F736" s="244">
        <v>47</v>
      </c>
      <c r="G736" t="s">
        <v>99</v>
      </c>
      <c r="H736" s="248" t="s">
        <v>406</v>
      </c>
    </row>
    <row r="737" spans="1:8" x14ac:dyDescent="0.25">
      <c r="A737" s="244">
        <v>13</v>
      </c>
      <c r="B737" t="s">
        <v>100</v>
      </c>
      <c r="C737" t="s">
        <v>406</v>
      </c>
      <c r="F737" s="244">
        <v>25</v>
      </c>
      <c r="G737" t="s">
        <v>99</v>
      </c>
      <c r="H737" s="248" t="s">
        <v>406</v>
      </c>
    </row>
    <row r="738" spans="1:8" x14ac:dyDescent="0.25">
      <c r="A738" s="244">
        <v>2</v>
      </c>
      <c r="B738" t="s">
        <v>100</v>
      </c>
      <c r="C738" t="s">
        <v>406</v>
      </c>
      <c r="F738" s="244">
        <v>5</v>
      </c>
      <c r="G738" t="s">
        <v>99</v>
      </c>
      <c r="H738" s="248" t="s">
        <v>406</v>
      </c>
    </row>
    <row r="739" spans="1:8" x14ac:dyDescent="0.25">
      <c r="A739" s="244">
        <v>21</v>
      </c>
      <c r="B739" t="s">
        <v>99</v>
      </c>
      <c r="C739" t="s">
        <v>406</v>
      </c>
      <c r="F739" s="244">
        <v>33</v>
      </c>
      <c r="G739" t="s">
        <v>99</v>
      </c>
      <c r="H739" s="248" t="s">
        <v>406</v>
      </c>
    </row>
    <row r="740" spans="1:8" x14ac:dyDescent="0.25">
      <c r="A740" s="244">
        <v>71</v>
      </c>
      <c r="B740" t="s">
        <v>100</v>
      </c>
      <c r="C740" t="s">
        <v>406</v>
      </c>
      <c r="F740" s="244">
        <v>35</v>
      </c>
      <c r="G740" t="s">
        <v>99</v>
      </c>
      <c r="H740" s="248" t="s">
        <v>406</v>
      </c>
    </row>
    <row r="741" spans="1:8" x14ac:dyDescent="0.25">
      <c r="A741" s="244">
        <v>78</v>
      </c>
      <c r="B741" t="s">
        <v>100</v>
      </c>
      <c r="C741" t="s">
        <v>406</v>
      </c>
      <c r="F741" s="244">
        <v>24</v>
      </c>
      <c r="G741" t="s">
        <v>100</v>
      </c>
      <c r="H741" s="248" t="s">
        <v>406</v>
      </c>
    </row>
    <row r="742" spans="1:8" x14ac:dyDescent="0.25">
      <c r="A742" s="244">
        <v>24</v>
      </c>
      <c r="B742" t="s">
        <v>100</v>
      </c>
      <c r="C742" t="s">
        <v>406</v>
      </c>
      <c r="F742" s="244">
        <v>14</v>
      </c>
      <c r="G742" t="s">
        <v>100</v>
      </c>
      <c r="H742" s="248" t="s">
        <v>406</v>
      </c>
    </row>
    <row r="743" spans="1:8" x14ac:dyDescent="0.25">
      <c r="A743" s="244">
        <v>35</v>
      </c>
      <c r="B743" t="s">
        <v>99</v>
      </c>
      <c r="C743" t="s">
        <v>406</v>
      </c>
      <c r="F743" s="244">
        <v>1</v>
      </c>
      <c r="G743" t="s">
        <v>99</v>
      </c>
      <c r="H743" s="248" t="s">
        <v>406</v>
      </c>
    </row>
    <row r="744" spans="1:8" x14ac:dyDescent="0.25">
      <c r="A744" s="244">
        <v>54</v>
      </c>
      <c r="B744" t="s">
        <v>100</v>
      </c>
      <c r="C744" t="s">
        <v>406</v>
      </c>
      <c r="F744" s="244">
        <v>75</v>
      </c>
      <c r="G744" t="s">
        <v>99</v>
      </c>
      <c r="H744" s="248" t="s">
        <v>406</v>
      </c>
    </row>
    <row r="745" spans="1:8" x14ac:dyDescent="0.25">
      <c r="A745" s="244">
        <v>18</v>
      </c>
      <c r="B745" t="s">
        <v>100</v>
      </c>
      <c r="C745" t="s">
        <v>406</v>
      </c>
      <c r="F745" s="244">
        <v>52</v>
      </c>
      <c r="G745" t="s">
        <v>99</v>
      </c>
      <c r="H745" s="248" t="s">
        <v>406</v>
      </c>
    </row>
    <row r="746" spans="1:8" x14ac:dyDescent="0.25">
      <c r="A746" s="244">
        <v>31</v>
      </c>
      <c r="B746" t="s">
        <v>100</v>
      </c>
      <c r="C746" t="s">
        <v>406</v>
      </c>
      <c r="F746" s="244">
        <v>66</v>
      </c>
      <c r="G746" t="s">
        <v>99</v>
      </c>
      <c r="H746" s="248" t="s">
        <v>406</v>
      </c>
    </row>
    <row r="747" spans="1:8" x14ac:dyDescent="0.25">
      <c r="A747" s="244">
        <v>53</v>
      </c>
      <c r="B747" t="s">
        <v>99</v>
      </c>
      <c r="C747" t="s">
        <v>406</v>
      </c>
      <c r="F747" s="244">
        <v>24</v>
      </c>
      <c r="G747" t="s">
        <v>99</v>
      </c>
      <c r="H747" s="248" t="s">
        <v>406</v>
      </c>
    </row>
    <row r="748" spans="1:8" x14ac:dyDescent="0.25">
      <c r="A748" s="244">
        <v>52</v>
      </c>
      <c r="B748" t="s">
        <v>100</v>
      </c>
      <c r="C748" t="s">
        <v>406</v>
      </c>
      <c r="F748" s="244">
        <v>18</v>
      </c>
      <c r="G748" t="s">
        <v>99</v>
      </c>
      <c r="H748" s="248" t="s">
        <v>406</v>
      </c>
    </row>
    <row r="749" spans="1:8" x14ac:dyDescent="0.25">
      <c r="A749" s="244">
        <v>43</v>
      </c>
      <c r="B749" t="s">
        <v>99</v>
      </c>
      <c r="C749" t="s">
        <v>406</v>
      </c>
      <c r="F749" s="244">
        <v>50</v>
      </c>
      <c r="G749" t="s">
        <v>100</v>
      </c>
      <c r="H749" s="248" t="s">
        <v>406</v>
      </c>
    </row>
    <row r="750" spans="1:8" x14ac:dyDescent="0.25">
      <c r="A750" s="244">
        <v>57</v>
      </c>
      <c r="B750" t="s">
        <v>99</v>
      </c>
      <c r="C750" t="s">
        <v>406</v>
      </c>
      <c r="F750" s="244">
        <v>27</v>
      </c>
      <c r="G750" t="s">
        <v>99</v>
      </c>
      <c r="H750" s="248" t="s">
        <v>406</v>
      </c>
    </row>
    <row r="751" spans="1:8" x14ac:dyDescent="0.25">
      <c r="A751" s="244">
        <v>42</v>
      </c>
      <c r="B751" t="s">
        <v>99</v>
      </c>
      <c r="C751" t="s">
        <v>406</v>
      </c>
      <c r="F751" s="244">
        <v>43</v>
      </c>
      <c r="G751" t="s">
        <v>100</v>
      </c>
      <c r="H751" s="248" t="s">
        <v>406</v>
      </c>
    </row>
    <row r="752" spans="1:8" x14ac:dyDescent="0.25">
      <c r="A752" s="244">
        <v>48</v>
      </c>
      <c r="B752" t="s">
        <v>99</v>
      </c>
      <c r="C752" t="s">
        <v>406</v>
      </c>
      <c r="F752" s="244">
        <v>43</v>
      </c>
      <c r="G752" t="s">
        <v>99</v>
      </c>
      <c r="H752" s="248" t="s">
        <v>406</v>
      </c>
    </row>
    <row r="753" spans="1:8" x14ac:dyDescent="0.25">
      <c r="A753" s="244">
        <v>52</v>
      </c>
      <c r="B753" t="s">
        <v>99</v>
      </c>
      <c r="C753" t="s">
        <v>406</v>
      </c>
      <c r="F753" s="244">
        <v>28</v>
      </c>
      <c r="G753" t="s">
        <v>99</v>
      </c>
      <c r="H753" s="248" t="s">
        <v>406</v>
      </c>
    </row>
    <row r="754" spans="1:8" x14ac:dyDescent="0.25">
      <c r="A754" s="244">
        <v>79</v>
      </c>
      <c r="B754" t="s">
        <v>100</v>
      </c>
      <c r="C754" t="s">
        <v>406</v>
      </c>
      <c r="F754" s="244">
        <v>54</v>
      </c>
      <c r="G754" t="s">
        <v>100</v>
      </c>
      <c r="H754" s="248" t="s">
        <v>406</v>
      </c>
    </row>
    <row r="755" spans="1:8" x14ac:dyDescent="0.25">
      <c r="A755" s="244">
        <v>60</v>
      </c>
      <c r="B755" t="s">
        <v>100</v>
      </c>
      <c r="C755" t="s">
        <v>406</v>
      </c>
      <c r="F755" s="244">
        <v>1</v>
      </c>
      <c r="G755" t="s">
        <v>100</v>
      </c>
      <c r="H755" s="248" t="s">
        <v>406</v>
      </c>
    </row>
    <row r="756" spans="1:8" x14ac:dyDescent="0.25">
      <c r="A756" s="244">
        <v>84</v>
      </c>
      <c r="B756" t="s">
        <v>100</v>
      </c>
      <c r="C756" t="s">
        <v>406</v>
      </c>
      <c r="F756" s="244">
        <v>58</v>
      </c>
      <c r="G756" t="s">
        <v>99</v>
      </c>
      <c r="H756" s="248" t="s">
        <v>406</v>
      </c>
    </row>
    <row r="757" spans="1:8" x14ac:dyDescent="0.25">
      <c r="A757" s="244">
        <v>33</v>
      </c>
      <c r="B757" t="s">
        <v>99</v>
      </c>
      <c r="C757" t="s">
        <v>406</v>
      </c>
      <c r="F757" s="244">
        <v>47</v>
      </c>
      <c r="G757" t="s">
        <v>99</v>
      </c>
      <c r="H757" s="248" t="s">
        <v>406</v>
      </c>
    </row>
    <row r="758" spans="1:8" x14ac:dyDescent="0.25">
      <c r="A758" s="244">
        <v>19</v>
      </c>
      <c r="B758" t="s">
        <v>100</v>
      </c>
      <c r="C758" t="s">
        <v>406</v>
      </c>
      <c r="F758" s="244">
        <v>57</v>
      </c>
      <c r="G758" t="s">
        <v>100</v>
      </c>
      <c r="H758" s="248" t="s">
        <v>406</v>
      </c>
    </row>
    <row r="759" spans="1:8" x14ac:dyDescent="0.25">
      <c r="A759" s="244">
        <v>40</v>
      </c>
      <c r="B759" t="s">
        <v>100</v>
      </c>
      <c r="C759" t="s">
        <v>406</v>
      </c>
      <c r="F759" s="244">
        <v>69</v>
      </c>
      <c r="G759" t="s">
        <v>99</v>
      </c>
      <c r="H759" s="248" t="s">
        <v>406</v>
      </c>
    </row>
    <row r="760" spans="1:8" x14ac:dyDescent="0.25">
      <c r="A760" s="244">
        <v>52</v>
      </c>
      <c r="B760" t="s">
        <v>99</v>
      </c>
      <c r="C760" t="s">
        <v>406</v>
      </c>
      <c r="F760" s="244">
        <v>40</v>
      </c>
      <c r="G760" t="s">
        <v>99</v>
      </c>
      <c r="H760" s="248" t="s">
        <v>406</v>
      </c>
    </row>
    <row r="761" spans="1:8" x14ac:dyDescent="0.25">
      <c r="A761" s="244">
        <v>16</v>
      </c>
      <c r="B761" t="s">
        <v>100</v>
      </c>
      <c r="C761" t="s">
        <v>406</v>
      </c>
      <c r="F761" s="244">
        <v>31</v>
      </c>
      <c r="G761" t="s">
        <v>99</v>
      </c>
      <c r="H761" s="248" t="s">
        <v>406</v>
      </c>
    </row>
    <row r="762" spans="1:8" x14ac:dyDescent="0.25">
      <c r="A762" s="244">
        <v>38</v>
      </c>
      <c r="B762" t="s">
        <v>99</v>
      </c>
      <c r="C762" t="s">
        <v>406</v>
      </c>
      <c r="F762" s="244">
        <v>31</v>
      </c>
      <c r="G762" t="s">
        <v>99</v>
      </c>
      <c r="H762" s="248" t="s">
        <v>406</v>
      </c>
    </row>
    <row r="763" spans="1:8" x14ac:dyDescent="0.25">
      <c r="A763" s="244">
        <v>64</v>
      </c>
      <c r="B763" t="s">
        <v>100</v>
      </c>
      <c r="C763" t="s">
        <v>406</v>
      </c>
      <c r="F763" s="244">
        <v>17</v>
      </c>
      <c r="G763" t="s">
        <v>100</v>
      </c>
      <c r="H763" s="248" t="s">
        <v>406</v>
      </c>
    </row>
    <row r="764" spans="1:8" x14ac:dyDescent="0.25">
      <c r="A764" s="244">
        <v>15</v>
      </c>
      <c r="B764" t="s">
        <v>99</v>
      </c>
      <c r="C764" t="s">
        <v>406</v>
      </c>
      <c r="F764" s="244">
        <v>76</v>
      </c>
      <c r="G764" t="s">
        <v>99</v>
      </c>
      <c r="H764" s="248" t="s">
        <v>406</v>
      </c>
    </row>
    <row r="765" spans="1:8" x14ac:dyDescent="0.25">
      <c r="A765" s="244">
        <v>1</v>
      </c>
      <c r="B765" t="s">
        <v>99</v>
      </c>
      <c r="C765" t="s">
        <v>406</v>
      </c>
      <c r="F765" s="244">
        <v>26</v>
      </c>
      <c r="G765" t="s">
        <v>99</v>
      </c>
      <c r="H765" s="248" t="s">
        <v>406</v>
      </c>
    </row>
    <row r="766" spans="1:8" x14ac:dyDescent="0.25">
      <c r="A766" s="244">
        <v>5</v>
      </c>
      <c r="B766" t="s">
        <v>100</v>
      </c>
      <c r="C766" t="s">
        <v>406</v>
      </c>
      <c r="F766" s="244">
        <v>49</v>
      </c>
      <c r="G766" t="s">
        <v>99</v>
      </c>
      <c r="H766" s="248" t="s">
        <v>406</v>
      </c>
    </row>
    <row r="767" spans="1:8" x14ac:dyDescent="0.25">
      <c r="A767" s="244" t="s">
        <v>405</v>
      </c>
      <c r="B767" t="s">
        <v>99</v>
      </c>
      <c r="C767" t="s">
        <v>406</v>
      </c>
      <c r="F767" s="244">
        <v>69</v>
      </c>
      <c r="G767" t="s">
        <v>100</v>
      </c>
      <c r="H767" s="248" t="s">
        <v>406</v>
      </c>
    </row>
    <row r="768" spans="1:8" x14ac:dyDescent="0.25">
      <c r="A768" s="244">
        <v>61</v>
      </c>
      <c r="B768" t="s">
        <v>99</v>
      </c>
      <c r="C768" t="s">
        <v>406</v>
      </c>
      <c r="F768" s="244">
        <v>33</v>
      </c>
      <c r="G768" t="s">
        <v>99</v>
      </c>
      <c r="H768" s="248" t="s">
        <v>406</v>
      </c>
    </row>
    <row r="769" spans="1:8" x14ac:dyDescent="0.25">
      <c r="A769" s="244">
        <v>16</v>
      </c>
      <c r="B769" t="s">
        <v>100</v>
      </c>
      <c r="C769" t="s">
        <v>406</v>
      </c>
      <c r="F769" s="244">
        <v>62</v>
      </c>
      <c r="G769" t="s">
        <v>99</v>
      </c>
      <c r="H769" s="248" t="s">
        <v>406</v>
      </c>
    </row>
    <row r="770" spans="1:8" x14ac:dyDescent="0.25">
      <c r="A770" s="244">
        <v>54</v>
      </c>
      <c r="B770" t="s">
        <v>99</v>
      </c>
      <c r="C770" t="s">
        <v>406</v>
      </c>
      <c r="F770" s="244">
        <v>30</v>
      </c>
      <c r="G770" t="s">
        <v>100</v>
      </c>
      <c r="H770" s="248" t="s">
        <v>406</v>
      </c>
    </row>
    <row r="771" spans="1:8" x14ac:dyDescent="0.25">
      <c r="A771" s="244">
        <v>40</v>
      </c>
      <c r="B771" t="s">
        <v>99</v>
      </c>
      <c r="C771" t="s">
        <v>406</v>
      </c>
      <c r="F771" s="244">
        <v>47</v>
      </c>
      <c r="G771" t="s">
        <v>99</v>
      </c>
      <c r="H771" s="248" t="s">
        <v>406</v>
      </c>
    </row>
    <row r="772" spans="1:8" x14ac:dyDescent="0.25">
      <c r="A772" s="244">
        <v>70</v>
      </c>
      <c r="B772" t="s">
        <v>99</v>
      </c>
      <c r="C772" t="s">
        <v>406</v>
      </c>
      <c r="F772" s="244">
        <v>69</v>
      </c>
      <c r="G772" t="s">
        <v>100</v>
      </c>
      <c r="H772" s="248" t="s">
        <v>406</v>
      </c>
    </row>
    <row r="773" spans="1:8" x14ac:dyDescent="0.25">
      <c r="A773" s="244">
        <v>37</v>
      </c>
      <c r="B773" t="s">
        <v>100</v>
      </c>
      <c r="C773" t="s">
        <v>406</v>
      </c>
      <c r="F773" s="244">
        <v>18</v>
      </c>
      <c r="G773" t="s">
        <v>99</v>
      </c>
      <c r="H773" s="248" t="s">
        <v>406</v>
      </c>
    </row>
    <row r="774" spans="1:8" x14ac:dyDescent="0.25">
      <c r="A774" s="244">
        <v>5</v>
      </c>
      <c r="B774" t="s">
        <v>99</v>
      </c>
      <c r="C774" t="s">
        <v>406</v>
      </c>
      <c r="F774" s="244">
        <v>76</v>
      </c>
      <c r="G774" t="s">
        <v>99</v>
      </c>
      <c r="H774" s="248" t="s">
        <v>406</v>
      </c>
    </row>
    <row r="775" spans="1:8" x14ac:dyDescent="0.25">
      <c r="A775" s="244">
        <v>83</v>
      </c>
      <c r="B775" t="s">
        <v>100</v>
      </c>
      <c r="C775" t="s">
        <v>406</v>
      </c>
      <c r="F775" s="244">
        <v>65</v>
      </c>
      <c r="G775" t="s">
        <v>99</v>
      </c>
      <c r="H775" s="248" t="s">
        <v>406</v>
      </c>
    </row>
    <row r="776" spans="1:8" x14ac:dyDescent="0.25">
      <c r="A776" s="244">
        <v>16</v>
      </c>
      <c r="B776" t="s">
        <v>100</v>
      </c>
      <c r="C776" t="s">
        <v>406</v>
      </c>
      <c r="F776" s="244">
        <v>16</v>
      </c>
      <c r="G776" t="s">
        <v>99</v>
      </c>
      <c r="H776" s="248" t="s">
        <v>406</v>
      </c>
    </row>
    <row r="777" spans="1:8" x14ac:dyDescent="0.25">
      <c r="A777" s="244">
        <v>25</v>
      </c>
      <c r="B777" t="s">
        <v>99</v>
      </c>
      <c r="C777" t="s">
        <v>406</v>
      </c>
      <c r="F777" s="244">
        <v>42</v>
      </c>
      <c r="G777" t="s">
        <v>99</v>
      </c>
      <c r="H777" s="248" t="s">
        <v>406</v>
      </c>
    </row>
    <row r="778" spans="1:8" x14ac:dyDescent="0.25">
      <c r="A778" s="244">
        <v>19</v>
      </c>
      <c r="B778" t="s">
        <v>100</v>
      </c>
      <c r="C778" t="s">
        <v>406</v>
      </c>
      <c r="F778" s="244">
        <v>1</v>
      </c>
      <c r="G778" t="s">
        <v>100</v>
      </c>
      <c r="H778" s="248" t="s">
        <v>406</v>
      </c>
    </row>
    <row r="779" spans="1:8" x14ac:dyDescent="0.25">
      <c r="A779" s="244">
        <v>65</v>
      </c>
      <c r="B779" t="s">
        <v>99</v>
      </c>
      <c r="C779" t="s">
        <v>406</v>
      </c>
      <c r="F779" s="244">
        <v>85</v>
      </c>
      <c r="G779" t="s">
        <v>100</v>
      </c>
      <c r="H779" s="248" t="s">
        <v>406</v>
      </c>
    </row>
    <row r="780" spans="1:8" x14ac:dyDescent="0.25">
      <c r="A780" s="244">
        <v>82</v>
      </c>
      <c r="B780" t="s">
        <v>100</v>
      </c>
      <c r="C780" t="s">
        <v>406</v>
      </c>
      <c r="F780" s="244">
        <v>36</v>
      </c>
      <c r="G780" t="s">
        <v>99</v>
      </c>
      <c r="H780" s="248" t="s">
        <v>406</v>
      </c>
    </row>
    <row r="781" spans="1:8" x14ac:dyDescent="0.25">
      <c r="A781" s="244">
        <v>19</v>
      </c>
      <c r="B781" t="s">
        <v>99</v>
      </c>
      <c r="C781" t="s">
        <v>406</v>
      </c>
      <c r="F781" s="244">
        <v>85</v>
      </c>
      <c r="G781" t="s">
        <v>100</v>
      </c>
      <c r="H781" s="248" t="s">
        <v>406</v>
      </c>
    </row>
    <row r="782" spans="1:8" x14ac:dyDescent="0.25">
      <c r="A782" s="244">
        <v>31</v>
      </c>
      <c r="B782" t="s">
        <v>99</v>
      </c>
      <c r="C782" t="s">
        <v>406</v>
      </c>
      <c r="F782" s="244">
        <v>17</v>
      </c>
      <c r="G782" t="s">
        <v>99</v>
      </c>
      <c r="H782" s="248" t="s">
        <v>406</v>
      </c>
    </row>
    <row r="783" spans="1:8" x14ac:dyDescent="0.25">
      <c r="A783" s="244">
        <v>35</v>
      </c>
      <c r="B783" t="s">
        <v>99</v>
      </c>
      <c r="C783" t="s">
        <v>406</v>
      </c>
      <c r="F783" s="244">
        <v>42</v>
      </c>
      <c r="G783" t="s">
        <v>99</v>
      </c>
      <c r="H783" s="248" t="s">
        <v>406</v>
      </c>
    </row>
    <row r="784" spans="1:8" x14ac:dyDescent="0.25">
      <c r="A784" s="244">
        <v>53</v>
      </c>
      <c r="B784" t="s">
        <v>99</v>
      </c>
      <c r="C784" t="s">
        <v>406</v>
      </c>
      <c r="F784" s="244">
        <v>26</v>
      </c>
      <c r="G784" t="s">
        <v>99</v>
      </c>
      <c r="H784" s="248" t="s">
        <v>406</v>
      </c>
    </row>
    <row r="785" spans="1:8" x14ac:dyDescent="0.25">
      <c r="A785" s="244">
        <v>31</v>
      </c>
      <c r="B785" t="s">
        <v>99</v>
      </c>
      <c r="C785" t="s">
        <v>406</v>
      </c>
      <c r="F785" s="244">
        <v>17</v>
      </c>
      <c r="G785" t="s">
        <v>100</v>
      </c>
      <c r="H785" s="248" t="s">
        <v>406</v>
      </c>
    </row>
    <row r="786" spans="1:8" x14ac:dyDescent="0.25">
      <c r="A786" s="244">
        <v>21</v>
      </c>
      <c r="B786" t="s">
        <v>100</v>
      </c>
      <c r="C786" t="s">
        <v>406</v>
      </c>
      <c r="F786" s="244">
        <v>35</v>
      </c>
      <c r="G786" t="s">
        <v>99</v>
      </c>
      <c r="H786" s="248" t="s">
        <v>406</v>
      </c>
    </row>
    <row r="787" spans="1:8" x14ac:dyDescent="0.25">
      <c r="A787" s="244">
        <v>35</v>
      </c>
      <c r="B787" t="s">
        <v>99</v>
      </c>
      <c r="C787" t="s">
        <v>406</v>
      </c>
      <c r="F787" s="244">
        <v>28</v>
      </c>
      <c r="G787" t="s">
        <v>99</v>
      </c>
      <c r="H787" s="248" t="s">
        <v>406</v>
      </c>
    </row>
    <row r="788" spans="1:8" x14ac:dyDescent="0.25">
      <c r="A788" s="244">
        <v>38</v>
      </c>
      <c r="B788" t="s">
        <v>100</v>
      </c>
      <c r="C788" t="s">
        <v>406</v>
      </c>
      <c r="F788" s="244">
        <v>15</v>
      </c>
      <c r="G788" t="s">
        <v>99</v>
      </c>
      <c r="H788" s="248" t="s">
        <v>406</v>
      </c>
    </row>
    <row r="789" spans="1:8" x14ac:dyDescent="0.25">
      <c r="A789" s="244">
        <v>30</v>
      </c>
      <c r="B789" t="s">
        <v>100</v>
      </c>
      <c r="C789" t="s">
        <v>406</v>
      </c>
      <c r="F789" s="244">
        <v>40</v>
      </c>
      <c r="G789" t="s">
        <v>99</v>
      </c>
      <c r="H789" s="248" t="s">
        <v>406</v>
      </c>
    </row>
    <row r="790" spans="1:8" x14ac:dyDescent="0.25">
      <c r="A790" s="244">
        <v>56</v>
      </c>
      <c r="B790" t="s">
        <v>99</v>
      </c>
      <c r="C790" t="s">
        <v>406</v>
      </c>
      <c r="F790" s="244">
        <v>26</v>
      </c>
      <c r="G790" t="s">
        <v>100</v>
      </c>
      <c r="H790" s="248" t="s">
        <v>406</v>
      </c>
    </row>
    <row r="791" spans="1:8" x14ac:dyDescent="0.25">
      <c r="A791" s="244">
        <v>47</v>
      </c>
      <c r="B791" t="s">
        <v>100</v>
      </c>
      <c r="C791" t="s">
        <v>406</v>
      </c>
      <c r="F791" s="244">
        <v>56</v>
      </c>
      <c r="G791" t="s">
        <v>99</v>
      </c>
      <c r="H791" s="248" t="s">
        <v>406</v>
      </c>
    </row>
    <row r="792" spans="1:8" x14ac:dyDescent="0.25">
      <c r="A792" s="244">
        <v>42</v>
      </c>
      <c r="B792" t="s">
        <v>99</v>
      </c>
      <c r="C792" t="s">
        <v>406</v>
      </c>
      <c r="F792" s="244">
        <v>66</v>
      </c>
      <c r="G792" t="s">
        <v>99</v>
      </c>
      <c r="H792" s="248" t="s">
        <v>406</v>
      </c>
    </row>
    <row r="793" spans="1:8" x14ac:dyDescent="0.25">
      <c r="A793" s="244">
        <v>67</v>
      </c>
      <c r="B793" t="s">
        <v>99</v>
      </c>
      <c r="C793" t="s">
        <v>406</v>
      </c>
      <c r="F793" s="244" t="s">
        <v>460</v>
      </c>
      <c r="G793" t="s">
        <v>100</v>
      </c>
      <c r="H793" s="248" t="s">
        <v>51</v>
      </c>
    </row>
    <row r="794" spans="1:8" x14ac:dyDescent="0.25">
      <c r="A794" s="244">
        <v>10</v>
      </c>
      <c r="B794" t="s">
        <v>99</v>
      </c>
      <c r="C794" t="s">
        <v>406</v>
      </c>
      <c r="F794" s="244">
        <v>24</v>
      </c>
      <c r="G794" t="s">
        <v>100</v>
      </c>
      <c r="H794" s="248" t="s">
        <v>55</v>
      </c>
    </row>
    <row r="795" spans="1:8" x14ac:dyDescent="0.25">
      <c r="A795" s="244">
        <v>39</v>
      </c>
      <c r="B795" t="s">
        <v>99</v>
      </c>
      <c r="C795" t="s">
        <v>406</v>
      </c>
      <c r="F795" s="244">
        <v>29</v>
      </c>
      <c r="G795" t="s">
        <v>100</v>
      </c>
      <c r="H795" s="248" t="s">
        <v>55</v>
      </c>
    </row>
    <row r="796" spans="1:8" x14ac:dyDescent="0.25">
      <c r="A796" s="244">
        <v>42</v>
      </c>
      <c r="B796" t="s">
        <v>100</v>
      </c>
      <c r="C796" t="s">
        <v>406</v>
      </c>
      <c r="F796" s="244">
        <v>43</v>
      </c>
      <c r="G796" t="s">
        <v>100</v>
      </c>
      <c r="H796" s="248" t="s">
        <v>55</v>
      </c>
    </row>
    <row r="797" spans="1:8" x14ac:dyDescent="0.25">
      <c r="A797" s="244">
        <v>54</v>
      </c>
      <c r="B797" t="s">
        <v>99</v>
      </c>
      <c r="C797" t="s">
        <v>406</v>
      </c>
      <c r="F797" s="244">
        <v>27</v>
      </c>
      <c r="G797" t="s">
        <v>100</v>
      </c>
      <c r="H797" s="248" t="s">
        <v>55</v>
      </c>
    </row>
    <row r="798" spans="1:8" x14ac:dyDescent="0.25">
      <c r="A798" s="244">
        <v>16</v>
      </c>
      <c r="B798" t="s">
        <v>100</v>
      </c>
      <c r="C798" t="s">
        <v>406</v>
      </c>
      <c r="F798" s="244">
        <v>18</v>
      </c>
      <c r="G798" t="s">
        <v>100</v>
      </c>
      <c r="H798" s="248" t="s">
        <v>55</v>
      </c>
    </row>
    <row r="799" spans="1:8" x14ac:dyDescent="0.25">
      <c r="A799" s="244">
        <v>32</v>
      </c>
      <c r="B799" t="s">
        <v>100</v>
      </c>
      <c r="C799" t="s">
        <v>406</v>
      </c>
      <c r="F799" s="244">
        <v>20</v>
      </c>
      <c r="G799" t="s">
        <v>100</v>
      </c>
      <c r="H799" s="248" t="s">
        <v>56</v>
      </c>
    </row>
    <row r="800" spans="1:8" x14ac:dyDescent="0.25">
      <c r="A800" s="244">
        <v>26</v>
      </c>
      <c r="B800" t="s">
        <v>99</v>
      </c>
      <c r="C800" t="s">
        <v>406</v>
      </c>
      <c r="F800" s="244">
        <v>22</v>
      </c>
      <c r="G800" t="s">
        <v>100</v>
      </c>
      <c r="H800" s="248" t="s">
        <v>56</v>
      </c>
    </row>
    <row r="801" spans="1:8" x14ac:dyDescent="0.25">
      <c r="A801" s="244">
        <v>83</v>
      </c>
      <c r="B801" t="s">
        <v>100</v>
      </c>
      <c r="C801" t="s">
        <v>406</v>
      </c>
      <c r="F801" s="244">
        <v>19</v>
      </c>
      <c r="G801" t="s">
        <v>100</v>
      </c>
      <c r="H801" s="248" t="s">
        <v>56</v>
      </c>
    </row>
    <row r="802" spans="1:8" x14ac:dyDescent="0.25">
      <c r="A802" s="244">
        <v>22</v>
      </c>
      <c r="B802" t="s">
        <v>100</v>
      </c>
      <c r="C802" t="s">
        <v>406</v>
      </c>
      <c r="F802" s="244">
        <v>27</v>
      </c>
      <c r="G802" t="s">
        <v>100</v>
      </c>
      <c r="H802" s="248" t="s">
        <v>56</v>
      </c>
    </row>
    <row r="803" spans="1:8" x14ac:dyDescent="0.25">
      <c r="A803" s="244">
        <v>48</v>
      </c>
      <c r="B803" t="s">
        <v>100</v>
      </c>
      <c r="C803" t="s">
        <v>406</v>
      </c>
      <c r="F803" s="244">
        <v>20</v>
      </c>
      <c r="G803" t="s">
        <v>100</v>
      </c>
      <c r="H803" s="248" t="s">
        <v>56</v>
      </c>
    </row>
    <row r="804" spans="1:8" x14ac:dyDescent="0.25">
      <c r="A804" s="244">
        <v>35</v>
      </c>
      <c r="B804" t="s">
        <v>99</v>
      </c>
      <c r="C804" t="s">
        <v>406</v>
      </c>
      <c r="F804" s="244">
        <v>30</v>
      </c>
      <c r="G804" t="s">
        <v>100</v>
      </c>
      <c r="H804" s="248" t="s">
        <v>56</v>
      </c>
    </row>
    <row r="805" spans="1:8" x14ac:dyDescent="0.25">
      <c r="A805" s="244">
        <v>15</v>
      </c>
      <c r="B805" t="s">
        <v>100</v>
      </c>
      <c r="C805" t="s">
        <v>406</v>
      </c>
      <c r="F805" s="244">
        <v>18</v>
      </c>
      <c r="G805" t="s">
        <v>100</v>
      </c>
      <c r="H805" s="248" t="s">
        <v>56</v>
      </c>
    </row>
    <row r="806" spans="1:8" x14ac:dyDescent="0.25">
      <c r="A806" s="244">
        <v>37</v>
      </c>
      <c r="B806" t="s">
        <v>99</v>
      </c>
      <c r="C806" t="s">
        <v>406</v>
      </c>
      <c r="F806" s="244">
        <v>18</v>
      </c>
      <c r="G806" t="s">
        <v>100</v>
      </c>
      <c r="H806" s="248" t="s">
        <v>56</v>
      </c>
    </row>
    <row r="807" spans="1:8" x14ac:dyDescent="0.25">
      <c r="A807" s="244">
        <v>70</v>
      </c>
      <c r="B807" t="s">
        <v>100</v>
      </c>
      <c r="C807" t="s">
        <v>406</v>
      </c>
      <c r="F807" s="244">
        <v>18</v>
      </c>
      <c r="G807" t="s">
        <v>100</v>
      </c>
      <c r="H807" s="248" t="s">
        <v>56</v>
      </c>
    </row>
    <row r="808" spans="1:8" x14ac:dyDescent="0.25">
      <c r="A808" s="244">
        <v>23</v>
      </c>
      <c r="B808" t="s">
        <v>99</v>
      </c>
      <c r="C808" t="s">
        <v>406</v>
      </c>
      <c r="F808" s="244">
        <v>31</v>
      </c>
      <c r="G808" t="s">
        <v>100</v>
      </c>
      <c r="H808" s="248" t="s">
        <v>56</v>
      </c>
    </row>
    <row r="809" spans="1:8" x14ac:dyDescent="0.25">
      <c r="A809" s="244">
        <v>73</v>
      </c>
      <c r="B809" t="s">
        <v>100</v>
      </c>
      <c r="C809" t="s">
        <v>406</v>
      </c>
      <c r="F809" s="244">
        <v>22</v>
      </c>
      <c r="G809" t="s">
        <v>100</v>
      </c>
      <c r="H809" s="248" t="s">
        <v>56</v>
      </c>
    </row>
    <row r="810" spans="1:8" x14ac:dyDescent="0.25">
      <c r="A810" s="244">
        <v>34</v>
      </c>
      <c r="B810" t="s">
        <v>100</v>
      </c>
      <c r="C810" t="s">
        <v>406</v>
      </c>
      <c r="F810" s="244">
        <v>31</v>
      </c>
      <c r="G810" t="s">
        <v>100</v>
      </c>
      <c r="H810" s="248" t="s">
        <v>56</v>
      </c>
    </row>
    <row r="811" spans="1:8" x14ac:dyDescent="0.25">
      <c r="A811" s="244">
        <v>38</v>
      </c>
      <c r="B811" t="s">
        <v>99</v>
      </c>
      <c r="C811" t="s">
        <v>406</v>
      </c>
      <c r="F811" s="244">
        <v>27</v>
      </c>
      <c r="G811" t="s">
        <v>100</v>
      </c>
      <c r="H811" s="248" t="s">
        <v>56</v>
      </c>
    </row>
    <row r="812" spans="1:8" x14ac:dyDescent="0.25">
      <c r="A812" s="244">
        <v>2</v>
      </c>
      <c r="B812" t="s">
        <v>100</v>
      </c>
      <c r="C812" t="s">
        <v>406</v>
      </c>
      <c r="F812" s="244">
        <v>29</v>
      </c>
      <c r="G812" t="s">
        <v>100</v>
      </c>
      <c r="H812" s="248" t="s">
        <v>38</v>
      </c>
    </row>
    <row r="813" spans="1:8" x14ac:dyDescent="0.25">
      <c r="A813" s="244">
        <v>2</v>
      </c>
      <c r="B813" t="s">
        <v>100</v>
      </c>
      <c r="C813" t="s">
        <v>406</v>
      </c>
      <c r="F813" s="244">
        <v>31</v>
      </c>
      <c r="G813" t="s">
        <v>100</v>
      </c>
      <c r="H813" s="248" t="s">
        <v>38</v>
      </c>
    </row>
    <row r="814" spans="1:8" x14ac:dyDescent="0.25">
      <c r="A814" s="244">
        <v>49</v>
      </c>
      <c r="B814" t="s">
        <v>99</v>
      </c>
      <c r="C814" t="s">
        <v>406</v>
      </c>
      <c r="F814" s="244">
        <v>32</v>
      </c>
      <c r="G814" t="s">
        <v>100</v>
      </c>
      <c r="H814" s="248" t="s">
        <v>38</v>
      </c>
    </row>
    <row r="815" spans="1:8" x14ac:dyDescent="0.25">
      <c r="A815" s="244">
        <v>40</v>
      </c>
      <c r="B815" t="s">
        <v>100</v>
      </c>
      <c r="C815" t="s">
        <v>406</v>
      </c>
      <c r="F815" s="244">
        <v>4</v>
      </c>
      <c r="G815" t="s">
        <v>99</v>
      </c>
      <c r="H815" s="248" t="s">
        <v>188</v>
      </c>
    </row>
    <row r="816" spans="1:8" x14ac:dyDescent="0.25">
      <c r="A816" s="244">
        <v>45</v>
      </c>
      <c r="B816" t="s">
        <v>99</v>
      </c>
      <c r="C816" t="s">
        <v>406</v>
      </c>
      <c r="F816" s="244">
        <v>5</v>
      </c>
      <c r="G816" t="s">
        <v>100</v>
      </c>
      <c r="H816" s="248" t="s">
        <v>188</v>
      </c>
    </row>
    <row r="817" spans="1:8" x14ac:dyDescent="0.25">
      <c r="A817" s="244">
        <v>40</v>
      </c>
      <c r="B817" t="s">
        <v>100</v>
      </c>
      <c r="C817" t="s">
        <v>406</v>
      </c>
      <c r="F817" s="244">
        <v>6</v>
      </c>
      <c r="G817" t="s">
        <v>100</v>
      </c>
      <c r="H817" s="248" t="s">
        <v>188</v>
      </c>
    </row>
    <row r="818" spans="1:8" x14ac:dyDescent="0.25">
      <c r="A818" s="244">
        <v>23</v>
      </c>
      <c r="B818" t="s">
        <v>99</v>
      </c>
      <c r="C818" t="s">
        <v>406</v>
      </c>
      <c r="F818" s="244">
        <v>54</v>
      </c>
      <c r="G818" t="s">
        <v>100</v>
      </c>
      <c r="H818" s="248" t="s">
        <v>160</v>
      </c>
    </row>
    <row r="819" spans="1:8" x14ac:dyDescent="0.25">
      <c r="A819" s="244">
        <v>80</v>
      </c>
      <c r="B819" t="s">
        <v>99</v>
      </c>
      <c r="C819" t="s">
        <v>406</v>
      </c>
      <c r="F819" s="244">
        <v>46</v>
      </c>
      <c r="G819" t="s">
        <v>100</v>
      </c>
      <c r="H819" s="248" t="s">
        <v>160</v>
      </c>
    </row>
    <row r="820" spans="1:8" x14ac:dyDescent="0.25">
      <c r="A820" s="244">
        <v>61</v>
      </c>
      <c r="B820" t="s">
        <v>99</v>
      </c>
      <c r="C820" t="s">
        <v>406</v>
      </c>
      <c r="F820" s="244">
        <v>60</v>
      </c>
      <c r="G820" t="s">
        <v>100</v>
      </c>
      <c r="H820" s="248" t="s">
        <v>160</v>
      </c>
    </row>
    <row r="821" spans="1:8" x14ac:dyDescent="0.25">
      <c r="A821" s="244">
        <v>30</v>
      </c>
      <c r="B821" t="s">
        <v>99</v>
      </c>
      <c r="C821" t="s">
        <v>406</v>
      </c>
      <c r="F821" s="244">
        <v>69</v>
      </c>
      <c r="G821" t="s">
        <v>100</v>
      </c>
      <c r="H821" s="248" t="s">
        <v>160</v>
      </c>
    </row>
    <row r="822" spans="1:8" x14ac:dyDescent="0.25">
      <c r="A822" s="244">
        <v>43</v>
      </c>
      <c r="B822" t="s">
        <v>100</v>
      </c>
      <c r="C822" t="s">
        <v>406</v>
      </c>
      <c r="F822" s="244">
        <v>39</v>
      </c>
      <c r="G822" t="s">
        <v>100</v>
      </c>
      <c r="H822" s="248" t="s">
        <v>160</v>
      </c>
    </row>
    <row r="823" spans="1:8" x14ac:dyDescent="0.25">
      <c r="A823" s="244">
        <v>24</v>
      </c>
      <c r="B823" t="s">
        <v>100</v>
      </c>
      <c r="C823" t="s">
        <v>406</v>
      </c>
      <c r="F823" s="244">
        <v>37</v>
      </c>
      <c r="G823" t="s">
        <v>100</v>
      </c>
      <c r="H823" s="248" t="s">
        <v>160</v>
      </c>
    </row>
    <row r="824" spans="1:8" x14ac:dyDescent="0.25">
      <c r="A824" s="244">
        <v>9</v>
      </c>
      <c r="B824" t="s">
        <v>100</v>
      </c>
      <c r="C824" t="s">
        <v>406</v>
      </c>
      <c r="F824" s="244">
        <v>64</v>
      </c>
      <c r="G824" t="s">
        <v>100</v>
      </c>
      <c r="H824" s="248" t="s">
        <v>160</v>
      </c>
    </row>
    <row r="825" spans="1:8" x14ac:dyDescent="0.25">
      <c r="A825" s="244">
        <v>42</v>
      </c>
      <c r="B825" t="s">
        <v>99</v>
      </c>
      <c r="C825" t="s">
        <v>406</v>
      </c>
      <c r="F825" s="244">
        <v>65</v>
      </c>
      <c r="G825" t="s">
        <v>100</v>
      </c>
      <c r="H825" s="248" t="s">
        <v>160</v>
      </c>
    </row>
    <row r="826" spans="1:8" x14ac:dyDescent="0.25">
      <c r="A826" s="244">
        <v>62</v>
      </c>
      <c r="B826" t="s">
        <v>99</v>
      </c>
      <c r="C826" t="s">
        <v>406</v>
      </c>
      <c r="F826" s="244">
        <v>64</v>
      </c>
      <c r="G826" t="s">
        <v>100</v>
      </c>
      <c r="H826" s="248" t="s">
        <v>160</v>
      </c>
    </row>
    <row r="827" spans="1:8" x14ac:dyDescent="0.25">
      <c r="A827" s="244">
        <v>23</v>
      </c>
      <c r="B827" t="s">
        <v>100</v>
      </c>
      <c r="C827" t="s">
        <v>406</v>
      </c>
      <c r="F827" s="244">
        <v>51</v>
      </c>
      <c r="G827" t="s">
        <v>100</v>
      </c>
      <c r="H827" s="248" t="s">
        <v>160</v>
      </c>
    </row>
    <row r="828" spans="1:8" x14ac:dyDescent="0.25">
      <c r="A828" s="244">
        <v>4</v>
      </c>
      <c r="B828" t="s">
        <v>99</v>
      </c>
      <c r="C828" t="s">
        <v>406</v>
      </c>
      <c r="F828" s="244">
        <v>69</v>
      </c>
      <c r="G828" t="s">
        <v>99</v>
      </c>
      <c r="H828" s="248" t="s">
        <v>157</v>
      </c>
    </row>
    <row r="829" spans="1:8" x14ac:dyDescent="0.25">
      <c r="A829" s="244">
        <v>27</v>
      </c>
      <c r="B829" t="s">
        <v>99</v>
      </c>
      <c r="C829" t="s">
        <v>406</v>
      </c>
      <c r="F829" s="244">
        <v>28</v>
      </c>
      <c r="G829" t="s">
        <v>99</v>
      </c>
      <c r="H829" s="248" t="s">
        <v>157</v>
      </c>
    </row>
    <row r="830" spans="1:8" x14ac:dyDescent="0.25">
      <c r="A830" s="244">
        <v>46</v>
      </c>
      <c r="B830" t="s">
        <v>100</v>
      </c>
      <c r="C830" t="s">
        <v>406</v>
      </c>
      <c r="F830" s="244">
        <v>50</v>
      </c>
      <c r="G830" t="s">
        <v>99</v>
      </c>
      <c r="H830" s="248" t="s">
        <v>157</v>
      </c>
    </row>
    <row r="831" spans="1:8" x14ac:dyDescent="0.25">
      <c r="A831" s="244">
        <v>16</v>
      </c>
      <c r="B831" t="s">
        <v>100</v>
      </c>
      <c r="C831" t="s">
        <v>406</v>
      </c>
      <c r="F831" s="244">
        <v>37</v>
      </c>
      <c r="G831" t="s">
        <v>99</v>
      </c>
      <c r="H831" s="248" t="s">
        <v>157</v>
      </c>
    </row>
    <row r="832" spans="1:8" x14ac:dyDescent="0.25">
      <c r="A832" s="244">
        <v>66</v>
      </c>
      <c r="B832" t="s">
        <v>100</v>
      </c>
      <c r="C832" t="s">
        <v>406</v>
      </c>
    </row>
    <row r="833" spans="1:3" x14ac:dyDescent="0.25">
      <c r="A833" s="244">
        <v>35</v>
      </c>
      <c r="B833" t="s">
        <v>100</v>
      </c>
      <c r="C833" t="s">
        <v>406</v>
      </c>
    </row>
    <row r="834" spans="1:3" x14ac:dyDescent="0.25">
      <c r="A834" s="244">
        <v>76</v>
      </c>
      <c r="B834" t="s">
        <v>100</v>
      </c>
      <c r="C834" t="s">
        <v>406</v>
      </c>
    </row>
    <row r="835" spans="1:3" x14ac:dyDescent="0.25">
      <c r="A835" s="244">
        <v>24</v>
      </c>
      <c r="B835" t="s">
        <v>99</v>
      </c>
      <c r="C835" t="s">
        <v>406</v>
      </c>
    </row>
    <row r="836" spans="1:3" x14ac:dyDescent="0.25">
      <c r="A836" s="244">
        <v>30</v>
      </c>
      <c r="B836" t="s">
        <v>99</v>
      </c>
      <c r="C836" t="s">
        <v>406</v>
      </c>
    </row>
    <row r="837" spans="1:3" x14ac:dyDescent="0.25">
      <c r="A837" s="244">
        <v>1</v>
      </c>
      <c r="B837" t="s">
        <v>99</v>
      </c>
      <c r="C837" t="s">
        <v>406</v>
      </c>
    </row>
    <row r="838" spans="1:3" x14ac:dyDescent="0.25">
      <c r="A838" s="244">
        <v>87</v>
      </c>
      <c r="B838" t="s">
        <v>100</v>
      </c>
      <c r="C838" t="s">
        <v>406</v>
      </c>
    </row>
    <row r="839" spans="1:3" x14ac:dyDescent="0.25">
      <c r="A839" s="244">
        <v>39</v>
      </c>
      <c r="B839" t="s">
        <v>99</v>
      </c>
      <c r="C839" t="s">
        <v>406</v>
      </c>
    </row>
    <row r="840" spans="1:3" x14ac:dyDescent="0.25">
      <c r="A840" s="244">
        <v>28</v>
      </c>
      <c r="B840" t="s">
        <v>99</v>
      </c>
      <c r="C840" t="s">
        <v>406</v>
      </c>
    </row>
    <row r="841" spans="1:3" x14ac:dyDescent="0.25">
      <c r="A841" s="244">
        <v>66</v>
      </c>
      <c r="B841" t="s">
        <v>99</v>
      </c>
      <c r="C841" t="s">
        <v>406</v>
      </c>
    </row>
    <row r="842" spans="1:3" x14ac:dyDescent="0.25">
      <c r="A842" s="244">
        <v>19</v>
      </c>
      <c r="B842" t="s">
        <v>100</v>
      </c>
      <c r="C842" t="s">
        <v>406</v>
      </c>
    </row>
    <row r="843" spans="1:3" x14ac:dyDescent="0.25">
      <c r="A843" s="244">
        <v>18</v>
      </c>
      <c r="B843" t="s">
        <v>99</v>
      </c>
      <c r="C843" t="s">
        <v>406</v>
      </c>
    </row>
    <row r="844" spans="1:3" x14ac:dyDescent="0.25">
      <c r="A844" s="244">
        <v>53</v>
      </c>
      <c r="B844" t="s">
        <v>99</v>
      </c>
      <c r="C844" t="s">
        <v>406</v>
      </c>
    </row>
    <row r="845" spans="1:3" x14ac:dyDescent="0.25">
      <c r="A845" s="244">
        <v>33</v>
      </c>
      <c r="B845" t="s">
        <v>99</v>
      </c>
      <c r="C845" t="s">
        <v>406</v>
      </c>
    </row>
    <row r="846" spans="1:3" x14ac:dyDescent="0.25">
      <c r="A846" s="244">
        <v>4</v>
      </c>
      <c r="B846" t="s">
        <v>99</v>
      </c>
      <c r="C846" t="s">
        <v>406</v>
      </c>
    </row>
    <row r="847" spans="1:3" x14ac:dyDescent="0.25">
      <c r="A847" s="244">
        <v>40</v>
      </c>
      <c r="B847" t="s">
        <v>100</v>
      </c>
      <c r="C847" t="s">
        <v>406</v>
      </c>
    </row>
    <row r="848" spans="1:3" x14ac:dyDescent="0.25">
      <c r="A848" s="244">
        <v>48</v>
      </c>
      <c r="B848" t="s">
        <v>100</v>
      </c>
      <c r="C848" t="s">
        <v>406</v>
      </c>
    </row>
    <row r="849" spans="1:3" x14ac:dyDescent="0.25">
      <c r="A849" s="244">
        <v>20</v>
      </c>
      <c r="B849" t="s">
        <v>100</v>
      </c>
      <c r="C849" t="s">
        <v>406</v>
      </c>
    </row>
    <row r="850" spans="1:3" x14ac:dyDescent="0.25">
      <c r="A850" s="244">
        <v>28</v>
      </c>
      <c r="B850" t="s">
        <v>99</v>
      </c>
      <c r="C850" t="s">
        <v>406</v>
      </c>
    </row>
    <row r="851" spans="1:3" x14ac:dyDescent="0.25">
      <c r="A851" s="244">
        <v>90</v>
      </c>
      <c r="B851" t="s">
        <v>99</v>
      </c>
      <c r="C851" t="s">
        <v>406</v>
      </c>
    </row>
    <row r="852" spans="1:3" x14ac:dyDescent="0.25">
      <c r="A852" s="244">
        <v>77</v>
      </c>
      <c r="B852" t="s">
        <v>100</v>
      </c>
      <c r="C852" t="s">
        <v>406</v>
      </c>
    </row>
    <row r="853" spans="1:3" x14ac:dyDescent="0.25">
      <c r="A853" s="244">
        <v>58</v>
      </c>
      <c r="B853" t="s">
        <v>99</v>
      </c>
      <c r="C853" t="s">
        <v>406</v>
      </c>
    </row>
    <row r="854" spans="1:3" x14ac:dyDescent="0.25">
      <c r="A854" s="244">
        <v>18</v>
      </c>
      <c r="B854" t="s">
        <v>99</v>
      </c>
      <c r="C854" t="s">
        <v>406</v>
      </c>
    </row>
    <row r="855" spans="1:3" x14ac:dyDescent="0.25">
      <c r="A855" s="244">
        <v>30</v>
      </c>
      <c r="B855" t="s">
        <v>99</v>
      </c>
      <c r="C855" t="s">
        <v>406</v>
      </c>
    </row>
    <row r="856" spans="1:3" x14ac:dyDescent="0.25">
      <c r="A856" s="244">
        <v>53</v>
      </c>
      <c r="B856" t="s">
        <v>100</v>
      </c>
      <c r="C856" t="s">
        <v>406</v>
      </c>
    </row>
    <row r="857" spans="1:3" x14ac:dyDescent="0.25">
      <c r="A857" s="244">
        <v>11</v>
      </c>
      <c r="B857" t="s">
        <v>100</v>
      </c>
      <c r="C857" t="s">
        <v>406</v>
      </c>
    </row>
    <row r="858" spans="1:3" x14ac:dyDescent="0.25">
      <c r="A858" s="244">
        <v>39</v>
      </c>
      <c r="B858" t="s">
        <v>100</v>
      </c>
      <c r="C858" t="s">
        <v>406</v>
      </c>
    </row>
    <row r="859" spans="1:3" x14ac:dyDescent="0.25">
      <c r="A859" s="244">
        <v>66</v>
      </c>
      <c r="B859" t="s">
        <v>99</v>
      </c>
      <c r="C859" t="s">
        <v>406</v>
      </c>
    </row>
    <row r="860" spans="1:3" x14ac:dyDescent="0.25">
      <c r="A860" s="244">
        <v>32</v>
      </c>
      <c r="B860" t="s">
        <v>100</v>
      </c>
      <c r="C860" t="s">
        <v>406</v>
      </c>
    </row>
    <row r="861" spans="1:3" x14ac:dyDescent="0.25">
      <c r="A861" s="244">
        <v>101</v>
      </c>
      <c r="B861" t="s">
        <v>100</v>
      </c>
      <c r="C861" t="s">
        <v>406</v>
      </c>
    </row>
    <row r="862" spans="1:3" x14ac:dyDescent="0.25">
      <c r="A862" s="244" t="s">
        <v>404</v>
      </c>
      <c r="B862" t="s">
        <v>99</v>
      </c>
      <c r="C862" t="s">
        <v>406</v>
      </c>
    </row>
    <row r="863" spans="1:3" x14ac:dyDescent="0.25">
      <c r="A863" s="244">
        <v>44</v>
      </c>
      <c r="B863" t="s">
        <v>100</v>
      </c>
      <c r="C863" t="s">
        <v>406</v>
      </c>
    </row>
    <row r="864" spans="1:3" x14ac:dyDescent="0.25">
      <c r="A864" s="244">
        <v>83</v>
      </c>
      <c r="B864" t="s">
        <v>100</v>
      </c>
      <c r="C864" t="s">
        <v>406</v>
      </c>
    </row>
    <row r="865" spans="1:3" x14ac:dyDescent="0.25">
      <c r="A865" s="244">
        <v>50</v>
      </c>
      <c r="B865" t="s">
        <v>100</v>
      </c>
      <c r="C865" t="s">
        <v>406</v>
      </c>
    </row>
    <row r="866" spans="1:3" x14ac:dyDescent="0.25">
      <c r="A866" s="244">
        <v>40</v>
      </c>
      <c r="B866" t="s">
        <v>99</v>
      </c>
      <c r="C866" t="s">
        <v>406</v>
      </c>
    </row>
    <row r="867" spans="1:3" x14ac:dyDescent="0.25">
      <c r="A867" s="244">
        <v>29</v>
      </c>
      <c r="B867" t="s">
        <v>99</v>
      </c>
      <c r="C867" t="s">
        <v>406</v>
      </c>
    </row>
    <row r="868" spans="1:3" x14ac:dyDescent="0.25">
      <c r="A868" s="244">
        <v>76</v>
      </c>
      <c r="B868" t="s">
        <v>99</v>
      </c>
      <c r="C868" t="s">
        <v>406</v>
      </c>
    </row>
    <row r="869" spans="1:3" x14ac:dyDescent="0.25">
      <c r="A869" s="244">
        <v>2</v>
      </c>
      <c r="B869" t="s">
        <v>100</v>
      </c>
      <c r="C869" t="s">
        <v>406</v>
      </c>
    </row>
    <row r="870" spans="1:3" x14ac:dyDescent="0.25">
      <c r="A870" s="244">
        <v>58</v>
      </c>
      <c r="B870" t="s">
        <v>99</v>
      </c>
      <c r="C870" t="s">
        <v>406</v>
      </c>
    </row>
    <row r="871" spans="1:3" x14ac:dyDescent="0.25">
      <c r="A871" s="244">
        <v>53</v>
      </c>
      <c r="B871" t="s">
        <v>99</v>
      </c>
      <c r="C871" t="s">
        <v>406</v>
      </c>
    </row>
    <row r="872" spans="1:3" x14ac:dyDescent="0.25">
      <c r="A872" s="244">
        <v>10</v>
      </c>
      <c r="B872" t="s">
        <v>100</v>
      </c>
      <c r="C872" t="s">
        <v>406</v>
      </c>
    </row>
    <row r="873" spans="1:3" x14ac:dyDescent="0.25">
      <c r="A873" s="244">
        <v>81</v>
      </c>
      <c r="B873" t="s">
        <v>100</v>
      </c>
      <c r="C873" t="s">
        <v>406</v>
      </c>
    </row>
    <row r="874" spans="1:3" x14ac:dyDescent="0.25">
      <c r="A874" s="244">
        <v>66</v>
      </c>
      <c r="B874" t="s">
        <v>99</v>
      </c>
      <c r="C874" t="s">
        <v>406</v>
      </c>
    </row>
    <row r="875" spans="1:3" x14ac:dyDescent="0.25">
      <c r="A875" s="244">
        <v>21</v>
      </c>
      <c r="B875" t="s">
        <v>100</v>
      </c>
      <c r="C875" t="s">
        <v>406</v>
      </c>
    </row>
    <row r="876" spans="1:3" x14ac:dyDescent="0.25">
      <c r="A876" s="244">
        <v>17</v>
      </c>
      <c r="B876" t="s">
        <v>100</v>
      </c>
      <c r="C876" t="s">
        <v>406</v>
      </c>
    </row>
    <row r="877" spans="1:3" x14ac:dyDescent="0.25">
      <c r="A877" s="244">
        <v>69</v>
      </c>
      <c r="B877" t="s">
        <v>100</v>
      </c>
      <c r="C877" t="s">
        <v>406</v>
      </c>
    </row>
    <row r="878" spans="1:3" x14ac:dyDescent="0.25">
      <c r="A878" s="244">
        <v>1</v>
      </c>
      <c r="B878" t="s">
        <v>100</v>
      </c>
      <c r="C878" t="s">
        <v>406</v>
      </c>
    </row>
    <row r="879" spans="1:3" x14ac:dyDescent="0.25">
      <c r="A879" s="244">
        <v>64</v>
      </c>
      <c r="B879" t="s">
        <v>99</v>
      </c>
      <c r="C879" t="s">
        <v>406</v>
      </c>
    </row>
    <row r="880" spans="1:3" x14ac:dyDescent="0.25">
      <c r="A880" s="244">
        <v>28</v>
      </c>
      <c r="B880" t="s">
        <v>99</v>
      </c>
      <c r="C880" t="s">
        <v>406</v>
      </c>
    </row>
    <row r="881" spans="1:3" x14ac:dyDescent="0.25">
      <c r="A881" s="244">
        <v>53</v>
      </c>
      <c r="B881" t="s">
        <v>99</v>
      </c>
      <c r="C881" t="s">
        <v>406</v>
      </c>
    </row>
    <row r="882" spans="1:3" x14ac:dyDescent="0.25">
      <c r="A882" s="244">
        <v>1</v>
      </c>
      <c r="B882" t="s">
        <v>99</v>
      </c>
      <c r="C882" t="s">
        <v>406</v>
      </c>
    </row>
    <row r="883" spans="1:3" x14ac:dyDescent="0.25">
      <c r="A883" s="244">
        <v>21</v>
      </c>
      <c r="B883" t="s">
        <v>100</v>
      </c>
      <c r="C883" t="s">
        <v>406</v>
      </c>
    </row>
    <row r="884" spans="1:3" x14ac:dyDescent="0.25">
      <c r="A884" s="244">
        <v>25</v>
      </c>
      <c r="B884" t="s">
        <v>100</v>
      </c>
      <c r="C884" t="s">
        <v>406</v>
      </c>
    </row>
    <row r="885" spans="1:3" x14ac:dyDescent="0.25">
      <c r="A885" s="244">
        <v>43</v>
      </c>
      <c r="B885" t="s">
        <v>99</v>
      </c>
      <c r="C885" t="s">
        <v>406</v>
      </c>
    </row>
    <row r="886" spans="1:3" x14ac:dyDescent="0.25">
      <c r="A886" s="244">
        <v>59</v>
      </c>
      <c r="B886" t="s">
        <v>100</v>
      </c>
      <c r="C886" t="s">
        <v>406</v>
      </c>
    </row>
    <row r="887" spans="1:3" x14ac:dyDescent="0.25">
      <c r="A887" s="244">
        <v>31</v>
      </c>
      <c r="B887" t="s">
        <v>100</v>
      </c>
      <c r="C887" t="s">
        <v>406</v>
      </c>
    </row>
    <row r="888" spans="1:3" x14ac:dyDescent="0.25">
      <c r="A888" s="244">
        <v>20</v>
      </c>
      <c r="B888" t="s">
        <v>99</v>
      </c>
      <c r="C888" t="s">
        <v>406</v>
      </c>
    </row>
    <row r="889" spans="1:3" x14ac:dyDescent="0.25">
      <c r="A889" s="244">
        <v>54</v>
      </c>
      <c r="B889" t="s">
        <v>99</v>
      </c>
      <c r="C889" t="s">
        <v>406</v>
      </c>
    </row>
    <row r="890" spans="1:3" x14ac:dyDescent="0.25">
      <c r="A890" s="244">
        <v>50</v>
      </c>
      <c r="B890" t="s">
        <v>100</v>
      </c>
      <c r="C890" t="s">
        <v>406</v>
      </c>
    </row>
    <row r="891" spans="1:3" x14ac:dyDescent="0.25">
      <c r="A891" s="244">
        <v>47</v>
      </c>
      <c r="B891" t="s">
        <v>99</v>
      </c>
      <c r="C891" t="s">
        <v>406</v>
      </c>
    </row>
    <row r="892" spans="1:3" x14ac:dyDescent="0.25">
      <c r="A892" s="244">
        <v>59</v>
      </c>
      <c r="B892" t="s">
        <v>100</v>
      </c>
      <c r="C892" t="s">
        <v>406</v>
      </c>
    </row>
    <row r="893" spans="1:3" x14ac:dyDescent="0.25">
      <c r="A893" s="244">
        <v>54</v>
      </c>
      <c r="B893" t="s">
        <v>99</v>
      </c>
      <c r="C893" t="s">
        <v>406</v>
      </c>
    </row>
    <row r="894" spans="1:3" x14ac:dyDescent="0.25">
      <c r="A894" s="244">
        <v>35</v>
      </c>
      <c r="B894" t="s">
        <v>99</v>
      </c>
      <c r="C894" t="s">
        <v>406</v>
      </c>
    </row>
    <row r="895" spans="1:3" x14ac:dyDescent="0.25">
      <c r="A895" s="244">
        <v>34</v>
      </c>
      <c r="B895" t="s">
        <v>99</v>
      </c>
      <c r="C895" t="s">
        <v>406</v>
      </c>
    </row>
    <row r="896" spans="1:3" x14ac:dyDescent="0.25">
      <c r="A896" s="244">
        <v>35</v>
      </c>
      <c r="B896" t="s">
        <v>100</v>
      </c>
      <c r="C896" t="s">
        <v>406</v>
      </c>
    </row>
    <row r="897" spans="1:3" x14ac:dyDescent="0.25">
      <c r="A897" s="244">
        <v>35</v>
      </c>
      <c r="B897" t="s">
        <v>100</v>
      </c>
      <c r="C897" t="s">
        <v>406</v>
      </c>
    </row>
    <row r="898" spans="1:3" x14ac:dyDescent="0.25">
      <c r="A898" s="244">
        <v>65</v>
      </c>
      <c r="B898" t="s">
        <v>99</v>
      </c>
      <c r="C898" t="s">
        <v>406</v>
      </c>
    </row>
    <row r="899" spans="1:3" x14ac:dyDescent="0.25">
      <c r="A899" s="244">
        <v>44</v>
      </c>
      <c r="B899" t="s">
        <v>99</v>
      </c>
      <c r="C899" t="s">
        <v>406</v>
      </c>
    </row>
    <row r="900" spans="1:3" x14ac:dyDescent="0.25">
      <c r="A900" s="244">
        <v>3</v>
      </c>
      <c r="B900" t="s">
        <v>99</v>
      </c>
      <c r="C900" t="s">
        <v>406</v>
      </c>
    </row>
    <row r="901" spans="1:3" x14ac:dyDescent="0.25">
      <c r="A901" s="244">
        <v>47</v>
      </c>
      <c r="B901" t="s">
        <v>100</v>
      </c>
      <c r="C901" t="s">
        <v>406</v>
      </c>
    </row>
    <row r="902" spans="1:3" x14ac:dyDescent="0.25">
      <c r="A902" s="244">
        <v>25</v>
      </c>
      <c r="B902" t="s">
        <v>100</v>
      </c>
      <c r="C902" t="s">
        <v>406</v>
      </c>
    </row>
    <row r="903" spans="1:3" x14ac:dyDescent="0.25">
      <c r="A903" s="244">
        <v>5</v>
      </c>
      <c r="B903" t="s">
        <v>100</v>
      </c>
      <c r="C903" t="s">
        <v>406</v>
      </c>
    </row>
    <row r="904" spans="1:3" x14ac:dyDescent="0.25">
      <c r="A904" s="244">
        <v>15</v>
      </c>
      <c r="B904" t="s">
        <v>99</v>
      </c>
      <c r="C904" t="s">
        <v>406</v>
      </c>
    </row>
    <row r="905" spans="1:3" x14ac:dyDescent="0.25">
      <c r="A905" s="244">
        <v>8</v>
      </c>
      <c r="B905" t="s">
        <v>100</v>
      </c>
      <c r="C905" t="s">
        <v>406</v>
      </c>
    </row>
    <row r="906" spans="1:3" x14ac:dyDescent="0.25">
      <c r="A906" s="244">
        <v>33</v>
      </c>
      <c r="B906" t="s">
        <v>100</v>
      </c>
      <c r="C906" t="s">
        <v>406</v>
      </c>
    </row>
    <row r="907" spans="1:3" x14ac:dyDescent="0.25">
      <c r="A907" s="244">
        <v>60</v>
      </c>
      <c r="B907" t="s">
        <v>100</v>
      </c>
      <c r="C907" t="s">
        <v>406</v>
      </c>
    </row>
    <row r="908" spans="1:3" x14ac:dyDescent="0.25">
      <c r="A908" s="244">
        <v>25</v>
      </c>
      <c r="B908" t="s">
        <v>99</v>
      </c>
      <c r="C908" t="s">
        <v>406</v>
      </c>
    </row>
    <row r="909" spans="1:3" x14ac:dyDescent="0.25">
      <c r="A909" s="244">
        <v>25</v>
      </c>
      <c r="B909" t="s">
        <v>100</v>
      </c>
      <c r="C909" t="s">
        <v>406</v>
      </c>
    </row>
    <row r="910" spans="1:3" x14ac:dyDescent="0.25">
      <c r="A910" s="244">
        <v>48</v>
      </c>
      <c r="B910" t="s">
        <v>99</v>
      </c>
      <c r="C910" t="s">
        <v>406</v>
      </c>
    </row>
    <row r="911" spans="1:3" x14ac:dyDescent="0.25">
      <c r="A911" s="244">
        <v>40</v>
      </c>
      <c r="B911" t="s">
        <v>100</v>
      </c>
      <c r="C911" t="s">
        <v>406</v>
      </c>
    </row>
    <row r="912" spans="1:3" x14ac:dyDescent="0.25">
      <c r="A912" s="244">
        <v>45</v>
      </c>
      <c r="B912" t="s">
        <v>99</v>
      </c>
      <c r="C912" t="s">
        <v>406</v>
      </c>
    </row>
    <row r="913" spans="1:3" x14ac:dyDescent="0.25">
      <c r="A913" s="244">
        <v>20</v>
      </c>
      <c r="B913" t="s">
        <v>99</v>
      </c>
      <c r="C913" t="s">
        <v>406</v>
      </c>
    </row>
    <row r="914" spans="1:3" x14ac:dyDescent="0.25">
      <c r="A914" s="244">
        <v>2</v>
      </c>
      <c r="B914" t="s">
        <v>100</v>
      </c>
      <c r="C914" t="s">
        <v>406</v>
      </c>
    </row>
    <row r="915" spans="1:3" x14ac:dyDescent="0.25">
      <c r="A915" s="244">
        <v>1</v>
      </c>
      <c r="B915" t="s">
        <v>100</v>
      </c>
      <c r="C915" t="s">
        <v>406</v>
      </c>
    </row>
    <row r="916" spans="1:3" x14ac:dyDescent="0.25">
      <c r="A916" s="244">
        <v>37</v>
      </c>
      <c r="B916" t="s">
        <v>100</v>
      </c>
      <c r="C916" t="s">
        <v>406</v>
      </c>
    </row>
    <row r="917" spans="1:3" x14ac:dyDescent="0.25">
      <c r="A917" s="244">
        <v>71</v>
      </c>
      <c r="B917" t="s">
        <v>100</v>
      </c>
      <c r="C917" t="s">
        <v>406</v>
      </c>
    </row>
    <row r="918" spans="1:3" x14ac:dyDescent="0.25">
      <c r="A918" s="244">
        <v>15</v>
      </c>
      <c r="B918" t="s">
        <v>100</v>
      </c>
      <c r="C918" t="s">
        <v>406</v>
      </c>
    </row>
    <row r="919" spans="1:3" x14ac:dyDescent="0.25">
      <c r="A919" s="244">
        <v>77</v>
      </c>
      <c r="B919" t="s">
        <v>100</v>
      </c>
      <c r="C919" t="s">
        <v>406</v>
      </c>
    </row>
    <row r="920" spans="1:3" x14ac:dyDescent="0.25">
      <c r="A920" s="244">
        <v>33</v>
      </c>
      <c r="B920" t="s">
        <v>99</v>
      </c>
      <c r="C920" t="s">
        <v>406</v>
      </c>
    </row>
    <row r="921" spans="1:3" x14ac:dyDescent="0.25">
      <c r="A921" s="244">
        <v>17</v>
      </c>
      <c r="B921" t="s">
        <v>99</v>
      </c>
      <c r="C921" t="s">
        <v>406</v>
      </c>
    </row>
    <row r="922" spans="1:3" x14ac:dyDescent="0.25">
      <c r="A922" s="244">
        <v>43</v>
      </c>
      <c r="B922" t="s">
        <v>100</v>
      </c>
      <c r="C922" t="s">
        <v>406</v>
      </c>
    </row>
    <row r="923" spans="1:3" x14ac:dyDescent="0.25">
      <c r="A923" s="244">
        <v>2</v>
      </c>
      <c r="B923" t="s">
        <v>99</v>
      </c>
      <c r="C923" t="s">
        <v>406</v>
      </c>
    </row>
    <row r="924" spans="1:3" x14ac:dyDescent="0.25">
      <c r="A924" s="244">
        <v>18</v>
      </c>
      <c r="B924" t="s">
        <v>99</v>
      </c>
      <c r="C924" t="s">
        <v>406</v>
      </c>
    </row>
    <row r="925" spans="1:3" x14ac:dyDescent="0.25">
      <c r="A925" s="244">
        <v>21</v>
      </c>
      <c r="B925" t="s">
        <v>99</v>
      </c>
      <c r="C925" t="s">
        <v>406</v>
      </c>
    </row>
    <row r="926" spans="1:3" x14ac:dyDescent="0.25">
      <c r="A926" s="244">
        <v>5</v>
      </c>
      <c r="B926" t="s">
        <v>99</v>
      </c>
      <c r="C926" t="s">
        <v>406</v>
      </c>
    </row>
    <row r="927" spans="1:3" x14ac:dyDescent="0.25">
      <c r="A927" s="244">
        <v>30</v>
      </c>
      <c r="B927" t="s">
        <v>100</v>
      </c>
      <c r="C927" t="s">
        <v>406</v>
      </c>
    </row>
    <row r="928" spans="1:3" x14ac:dyDescent="0.25">
      <c r="A928" s="244">
        <v>5</v>
      </c>
      <c r="B928" t="s">
        <v>100</v>
      </c>
      <c r="C928" t="s">
        <v>406</v>
      </c>
    </row>
    <row r="929" spans="1:3" x14ac:dyDescent="0.25">
      <c r="A929" s="244">
        <v>45</v>
      </c>
      <c r="B929" t="s">
        <v>99</v>
      </c>
      <c r="C929" t="s">
        <v>406</v>
      </c>
    </row>
    <row r="930" spans="1:3" x14ac:dyDescent="0.25">
      <c r="A930" s="244">
        <v>58</v>
      </c>
      <c r="B930" t="s">
        <v>100</v>
      </c>
      <c r="C930" t="s">
        <v>406</v>
      </c>
    </row>
    <row r="931" spans="1:3" x14ac:dyDescent="0.25">
      <c r="A931" s="244">
        <v>42</v>
      </c>
      <c r="B931" t="s">
        <v>99</v>
      </c>
      <c r="C931" t="s">
        <v>406</v>
      </c>
    </row>
    <row r="932" spans="1:3" x14ac:dyDescent="0.25">
      <c r="A932" s="244">
        <v>36</v>
      </c>
      <c r="B932" t="s">
        <v>99</v>
      </c>
      <c r="C932" t="s">
        <v>406</v>
      </c>
    </row>
    <row r="933" spans="1:3" x14ac:dyDescent="0.25">
      <c r="A933" s="244">
        <v>32</v>
      </c>
      <c r="B933" t="s">
        <v>100</v>
      </c>
      <c r="C933" t="s">
        <v>406</v>
      </c>
    </row>
    <row r="934" spans="1:3" x14ac:dyDescent="0.25">
      <c r="A934" s="244">
        <v>56</v>
      </c>
      <c r="B934" t="s">
        <v>99</v>
      </c>
      <c r="C934" t="s">
        <v>406</v>
      </c>
    </row>
    <row r="935" spans="1:3" x14ac:dyDescent="0.25">
      <c r="A935" s="244">
        <v>61</v>
      </c>
      <c r="B935" t="s">
        <v>100</v>
      </c>
      <c r="C935" t="s">
        <v>406</v>
      </c>
    </row>
    <row r="936" spans="1:3" x14ac:dyDescent="0.25">
      <c r="A936" s="244">
        <v>35</v>
      </c>
      <c r="B936" t="s">
        <v>99</v>
      </c>
      <c r="C936" t="s">
        <v>406</v>
      </c>
    </row>
    <row r="937" spans="1:3" x14ac:dyDescent="0.25">
      <c r="A937" s="244">
        <v>30</v>
      </c>
      <c r="B937" t="s">
        <v>100</v>
      </c>
      <c r="C937" t="s">
        <v>406</v>
      </c>
    </row>
    <row r="938" spans="1:3" x14ac:dyDescent="0.25">
      <c r="A938" s="244">
        <v>42</v>
      </c>
      <c r="B938" t="s">
        <v>99</v>
      </c>
      <c r="C938" t="s">
        <v>406</v>
      </c>
    </row>
    <row r="939" spans="1:3" x14ac:dyDescent="0.25">
      <c r="A939" s="244">
        <v>5</v>
      </c>
      <c r="B939" t="s">
        <v>99</v>
      </c>
      <c r="C939" t="s">
        <v>406</v>
      </c>
    </row>
    <row r="940" spans="1:3" x14ac:dyDescent="0.25">
      <c r="A940" s="244">
        <v>27</v>
      </c>
      <c r="B940" t="s">
        <v>99</v>
      </c>
      <c r="C940" t="s">
        <v>406</v>
      </c>
    </row>
    <row r="941" spans="1:3" x14ac:dyDescent="0.25">
      <c r="A941" s="244">
        <v>17</v>
      </c>
      <c r="B941" t="s">
        <v>100</v>
      </c>
      <c r="C941" t="s">
        <v>406</v>
      </c>
    </row>
    <row r="942" spans="1:3" x14ac:dyDescent="0.25">
      <c r="A942" s="244">
        <v>35</v>
      </c>
      <c r="B942" t="s">
        <v>99</v>
      </c>
      <c r="C942" t="s">
        <v>406</v>
      </c>
    </row>
    <row r="943" spans="1:3" x14ac:dyDescent="0.25">
      <c r="A943" s="244">
        <v>36</v>
      </c>
      <c r="B943" t="s">
        <v>99</v>
      </c>
      <c r="C943" t="s">
        <v>406</v>
      </c>
    </row>
    <row r="944" spans="1:3" x14ac:dyDescent="0.25">
      <c r="A944" s="244">
        <v>25</v>
      </c>
      <c r="B944" t="s">
        <v>100</v>
      </c>
      <c r="C944" t="s">
        <v>406</v>
      </c>
    </row>
    <row r="945" spans="1:3" x14ac:dyDescent="0.25">
      <c r="A945" s="244">
        <v>25</v>
      </c>
      <c r="B945" t="s">
        <v>99</v>
      </c>
      <c r="C945" t="s">
        <v>406</v>
      </c>
    </row>
    <row r="946" spans="1:3" x14ac:dyDescent="0.25">
      <c r="A946" s="244">
        <v>49</v>
      </c>
      <c r="B946" t="s">
        <v>100</v>
      </c>
      <c r="C946" t="s">
        <v>406</v>
      </c>
    </row>
    <row r="947" spans="1:3" x14ac:dyDescent="0.25">
      <c r="A947" s="244">
        <v>54</v>
      </c>
      <c r="B947" t="s">
        <v>99</v>
      </c>
      <c r="C947" t="s">
        <v>406</v>
      </c>
    </row>
    <row r="948" spans="1:3" x14ac:dyDescent="0.25">
      <c r="A948" s="244">
        <v>36</v>
      </c>
      <c r="B948" t="s">
        <v>100</v>
      </c>
      <c r="C948" t="s">
        <v>406</v>
      </c>
    </row>
    <row r="949" spans="1:3" x14ac:dyDescent="0.25">
      <c r="A949" s="244">
        <v>36</v>
      </c>
      <c r="B949" t="s">
        <v>100</v>
      </c>
      <c r="C949" t="s">
        <v>406</v>
      </c>
    </row>
    <row r="950" spans="1:3" x14ac:dyDescent="0.25">
      <c r="A950" s="244">
        <v>70</v>
      </c>
      <c r="B950" t="s">
        <v>100</v>
      </c>
      <c r="C950" t="s">
        <v>406</v>
      </c>
    </row>
    <row r="951" spans="1:3" x14ac:dyDescent="0.25">
      <c r="A951" s="244">
        <v>20</v>
      </c>
      <c r="B951" t="s">
        <v>100</v>
      </c>
      <c r="C951" t="s">
        <v>406</v>
      </c>
    </row>
    <row r="952" spans="1:3" x14ac:dyDescent="0.25">
      <c r="A952" s="244">
        <v>45</v>
      </c>
      <c r="B952" t="s">
        <v>100</v>
      </c>
      <c r="C952" t="s">
        <v>406</v>
      </c>
    </row>
    <row r="953" spans="1:3" x14ac:dyDescent="0.25">
      <c r="A953" s="244">
        <v>51</v>
      </c>
      <c r="B953" t="s">
        <v>100</v>
      </c>
      <c r="C953" t="s">
        <v>406</v>
      </c>
    </row>
    <row r="954" spans="1:3" x14ac:dyDescent="0.25">
      <c r="A954" s="244">
        <v>40</v>
      </c>
      <c r="B954" t="s">
        <v>100</v>
      </c>
      <c r="C954" t="s">
        <v>406</v>
      </c>
    </row>
    <row r="955" spans="1:3" x14ac:dyDescent="0.25">
      <c r="A955" s="244">
        <v>57</v>
      </c>
      <c r="B955" t="s">
        <v>99</v>
      </c>
      <c r="C955" t="s">
        <v>406</v>
      </c>
    </row>
    <row r="956" spans="1:3" x14ac:dyDescent="0.25">
      <c r="A956" s="244">
        <v>48</v>
      </c>
      <c r="B956" t="s">
        <v>99</v>
      </c>
      <c r="C956" t="s">
        <v>406</v>
      </c>
    </row>
    <row r="957" spans="1:3" x14ac:dyDescent="0.25">
      <c r="A957" s="244">
        <v>19</v>
      </c>
      <c r="B957" t="s">
        <v>99</v>
      </c>
      <c r="C957" t="s">
        <v>406</v>
      </c>
    </row>
    <row r="958" spans="1:3" x14ac:dyDescent="0.25">
      <c r="A958" s="244">
        <v>40</v>
      </c>
      <c r="B958" t="s">
        <v>100</v>
      </c>
      <c r="C958" t="s">
        <v>406</v>
      </c>
    </row>
    <row r="959" spans="1:3" x14ac:dyDescent="0.25">
      <c r="A959" s="244">
        <v>55</v>
      </c>
      <c r="B959" t="s">
        <v>99</v>
      </c>
      <c r="C959" t="s">
        <v>406</v>
      </c>
    </row>
    <row r="960" spans="1:3" x14ac:dyDescent="0.25">
      <c r="A960" s="244">
        <v>44</v>
      </c>
      <c r="B960" t="s">
        <v>99</v>
      </c>
      <c r="C960" t="s">
        <v>406</v>
      </c>
    </row>
    <row r="961" spans="1:3" x14ac:dyDescent="0.25">
      <c r="A961" s="244">
        <v>72</v>
      </c>
      <c r="B961" t="s">
        <v>99</v>
      </c>
      <c r="C961" t="s">
        <v>406</v>
      </c>
    </row>
    <row r="962" spans="1:3" x14ac:dyDescent="0.25">
      <c r="A962" s="244">
        <v>63</v>
      </c>
      <c r="B962" t="s">
        <v>99</v>
      </c>
      <c r="C962" t="s">
        <v>406</v>
      </c>
    </row>
    <row r="963" spans="1:3" x14ac:dyDescent="0.25">
      <c r="A963" s="244">
        <v>1</v>
      </c>
      <c r="B963" t="s">
        <v>100</v>
      </c>
      <c r="C963" t="s">
        <v>406</v>
      </c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KA25"/>
  <sheetViews>
    <sheetView topLeftCell="EY1" workbookViewId="0">
      <selection activeCell="FQ4" sqref="FQ4"/>
    </sheetView>
  </sheetViews>
  <sheetFormatPr defaultRowHeight="15" x14ac:dyDescent="0.25"/>
  <cols>
    <col min="2" max="2" width="9.140625" customWidth="1"/>
    <col min="10" max="14" width="10.7109375" customWidth="1"/>
  </cols>
  <sheetData>
    <row r="1" spans="2:257" x14ac:dyDescent="0.25">
      <c r="G1" s="229">
        <v>44197</v>
      </c>
      <c r="W1" s="229">
        <v>43862</v>
      </c>
      <c r="AN1" s="229">
        <v>44256</v>
      </c>
      <c r="BD1" s="229">
        <v>44287</v>
      </c>
      <c r="BT1" s="229">
        <v>44317</v>
      </c>
      <c r="CJ1" s="229">
        <v>44348</v>
      </c>
      <c r="CZ1" s="229">
        <v>44378</v>
      </c>
      <c r="DP1" s="229">
        <v>44409</v>
      </c>
      <c r="EF1" s="229">
        <v>44440</v>
      </c>
      <c r="EV1" s="229">
        <v>44470</v>
      </c>
      <c r="FL1" s="229">
        <v>44136</v>
      </c>
      <c r="GB1" s="229">
        <v>44166</v>
      </c>
    </row>
    <row r="2" spans="2:257" x14ac:dyDescent="0.25">
      <c r="B2" s="207"/>
      <c r="C2" s="299" t="s">
        <v>155</v>
      </c>
      <c r="D2" s="299"/>
      <c r="E2" s="298" t="s">
        <v>102</v>
      </c>
      <c r="F2" s="298"/>
      <c r="G2" s="210"/>
      <c r="H2" s="210"/>
      <c r="I2" s="210"/>
      <c r="J2" s="210"/>
      <c r="K2" s="298" t="s">
        <v>103</v>
      </c>
      <c r="L2" s="298"/>
      <c r="M2" s="298" t="s">
        <v>102</v>
      </c>
      <c r="N2" s="298"/>
      <c r="T2" s="207"/>
      <c r="U2" s="299" t="s">
        <v>155</v>
      </c>
      <c r="V2" s="299"/>
      <c r="W2" s="298" t="s">
        <v>102</v>
      </c>
      <c r="X2" s="298"/>
      <c r="Y2" s="230"/>
      <c r="Z2" s="230"/>
      <c r="AA2" s="230"/>
      <c r="AB2" s="230"/>
      <c r="AC2" s="298" t="s">
        <v>103</v>
      </c>
      <c r="AD2" s="298"/>
      <c r="AE2" s="298" t="s">
        <v>102</v>
      </c>
      <c r="AF2" s="298"/>
      <c r="AJ2" s="207"/>
      <c r="AK2" s="299" t="s">
        <v>155</v>
      </c>
      <c r="AL2" s="299"/>
      <c r="AM2" s="298" t="s">
        <v>102</v>
      </c>
      <c r="AN2" s="298"/>
      <c r="AO2" s="230"/>
      <c r="AP2" s="230"/>
      <c r="AQ2" s="230"/>
      <c r="AR2" s="230"/>
      <c r="AS2" s="298" t="s">
        <v>103</v>
      </c>
      <c r="AT2" s="298"/>
      <c r="AU2" s="298" t="s">
        <v>102</v>
      </c>
      <c r="AV2" s="298"/>
      <c r="AZ2" s="207"/>
      <c r="BA2" s="299" t="s">
        <v>155</v>
      </c>
      <c r="BB2" s="299"/>
      <c r="BC2" s="298" t="s">
        <v>102</v>
      </c>
      <c r="BD2" s="298"/>
      <c r="BE2" s="230"/>
      <c r="BF2" s="230"/>
      <c r="BG2" s="230"/>
      <c r="BH2" s="230"/>
      <c r="BI2" s="298" t="s">
        <v>103</v>
      </c>
      <c r="BJ2" s="298"/>
      <c r="BK2" s="298" t="s">
        <v>102</v>
      </c>
      <c r="BL2" s="298"/>
      <c r="BP2" s="207"/>
      <c r="BQ2" s="299" t="s">
        <v>155</v>
      </c>
      <c r="BR2" s="299"/>
      <c r="BS2" s="298" t="s">
        <v>102</v>
      </c>
      <c r="BT2" s="298"/>
      <c r="BU2" s="230"/>
      <c r="BV2" s="230"/>
      <c r="BW2" s="230"/>
      <c r="BX2" s="230"/>
      <c r="BY2" s="298" t="s">
        <v>103</v>
      </c>
      <c r="BZ2" s="298"/>
      <c r="CA2" s="298" t="s">
        <v>102</v>
      </c>
      <c r="CB2" s="298"/>
      <c r="CF2" s="207"/>
      <c r="CG2" s="299" t="s">
        <v>155</v>
      </c>
      <c r="CH2" s="299"/>
      <c r="CI2" s="298" t="s">
        <v>102</v>
      </c>
      <c r="CJ2" s="298"/>
      <c r="CK2" s="230"/>
      <c r="CL2" s="230"/>
      <c r="CM2" s="230"/>
      <c r="CN2" s="230"/>
      <c r="CO2" s="298" t="s">
        <v>103</v>
      </c>
      <c r="CP2" s="298"/>
      <c r="CQ2" s="298" t="s">
        <v>102</v>
      </c>
      <c r="CR2" s="298"/>
      <c r="CV2" s="207"/>
      <c r="CW2" s="299" t="s">
        <v>155</v>
      </c>
      <c r="CX2" s="299"/>
      <c r="CY2" s="298" t="s">
        <v>102</v>
      </c>
      <c r="CZ2" s="298"/>
      <c r="DA2" s="230"/>
      <c r="DB2" s="230"/>
      <c r="DC2" s="230"/>
      <c r="DD2" s="230"/>
      <c r="DE2" s="298" t="s">
        <v>103</v>
      </c>
      <c r="DF2" s="298"/>
      <c r="DG2" s="298" t="s">
        <v>102</v>
      </c>
      <c r="DH2" s="298"/>
      <c r="DL2" s="207"/>
      <c r="DM2" s="299" t="s">
        <v>155</v>
      </c>
      <c r="DN2" s="299"/>
      <c r="DO2" s="298" t="s">
        <v>102</v>
      </c>
      <c r="DP2" s="298"/>
      <c r="DQ2" s="230"/>
      <c r="DR2" s="230"/>
      <c r="DS2" s="230"/>
      <c r="DT2" s="230"/>
      <c r="DU2" s="298" t="s">
        <v>103</v>
      </c>
      <c r="DV2" s="298"/>
      <c r="DW2" s="298" t="s">
        <v>102</v>
      </c>
      <c r="DX2" s="298"/>
      <c r="EB2" s="207"/>
      <c r="EC2" s="299" t="s">
        <v>155</v>
      </c>
      <c r="ED2" s="299"/>
      <c r="EE2" s="298" t="s">
        <v>102</v>
      </c>
      <c r="EF2" s="298"/>
      <c r="EG2" s="230"/>
      <c r="EH2" s="230"/>
      <c r="EI2" s="230"/>
      <c r="EJ2" s="230"/>
      <c r="EK2" s="298" t="s">
        <v>103</v>
      </c>
      <c r="EL2" s="298"/>
      <c r="EM2" s="298" t="s">
        <v>102</v>
      </c>
      <c r="EN2" s="298"/>
      <c r="ER2" s="207"/>
      <c r="ES2" s="299" t="s">
        <v>155</v>
      </c>
      <c r="ET2" s="299"/>
      <c r="EU2" s="298" t="s">
        <v>102</v>
      </c>
      <c r="EV2" s="298"/>
      <c r="EW2" s="230"/>
      <c r="EX2" s="230"/>
      <c r="EY2" s="230"/>
      <c r="EZ2" s="230"/>
      <c r="FA2" s="298" t="s">
        <v>103</v>
      </c>
      <c r="FB2" s="298"/>
      <c r="FC2" s="298" t="s">
        <v>102</v>
      </c>
      <c r="FD2" s="298"/>
      <c r="FH2" s="207"/>
      <c r="FI2" s="299" t="s">
        <v>155</v>
      </c>
      <c r="FJ2" s="299"/>
      <c r="FK2" s="298" t="s">
        <v>102</v>
      </c>
      <c r="FL2" s="298"/>
      <c r="FM2" s="230"/>
      <c r="FN2" s="230"/>
      <c r="FO2" s="230"/>
      <c r="FP2" s="230"/>
      <c r="FQ2" s="298" t="s">
        <v>103</v>
      </c>
      <c r="FR2" s="298"/>
      <c r="FS2" s="298" t="s">
        <v>102</v>
      </c>
      <c r="FT2" s="298"/>
      <c r="FX2" s="207"/>
      <c r="FY2" s="299" t="s">
        <v>155</v>
      </c>
      <c r="FZ2" s="299"/>
      <c r="GA2" s="298" t="s">
        <v>102</v>
      </c>
      <c r="GB2" s="298"/>
      <c r="GC2" s="230"/>
      <c r="GD2" s="230"/>
      <c r="GE2" s="230"/>
      <c r="GF2" s="230"/>
      <c r="GG2" s="298" t="s">
        <v>103</v>
      </c>
      <c r="GH2" s="298"/>
      <c r="GI2" s="298" t="s">
        <v>102</v>
      </c>
      <c r="GJ2" s="298"/>
      <c r="GN2" s="207"/>
      <c r="GO2" s="299" t="s">
        <v>155</v>
      </c>
      <c r="GP2" s="299"/>
      <c r="GQ2" s="298" t="s">
        <v>102</v>
      </c>
      <c r="GR2" s="298"/>
      <c r="GS2" s="230"/>
      <c r="GT2" s="230"/>
      <c r="GU2" s="230"/>
      <c r="GV2" s="230"/>
      <c r="GW2" s="298" t="s">
        <v>103</v>
      </c>
      <c r="GX2" s="298"/>
      <c r="GY2" s="298" t="s">
        <v>102</v>
      </c>
      <c r="GZ2" s="298"/>
      <c r="HD2" s="207"/>
      <c r="HE2" s="299" t="s">
        <v>155</v>
      </c>
      <c r="HF2" s="299"/>
      <c r="HG2" s="298" t="s">
        <v>102</v>
      </c>
      <c r="HH2" s="298"/>
      <c r="HI2" s="230"/>
      <c r="HJ2" s="230"/>
      <c r="HK2" s="230"/>
      <c r="HL2" s="230"/>
      <c r="HM2" s="298" t="s">
        <v>103</v>
      </c>
      <c r="HN2" s="298"/>
      <c r="HO2" s="298" t="s">
        <v>102</v>
      </c>
      <c r="HP2" s="298"/>
      <c r="HT2" s="207"/>
      <c r="HU2" s="299" t="s">
        <v>155</v>
      </c>
      <c r="HV2" s="299"/>
      <c r="HW2" s="298" t="s">
        <v>102</v>
      </c>
      <c r="HX2" s="298"/>
      <c r="HY2" s="230"/>
      <c r="HZ2" s="230"/>
      <c r="IA2" s="230"/>
      <c r="IB2" s="230"/>
      <c r="IC2" s="298" t="s">
        <v>103</v>
      </c>
      <c r="ID2" s="298"/>
      <c r="IE2" s="298" t="s">
        <v>102</v>
      </c>
      <c r="IF2" s="298"/>
      <c r="IJ2" s="207"/>
      <c r="IK2" s="299" t="s">
        <v>155</v>
      </c>
      <c r="IL2" s="299"/>
      <c r="IM2" s="298" t="s">
        <v>102</v>
      </c>
      <c r="IN2" s="298"/>
      <c r="IO2" s="230"/>
      <c r="IP2" s="230"/>
      <c r="IQ2" s="230"/>
      <c r="IR2" s="230"/>
      <c r="IS2" s="298" t="s">
        <v>103</v>
      </c>
      <c r="IT2" s="298"/>
      <c r="IU2" s="298" t="s">
        <v>102</v>
      </c>
      <c r="IV2" s="298"/>
    </row>
    <row r="3" spans="2:257" x14ac:dyDescent="0.25">
      <c r="B3" s="208"/>
      <c r="C3" s="208" t="s">
        <v>154</v>
      </c>
      <c r="D3" s="208" t="s">
        <v>37</v>
      </c>
      <c r="E3" s="208" t="s">
        <v>101</v>
      </c>
      <c r="F3" s="208" t="s">
        <v>104</v>
      </c>
      <c r="G3" s="208"/>
      <c r="H3" s="208"/>
      <c r="I3" s="208"/>
      <c r="J3" s="213"/>
      <c r="K3" s="213" t="s">
        <v>101</v>
      </c>
      <c r="L3" s="213" t="s">
        <v>37</v>
      </c>
      <c r="M3" s="213" t="s">
        <v>101</v>
      </c>
      <c r="N3" s="213" t="s">
        <v>104</v>
      </c>
      <c r="T3" s="208"/>
      <c r="U3" s="208" t="s">
        <v>154</v>
      </c>
      <c r="V3" s="208" t="s">
        <v>37</v>
      </c>
      <c r="W3" s="208" t="s">
        <v>101</v>
      </c>
      <c r="X3" s="208" t="s">
        <v>104</v>
      </c>
      <c r="Y3" s="208"/>
      <c r="Z3" s="208"/>
      <c r="AA3" s="208"/>
      <c r="AB3" s="213"/>
      <c r="AC3" s="213" t="s">
        <v>101</v>
      </c>
      <c r="AD3" s="213" t="s">
        <v>37</v>
      </c>
      <c r="AE3" s="213" t="s">
        <v>101</v>
      </c>
      <c r="AF3" s="213" t="s">
        <v>104</v>
      </c>
      <c r="AJ3" s="208"/>
      <c r="AK3" s="208" t="s">
        <v>154</v>
      </c>
      <c r="AL3" s="208" t="s">
        <v>37</v>
      </c>
      <c r="AM3" s="208" t="s">
        <v>101</v>
      </c>
      <c r="AN3" s="208" t="s">
        <v>104</v>
      </c>
      <c r="AO3" s="208"/>
      <c r="AP3" s="208"/>
      <c r="AQ3" s="208"/>
      <c r="AR3" s="213"/>
      <c r="AS3" s="213" t="s">
        <v>101</v>
      </c>
      <c r="AT3" s="213" t="s">
        <v>37</v>
      </c>
      <c r="AU3" s="213" t="s">
        <v>101</v>
      </c>
      <c r="AV3" s="213" t="s">
        <v>104</v>
      </c>
      <c r="AZ3" s="208"/>
      <c r="BA3" s="208" t="s">
        <v>154</v>
      </c>
      <c r="BB3" s="208" t="s">
        <v>37</v>
      </c>
      <c r="BC3" s="208" t="s">
        <v>101</v>
      </c>
      <c r="BD3" s="208" t="s">
        <v>104</v>
      </c>
      <c r="BE3" s="208"/>
      <c r="BF3" s="208"/>
      <c r="BG3" s="208"/>
      <c r="BH3" s="213"/>
      <c r="BI3" s="213" t="s">
        <v>101</v>
      </c>
      <c r="BJ3" s="213" t="s">
        <v>37</v>
      </c>
      <c r="BK3" s="213" t="s">
        <v>101</v>
      </c>
      <c r="BL3" s="213" t="s">
        <v>104</v>
      </c>
      <c r="BP3" s="208"/>
      <c r="BQ3" s="208" t="s">
        <v>154</v>
      </c>
      <c r="BR3" s="208" t="s">
        <v>37</v>
      </c>
      <c r="BS3" s="208" t="s">
        <v>101</v>
      </c>
      <c r="BT3" s="208" t="s">
        <v>104</v>
      </c>
      <c r="BU3" s="208"/>
      <c r="BV3" s="208"/>
      <c r="BW3" s="208"/>
      <c r="BX3" s="213"/>
      <c r="BY3" s="213" t="s">
        <v>101</v>
      </c>
      <c r="BZ3" s="213" t="s">
        <v>37</v>
      </c>
      <c r="CA3" s="213" t="s">
        <v>101</v>
      </c>
      <c r="CB3" s="213" t="s">
        <v>104</v>
      </c>
      <c r="CF3" s="208"/>
      <c r="CG3" s="208" t="s">
        <v>154</v>
      </c>
      <c r="CH3" s="208" t="s">
        <v>37</v>
      </c>
      <c r="CI3" s="208" t="s">
        <v>101</v>
      </c>
      <c r="CJ3" s="208" t="s">
        <v>104</v>
      </c>
      <c r="CK3" s="208"/>
      <c r="CL3" s="208"/>
      <c r="CM3" s="208"/>
      <c r="CN3" s="213"/>
      <c r="CO3" s="213" t="s">
        <v>101</v>
      </c>
      <c r="CP3" s="213" t="s">
        <v>37</v>
      </c>
      <c r="CQ3" s="213" t="s">
        <v>101</v>
      </c>
      <c r="CR3" s="213" t="s">
        <v>104</v>
      </c>
      <c r="CV3" s="208"/>
      <c r="CW3" s="208" t="s">
        <v>154</v>
      </c>
      <c r="CX3" s="208" t="s">
        <v>37</v>
      </c>
      <c r="CY3" s="208" t="s">
        <v>101</v>
      </c>
      <c r="CZ3" s="208" t="s">
        <v>104</v>
      </c>
      <c r="DA3" s="208"/>
      <c r="DB3" s="208"/>
      <c r="DC3" s="208"/>
      <c r="DD3" s="213"/>
      <c r="DE3" s="213" t="s">
        <v>101</v>
      </c>
      <c r="DF3" s="213" t="s">
        <v>37</v>
      </c>
      <c r="DG3" s="213" t="s">
        <v>101</v>
      </c>
      <c r="DH3" s="213" t="s">
        <v>104</v>
      </c>
      <c r="DL3" s="208"/>
      <c r="DM3" s="208" t="s">
        <v>154</v>
      </c>
      <c r="DN3" s="208" t="s">
        <v>37</v>
      </c>
      <c r="DO3" s="208" t="s">
        <v>101</v>
      </c>
      <c r="DP3" s="208" t="s">
        <v>104</v>
      </c>
      <c r="DQ3" s="208"/>
      <c r="DR3" s="208"/>
      <c r="DS3" s="208"/>
      <c r="DT3" s="213"/>
      <c r="DU3" s="213" t="s">
        <v>101</v>
      </c>
      <c r="DV3" s="213" t="s">
        <v>37</v>
      </c>
      <c r="DW3" s="213" t="s">
        <v>101</v>
      </c>
      <c r="DX3" s="213" t="s">
        <v>104</v>
      </c>
      <c r="EB3" s="208"/>
      <c r="EC3" s="208" t="s">
        <v>154</v>
      </c>
      <c r="ED3" s="208" t="s">
        <v>37</v>
      </c>
      <c r="EE3" s="208" t="s">
        <v>101</v>
      </c>
      <c r="EF3" s="208" t="s">
        <v>104</v>
      </c>
      <c r="EG3" s="208"/>
      <c r="EH3" s="208"/>
      <c r="EI3" s="208"/>
      <c r="EJ3" s="213"/>
      <c r="EK3" s="213" t="s">
        <v>101</v>
      </c>
      <c r="EL3" s="213" t="s">
        <v>37</v>
      </c>
      <c r="EM3" s="213" t="s">
        <v>101</v>
      </c>
      <c r="EN3" s="213" t="s">
        <v>104</v>
      </c>
      <c r="ER3" s="208"/>
      <c r="ES3" s="208" t="s">
        <v>154</v>
      </c>
      <c r="ET3" s="208" t="s">
        <v>37</v>
      </c>
      <c r="EU3" s="208" t="s">
        <v>101</v>
      </c>
      <c r="EV3" s="208" t="s">
        <v>104</v>
      </c>
      <c r="EW3" s="208"/>
      <c r="EX3" s="208"/>
      <c r="EY3" s="208"/>
      <c r="EZ3" s="213"/>
      <c r="FA3" s="213" t="s">
        <v>101</v>
      </c>
      <c r="FB3" s="213" t="s">
        <v>37</v>
      </c>
      <c r="FC3" s="213" t="s">
        <v>101</v>
      </c>
      <c r="FD3" s="213" t="s">
        <v>104</v>
      </c>
      <c r="FH3" s="208"/>
      <c r="FI3" s="208" t="s">
        <v>154</v>
      </c>
      <c r="FJ3" s="208" t="s">
        <v>37</v>
      </c>
      <c r="FK3" s="208" t="s">
        <v>101</v>
      </c>
      <c r="FL3" s="208" t="s">
        <v>104</v>
      </c>
      <c r="FM3" s="208"/>
      <c r="FN3" s="208"/>
      <c r="FO3" s="208"/>
      <c r="FP3" s="213"/>
      <c r="FQ3" s="213" t="s">
        <v>101</v>
      </c>
      <c r="FR3" s="213" t="s">
        <v>37</v>
      </c>
      <c r="FS3" s="213" t="s">
        <v>101</v>
      </c>
      <c r="FT3" s="213" t="s">
        <v>104</v>
      </c>
      <c r="FX3" s="208"/>
      <c r="FY3" s="208" t="s">
        <v>154</v>
      </c>
      <c r="FZ3" s="208" t="s">
        <v>37</v>
      </c>
      <c r="GA3" s="208" t="s">
        <v>101</v>
      </c>
      <c r="GB3" s="208" t="s">
        <v>104</v>
      </c>
      <c r="GC3" s="208"/>
      <c r="GD3" s="208"/>
      <c r="GE3" s="208"/>
      <c r="GF3" s="213"/>
      <c r="GG3" s="213" t="s">
        <v>101</v>
      </c>
      <c r="GH3" s="213" t="s">
        <v>37</v>
      </c>
      <c r="GI3" s="213" t="s">
        <v>101</v>
      </c>
      <c r="GJ3" s="213" t="s">
        <v>104</v>
      </c>
      <c r="GN3" s="208"/>
      <c r="GO3" s="208" t="s">
        <v>154</v>
      </c>
      <c r="GP3" s="208" t="s">
        <v>37</v>
      </c>
      <c r="GQ3" s="208" t="s">
        <v>101</v>
      </c>
      <c r="GR3" s="208" t="s">
        <v>104</v>
      </c>
      <c r="GS3" s="208"/>
      <c r="GT3" s="208"/>
      <c r="GU3" s="208"/>
      <c r="GV3" s="213"/>
      <c r="GW3" s="213" t="s">
        <v>101</v>
      </c>
      <c r="GX3" s="213" t="s">
        <v>37</v>
      </c>
      <c r="GY3" s="213" t="s">
        <v>101</v>
      </c>
      <c r="GZ3" s="213" t="s">
        <v>104</v>
      </c>
      <c r="HD3" s="208"/>
      <c r="HE3" s="208" t="s">
        <v>154</v>
      </c>
      <c r="HF3" s="208" t="s">
        <v>37</v>
      </c>
      <c r="HG3" s="208" t="s">
        <v>101</v>
      </c>
      <c r="HH3" s="208" t="s">
        <v>104</v>
      </c>
      <c r="HI3" s="208"/>
      <c r="HJ3" s="208"/>
      <c r="HK3" s="208"/>
      <c r="HL3" s="213"/>
      <c r="HM3" s="213" t="s">
        <v>101</v>
      </c>
      <c r="HN3" s="213" t="s">
        <v>37</v>
      </c>
      <c r="HO3" s="213" t="s">
        <v>101</v>
      </c>
      <c r="HP3" s="213" t="s">
        <v>104</v>
      </c>
      <c r="HT3" s="208"/>
      <c r="HU3" s="208" t="s">
        <v>154</v>
      </c>
      <c r="HV3" s="208" t="s">
        <v>37</v>
      </c>
      <c r="HW3" s="208" t="s">
        <v>101</v>
      </c>
      <c r="HX3" s="208" t="s">
        <v>104</v>
      </c>
      <c r="HY3" s="208"/>
      <c r="HZ3" s="208"/>
      <c r="IA3" s="208"/>
      <c r="IB3" s="213"/>
      <c r="IC3" s="213" t="s">
        <v>101</v>
      </c>
      <c r="ID3" s="213" t="s">
        <v>37</v>
      </c>
      <c r="IE3" s="213" t="s">
        <v>101</v>
      </c>
      <c r="IF3" s="213" t="s">
        <v>104</v>
      </c>
      <c r="IJ3" s="208"/>
      <c r="IK3" s="208" t="s">
        <v>154</v>
      </c>
      <c r="IL3" s="208" t="s">
        <v>37</v>
      </c>
      <c r="IM3" s="208" t="s">
        <v>101</v>
      </c>
      <c r="IN3" s="208" t="s">
        <v>104</v>
      </c>
      <c r="IO3" s="208"/>
      <c r="IP3" s="208"/>
      <c r="IQ3" s="208"/>
      <c r="IR3" s="213"/>
      <c r="IS3" s="213" t="s">
        <v>101</v>
      </c>
      <c r="IT3" s="213" t="s">
        <v>37</v>
      </c>
      <c r="IU3" s="213" t="s">
        <v>101</v>
      </c>
      <c r="IV3" s="213" t="s">
        <v>104</v>
      </c>
    </row>
    <row r="4" spans="2:257" ht="18.75" customHeight="1" x14ac:dyDescent="0.25">
      <c r="B4" s="194" t="s">
        <v>85</v>
      </c>
      <c r="C4">
        <v>23</v>
      </c>
      <c r="D4">
        <v>24</v>
      </c>
      <c r="E4" s="195"/>
      <c r="F4" s="195"/>
      <c r="G4" s="211"/>
      <c r="H4" s="211"/>
      <c r="I4" s="211"/>
      <c r="J4" s="214" t="s">
        <v>85</v>
      </c>
      <c r="K4" s="215">
        <f t="shared" ref="K4:K15" si="0">C4-E4</f>
        <v>23</v>
      </c>
      <c r="L4" s="215">
        <f t="shared" ref="L4:L15" si="1">D4-F4</f>
        <v>24</v>
      </c>
      <c r="M4" s="215">
        <f>E4</f>
        <v>0</v>
      </c>
      <c r="N4" s="215">
        <f>F4</f>
        <v>0</v>
      </c>
      <c r="T4" s="194" t="s">
        <v>85</v>
      </c>
      <c r="U4">
        <v>17</v>
      </c>
      <c r="V4">
        <v>14</v>
      </c>
      <c r="W4" s="195"/>
      <c r="X4" s="195"/>
      <c r="Y4" s="211"/>
      <c r="Z4" s="211"/>
      <c r="AA4" s="211"/>
      <c r="AB4" s="214" t="s">
        <v>85</v>
      </c>
      <c r="AC4" s="215">
        <f t="shared" ref="AC4:AC15" si="2">U4-W4</f>
        <v>17</v>
      </c>
      <c r="AD4" s="215">
        <f t="shared" ref="AD4:AD15" si="3">V4-X4</f>
        <v>14</v>
      </c>
      <c r="AE4" s="215">
        <f>W4</f>
        <v>0</v>
      </c>
      <c r="AF4" s="215">
        <f>X4</f>
        <v>0</v>
      </c>
      <c r="AJ4" s="194" t="s">
        <v>85</v>
      </c>
      <c r="AK4">
        <v>39</v>
      </c>
      <c r="AL4">
        <v>21</v>
      </c>
      <c r="AM4" s="195"/>
      <c r="AN4" s="195"/>
      <c r="AO4" s="211"/>
      <c r="AP4" s="211"/>
      <c r="AQ4" s="211"/>
      <c r="AR4" s="214" t="s">
        <v>85</v>
      </c>
      <c r="AS4" s="215">
        <f t="shared" ref="AS4:AS15" si="4">AK4-AM4</f>
        <v>39</v>
      </c>
      <c r="AT4" s="215">
        <f t="shared" ref="AT4:AT15" si="5">AL4-AN4</f>
        <v>21</v>
      </c>
      <c r="AU4" s="215">
        <f>AM4</f>
        <v>0</v>
      </c>
      <c r="AV4" s="215">
        <f>AN4</f>
        <v>0</v>
      </c>
      <c r="AZ4" s="194" t="s">
        <v>85</v>
      </c>
      <c r="BA4">
        <v>25</v>
      </c>
      <c r="BB4">
        <v>35</v>
      </c>
      <c r="BC4" s="195"/>
      <c r="BD4" s="195"/>
      <c r="BE4" s="211"/>
      <c r="BF4" s="211"/>
      <c r="BG4" s="211"/>
      <c r="BH4" s="214" t="s">
        <v>85</v>
      </c>
      <c r="BI4" s="215">
        <f t="shared" ref="BI4:BI15" si="6">BA4-BC4</f>
        <v>25</v>
      </c>
      <c r="BJ4" s="215">
        <f t="shared" ref="BJ4:BJ15" si="7">BB4-BD4</f>
        <v>35</v>
      </c>
      <c r="BK4" s="215">
        <f>BC4</f>
        <v>0</v>
      </c>
      <c r="BL4" s="215">
        <f>BD4</f>
        <v>0</v>
      </c>
      <c r="BP4" s="194" t="s">
        <v>85</v>
      </c>
      <c r="BQ4">
        <v>34</v>
      </c>
      <c r="BR4">
        <v>33</v>
      </c>
      <c r="BS4" s="195"/>
      <c r="BT4" s="195">
        <v>1</v>
      </c>
      <c r="BU4" s="211"/>
      <c r="BV4" s="211"/>
      <c r="BW4" s="211"/>
      <c r="BX4" s="214" t="s">
        <v>85</v>
      </c>
      <c r="BY4" s="215">
        <f t="shared" ref="BY4:BY15" si="8">BQ4-BS4</f>
        <v>34</v>
      </c>
      <c r="BZ4" s="215">
        <f t="shared" ref="BZ4:BZ15" si="9">BR4-BT4</f>
        <v>32</v>
      </c>
      <c r="CA4" s="215">
        <f>BS4</f>
        <v>0</v>
      </c>
      <c r="CB4" s="215">
        <f>BT4</f>
        <v>1</v>
      </c>
      <c r="CF4" s="194" t="s">
        <v>85</v>
      </c>
      <c r="CG4">
        <v>43</v>
      </c>
      <c r="CH4">
        <v>50</v>
      </c>
      <c r="CI4" s="195"/>
      <c r="CJ4" s="195"/>
      <c r="CK4" s="211"/>
      <c r="CL4" s="211"/>
      <c r="CM4" s="211"/>
      <c r="CN4" s="214" t="s">
        <v>85</v>
      </c>
      <c r="CO4" s="215">
        <f t="shared" ref="CO4:CO15" si="10">CG4-CI4</f>
        <v>43</v>
      </c>
      <c r="CP4" s="215">
        <f t="shared" ref="CP4:CP15" si="11">CH4-CJ4</f>
        <v>50</v>
      </c>
      <c r="CQ4" s="215">
        <f>CI4</f>
        <v>0</v>
      </c>
      <c r="CR4" s="215">
        <f>CJ4</f>
        <v>0</v>
      </c>
      <c r="CV4" s="194" t="s">
        <v>85</v>
      </c>
      <c r="CW4">
        <v>34</v>
      </c>
      <c r="CX4">
        <v>33</v>
      </c>
      <c r="CY4" s="195"/>
      <c r="CZ4" s="195"/>
      <c r="DA4" s="211"/>
      <c r="DB4" s="211"/>
      <c r="DC4" s="211"/>
      <c r="DD4" s="214" t="s">
        <v>85</v>
      </c>
      <c r="DE4" s="215">
        <f t="shared" ref="DE4:DE15" si="12">CW4-CY4</f>
        <v>34</v>
      </c>
      <c r="DF4" s="215">
        <f t="shared" ref="DF4:DF15" si="13">CX4-CZ4</f>
        <v>33</v>
      </c>
      <c r="DG4" s="215">
        <f>CY4</f>
        <v>0</v>
      </c>
      <c r="DH4" s="215">
        <f>CZ4</f>
        <v>0</v>
      </c>
      <c r="DL4" s="194" t="s">
        <v>85</v>
      </c>
      <c r="DM4">
        <v>29</v>
      </c>
      <c r="DN4">
        <v>21</v>
      </c>
      <c r="DO4" s="195"/>
      <c r="DP4" s="195"/>
      <c r="DQ4" s="211"/>
      <c r="DR4" s="211"/>
      <c r="DS4" s="211"/>
      <c r="DT4" s="214" t="s">
        <v>85</v>
      </c>
      <c r="DU4" s="215">
        <f t="shared" ref="DU4:DU15" si="14">DM4-DO4</f>
        <v>29</v>
      </c>
      <c r="DV4" s="215">
        <f t="shared" ref="DV4:DV15" si="15">DN4-DP4</f>
        <v>21</v>
      </c>
      <c r="DW4" s="215">
        <f>DO4</f>
        <v>0</v>
      </c>
      <c r="DX4" s="215">
        <f>DP4</f>
        <v>0</v>
      </c>
      <c r="EB4" s="194" t="s">
        <v>85</v>
      </c>
      <c r="EC4">
        <v>22</v>
      </c>
      <c r="ED4">
        <v>21</v>
      </c>
      <c r="EE4" s="195"/>
      <c r="EF4" s="195">
        <v>1</v>
      </c>
      <c r="EG4" s="211"/>
      <c r="EH4" s="211"/>
      <c r="EI4" s="211"/>
      <c r="EJ4" s="214" t="s">
        <v>85</v>
      </c>
      <c r="EK4" s="215">
        <f t="shared" ref="EK4:EK15" si="16">EC4-EE4</f>
        <v>22</v>
      </c>
      <c r="EL4" s="215">
        <f t="shared" ref="EL4:EL15" si="17">ED4-EF4</f>
        <v>20</v>
      </c>
      <c r="EM4" s="215">
        <f>EE4</f>
        <v>0</v>
      </c>
      <c r="EN4" s="215">
        <f>EF4</f>
        <v>1</v>
      </c>
      <c r="ER4" s="194" t="s">
        <v>85</v>
      </c>
      <c r="ES4">
        <v>25</v>
      </c>
      <c r="ET4">
        <v>29</v>
      </c>
      <c r="EU4" s="195"/>
      <c r="EV4" s="195">
        <v>2</v>
      </c>
      <c r="EW4" s="211"/>
      <c r="EX4" s="211"/>
      <c r="EY4" s="211"/>
      <c r="EZ4" s="214" t="s">
        <v>85</v>
      </c>
      <c r="FA4" s="215">
        <f t="shared" ref="FA4:FA15" si="18">ES4-EU4</f>
        <v>25</v>
      </c>
      <c r="FB4" s="215">
        <f t="shared" ref="FB4:FB15" si="19">ET4-EV4</f>
        <v>27</v>
      </c>
      <c r="FC4" s="215">
        <f>EU4</f>
        <v>0</v>
      </c>
      <c r="FD4" s="215">
        <f>EV4</f>
        <v>2</v>
      </c>
      <c r="FH4" s="194" t="s">
        <v>85</v>
      </c>
      <c r="FI4">
        <v>36</v>
      </c>
      <c r="FJ4">
        <v>15</v>
      </c>
      <c r="FK4" s="246">
        <v>1</v>
      </c>
      <c r="FL4" s="246">
        <v>0</v>
      </c>
      <c r="FM4" s="211"/>
      <c r="FN4" s="211"/>
      <c r="FO4" s="211"/>
      <c r="FP4" s="214" t="s">
        <v>85</v>
      </c>
      <c r="FQ4" s="215">
        <f t="shared" ref="FQ4:FQ15" si="20">FI4-FK4</f>
        <v>35</v>
      </c>
      <c r="FR4" s="215">
        <f t="shared" ref="FR4:FR15" si="21">FJ4-FL4</f>
        <v>15</v>
      </c>
      <c r="FS4" s="215">
        <f>FK4</f>
        <v>1</v>
      </c>
      <c r="FT4" s="215">
        <f>FL4</f>
        <v>0</v>
      </c>
      <c r="FX4" s="194" t="s">
        <v>85</v>
      </c>
      <c r="FY4">
        <v>30</v>
      </c>
      <c r="FZ4">
        <v>31</v>
      </c>
      <c r="GA4" s="246">
        <v>0</v>
      </c>
      <c r="GB4" s="246">
        <v>0</v>
      </c>
      <c r="GC4" s="211"/>
      <c r="GD4" s="211"/>
      <c r="GE4" s="211"/>
      <c r="GF4" s="214" t="s">
        <v>85</v>
      </c>
      <c r="GG4" s="215">
        <f t="shared" ref="GG4:GG15" si="22">FY4-GA4</f>
        <v>30</v>
      </c>
      <c r="GH4" s="215">
        <f t="shared" ref="GH4:GH15" si="23">FZ4-GB4</f>
        <v>31</v>
      </c>
      <c r="GI4" s="215">
        <f>GA4</f>
        <v>0</v>
      </c>
      <c r="GJ4" s="215">
        <f>GB4</f>
        <v>0</v>
      </c>
      <c r="GN4" s="194" t="s">
        <v>85</v>
      </c>
      <c r="GO4">
        <v>19</v>
      </c>
      <c r="GP4">
        <v>17</v>
      </c>
      <c r="GQ4" s="195"/>
      <c r="GR4" s="195"/>
      <c r="GS4" s="211"/>
      <c r="GT4" s="211"/>
      <c r="GU4" s="211"/>
      <c r="GV4" s="214" t="s">
        <v>85</v>
      </c>
      <c r="GW4" s="215">
        <f t="shared" ref="GW4:GW15" si="24">GO4-GQ4</f>
        <v>19</v>
      </c>
      <c r="GX4" s="215">
        <f t="shared" ref="GX4:GX15" si="25">GP4-GR4</f>
        <v>17</v>
      </c>
      <c r="GY4" s="215">
        <f>GQ4</f>
        <v>0</v>
      </c>
      <c r="GZ4" s="215">
        <f>GR4</f>
        <v>0</v>
      </c>
      <c r="HD4" s="194" t="s">
        <v>85</v>
      </c>
      <c r="HE4">
        <v>19</v>
      </c>
      <c r="HF4">
        <v>17</v>
      </c>
      <c r="HG4" s="195"/>
      <c r="HH4" s="195"/>
      <c r="HI4" s="211"/>
      <c r="HJ4" s="211"/>
      <c r="HK4" s="211"/>
      <c r="HL4" s="214" t="s">
        <v>85</v>
      </c>
      <c r="HM4" s="215">
        <f t="shared" ref="HM4:HM15" si="26">HE4-HG4</f>
        <v>19</v>
      </c>
      <c r="HN4" s="215">
        <f t="shared" ref="HN4:HN15" si="27">HF4-HH4</f>
        <v>17</v>
      </c>
      <c r="HO4" s="215">
        <f>HG4</f>
        <v>0</v>
      </c>
      <c r="HP4" s="215">
        <f>HH4</f>
        <v>0</v>
      </c>
      <c r="HT4" s="194" t="s">
        <v>85</v>
      </c>
      <c r="HU4">
        <v>19</v>
      </c>
      <c r="HV4">
        <v>17</v>
      </c>
      <c r="HW4" s="195"/>
      <c r="HX4" s="195"/>
      <c r="HY4" s="211"/>
      <c r="HZ4" s="211"/>
      <c r="IA4" s="211"/>
      <c r="IB4" s="214" t="s">
        <v>85</v>
      </c>
      <c r="IC4" s="215">
        <f t="shared" ref="IC4:IC15" si="28">HU4-HW4</f>
        <v>19</v>
      </c>
      <c r="ID4" s="215">
        <f t="shared" ref="ID4:ID15" si="29">HV4-HX4</f>
        <v>17</v>
      </c>
      <c r="IE4" s="215">
        <f>HW4</f>
        <v>0</v>
      </c>
      <c r="IF4" s="215">
        <f>HX4</f>
        <v>0</v>
      </c>
      <c r="IJ4" s="194" t="s">
        <v>85</v>
      </c>
      <c r="IK4">
        <v>19</v>
      </c>
      <c r="IL4">
        <v>17</v>
      </c>
      <c r="IM4" s="195"/>
      <c r="IN4" s="195"/>
      <c r="IO4" s="211"/>
      <c r="IP4" s="211"/>
      <c r="IQ4" s="211"/>
      <c r="IR4" s="214" t="s">
        <v>85</v>
      </c>
      <c r="IS4" s="215">
        <f t="shared" ref="IS4:IS15" si="30">IK4-IM4</f>
        <v>19</v>
      </c>
      <c r="IT4" s="215">
        <f t="shared" ref="IT4:IT15" si="31">IL4-IN4</f>
        <v>17</v>
      </c>
      <c r="IU4" s="215">
        <f>IM4</f>
        <v>0</v>
      </c>
      <c r="IV4" s="215">
        <f>IN4</f>
        <v>0</v>
      </c>
    </row>
    <row r="5" spans="2:257" ht="18.75" customHeight="1" x14ac:dyDescent="0.25">
      <c r="B5" s="194" t="s">
        <v>86</v>
      </c>
      <c r="C5">
        <v>8</v>
      </c>
      <c r="D5">
        <v>8</v>
      </c>
      <c r="E5" s="195"/>
      <c r="F5" s="195">
        <v>1</v>
      </c>
      <c r="G5" s="211"/>
      <c r="H5" s="211"/>
      <c r="I5" s="211"/>
      <c r="J5" s="214" t="s">
        <v>86</v>
      </c>
      <c r="K5" s="215">
        <f t="shared" si="0"/>
        <v>8</v>
      </c>
      <c r="L5" s="215">
        <f t="shared" si="1"/>
        <v>7</v>
      </c>
      <c r="M5" s="215">
        <f t="shared" ref="M5:M15" si="32">E5</f>
        <v>0</v>
      </c>
      <c r="N5" s="215">
        <f t="shared" ref="N5:N15" si="33">F5</f>
        <v>1</v>
      </c>
      <c r="T5" s="194" t="s">
        <v>86</v>
      </c>
      <c r="U5">
        <v>14</v>
      </c>
      <c r="V5">
        <v>6</v>
      </c>
      <c r="W5" s="195"/>
      <c r="X5" s="195"/>
      <c r="Y5" s="211"/>
      <c r="Z5" s="211"/>
      <c r="AA5" s="211"/>
      <c r="AB5" s="214" t="s">
        <v>86</v>
      </c>
      <c r="AC5" s="215">
        <f t="shared" si="2"/>
        <v>14</v>
      </c>
      <c r="AD5" s="215">
        <f t="shared" si="3"/>
        <v>6</v>
      </c>
      <c r="AE5" s="215">
        <f t="shared" ref="AE5:AE15" si="34">W5</f>
        <v>0</v>
      </c>
      <c r="AF5" s="215">
        <f t="shared" ref="AF5:AF15" si="35">X5</f>
        <v>0</v>
      </c>
      <c r="AJ5" s="194" t="s">
        <v>86</v>
      </c>
      <c r="AK5">
        <v>12</v>
      </c>
      <c r="AL5">
        <v>5</v>
      </c>
      <c r="AM5" s="195">
        <v>2</v>
      </c>
      <c r="AN5" s="195">
        <v>2</v>
      </c>
      <c r="AO5" s="211"/>
      <c r="AP5" s="211"/>
      <c r="AQ5" s="211"/>
      <c r="AR5" s="214" t="s">
        <v>86</v>
      </c>
      <c r="AS5" s="215">
        <f t="shared" si="4"/>
        <v>10</v>
      </c>
      <c r="AT5" s="215">
        <f t="shared" si="5"/>
        <v>3</v>
      </c>
      <c r="AU5" s="215">
        <f t="shared" ref="AU5:AU15" si="36">AM5</f>
        <v>2</v>
      </c>
      <c r="AV5" s="215">
        <f t="shared" ref="AV5:AV15" si="37">AN5</f>
        <v>2</v>
      </c>
      <c r="AZ5" s="194" t="s">
        <v>86</v>
      </c>
      <c r="BA5">
        <v>9</v>
      </c>
      <c r="BB5">
        <v>4</v>
      </c>
      <c r="BC5" s="195">
        <v>1</v>
      </c>
      <c r="BD5" s="195">
        <v>1</v>
      </c>
      <c r="BE5" s="211"/>
      <c r="BF5" s="211"/>
      <c r="BG5" s="211"/>
      <c r="BH5" s="214" t="s">
        <v>86</v>
      </c>
      <c r="BI5" s="215">
        <f t="shared" si="6"/>
        <v>8</v>
      </c>
      <c r="BJ5" s="215">
        <f t="shared" si="7"/>
        <v>3</v>
      </c>
      <c r="BK5" s="215">
        <f t="shared" ref="BK5:BK15" si="38">BC5</f>
        <v>1</v>
      </c>
      <c r="BL5" s="215">
        <f t="shared" ref="BL5:BL15" si="39">BD5</f>
        <v>1</v>
      </c>
      <c r="BP5" s="194" t="s">
        <v>86</v>
      </c>
      <c r="BQ5">
        <v>6</v>
      </c>
      <c r="BR5">
        <v>1</v>
      </c>
      <c r="BS5" s="195"/>
      <c r="BT5" s="195"/>
      <c r="BU5" s="211"/>
      <c r="BV5" s="211"/>
      <c r="BW5" s="211"/>
      <c r="BX5" s="214" t="s">
        <v>86</v>
      </c>
      <c r="BY5" s="215">
        <f t="shared" si="8"/>
        <v>6</v>
      </c>
      <c r="BZ5" s="215">
        <f t="shared" si="9"/>
        <v>1</v>
      </c>
      <c r="CA5" s="215">
        <f t="shared" ref="CA5:CA15" si="40">BS5</f>
        <v>0</v>
      </c>
      <c r="CB5" s="215">
        <f t="shared" ref="CB5:CB15" si="41">BT5</f>
        <v>0</v>
      </c>
      <c r="CF5" s="194" t="s">
        <v>86</v>
      </c>
      <c r="CG5">
        <v>6</v>
      </c>
      <c r="CH5">
        <v>7</v>
      </c>
      <c r="CI5" s="195"/>
      <c r="CJ5" s="195">
        <v>2</v>
      </c>
      <c r="CK5" s="211"/>
      <c r="CL5" s="211"/>
      <c r="CM5" s="211"/>
      <c r="CN5" s="214" t="s">
        <v>86</v>
      </c>
      <c r="CO5" s="215">
        <f t="shared" si="10"/>
        <v>6</v>
      </c>
      <c r="CP5" s="215">
        <f t="shared" si="11"/>
        <v>5</v>
      </c>
      <c r="CQ5" s="215">
        <f t="shared" ref="CQ5:CQ15" si="42">CI5</f>
        <v>0</v>
      </c>
      <c r="CR5" s="215">
        <f t="shared" ref="CR5:CR15" si="43">CJ5</f>
        <v>2</v>
      </c>
      <c r="CV5" s="194" t="s">
        <v>86</v>
      </c>
      <c r="CW5">
        <v>10</v>
      </c>
      <c r="CX5">
        <v>7</v>
      </c>
      <c r="CY5" s="195">
        <v>1</v>
      </c>
      <c r="CZ5" s="195"/>
      <c r="DA5" s="211"/>
      <c r="DB5" s="211"/>
      <c r="DC5" s="211"/>
      <c r="DD5" s="214" t="s">
        <v>86</v>
      </c>
      <c r="DE5" s="215">
        <f t="shared" si="12"/>
        <v>9</v>
      </c>
      <c r="DF5" s="215">
        <f t="shared" si="13"/>
        <v>7</v>
      </c>
      <c r="DG5" s="215">
        <f t="shared" ref="DG5:DG15" si="44">CY5</f>
        <v>1</v>
      </c>
      <c r="DH5" s="215">
        <f t="shared" ref="DH5:DH15" si="45">CZ5</f>
        <v>0</v>
      </c>
      <c r="DL5" s="194" t="s">
        <v>86</v>
      </c>
      <c r="DM5">
        <v>13</v>
      </c>
      <c r="DN5">
        <v>6</v>
      </c>
      <c r="DO5" s="195">
        <v>3</v>
      </c>
      <c r="DP5" s="195">
        <v>1</v>
      </c>
      <c r="DQ5" s="211"/>
      <c r="DR5" s="211"/>
      <c r="DS5" s="211"/>
      <c r="DT5" s="214" t="s">
        <v>86</v>
      </c>
      <c r="DU5" s="215">
        <f t="shared" si="14"/>
        <v>10</v>
      </c>
      <c r="DV5" s="215">
        <f t="shared" si="15"/>
        <v>5</v>
      </c>
      <c r="DW5" s="215">
        <f t="shared" ref="DW5:DW15" si="46">DO5</f>
        <v>3</v>
      </c>
      <c r="DX5" s="215">
        <f t="shared" ref="DX5:DX15" si="47">DP5</f>
        <v>1</v>
      </c>
      <c r="EB5" s="194" t="s">
        <v>86</v>
      </c>
      <c r="EC5">
        <v>10</v>
      </c>
      <c r="ED5">
        <v>9</v>
      </c>
      <c r="EE5" s="195">
        <v>2</v>
      </c>
      <c r="EF5" s="195"/>
      <c r="EG5" s="211"/>
      <c r="EH5" s="211"/>
      <c r="EI5" s="211"/>
      <c r="EJ5" s="214" t="s">
        <v>86</v>
      </c>
      <c r="EK5" s="215">
        <f t="shared" si="16"/>
        <v>8</v>
      </c>
      <c r="EL5" s="215">
        <f t="shared" si="17"/>
        <v>9</v>
      </c>
      <c r="EM5" s="215">
        <f t="shared" ref="EM5:EM15" si="48">EE5</f>
        <v>2</v>
      </c>
      <c r="EN5" s="215">
        <f t="shared" ref="EN5:EN15" si="49">EF5</f>
        <v>0</v>
      </c>
      <c r="ER5" s="194" t="s">
        <v>86</v>
      </c>
      <c r="ES5">
        <v>14</v>
      </c>
      <c r="ET5">
        <v>16</v>
      </c>
      <c r="EU5" s="195">
        <v>1</v>
      </c>
      <c r="EV5" s="195">
        <v>1</v>
      </c>
      <c r="EW5" s="211"/>
      <c r="EX5" s="211"/>
      <c r="EY5" s="211"/>
      <c r="EZ5" s="214" t="s">
        <v>86</v>
      </c>
      <c r="FA5" s="215">
        <f t="shared" si="18"/>
        <v>13</v>
      </c>
      <c r="FB5" s="215">
        <f t="shared" si="19"/>
        <v>15</v>
      </c>
      <c r="FC5" s="215">
        <f t="shared" ref="FC5:FC15" si="50">EU5</f>
        <v>1</v>
      </c>
      <c r="FD5" s="215">
        <f t="shared" ref="FD5:FD15" si="51">EV5</f>
        <v>1</v>
      </c>
      <c r="FH5" s="194" t="s">
        <v>86</v>
      </c>
      <c r="FI5">
        <v>7</v>
      </c>
      <c r="FJ5">
        <v>9</v>
      </c>
      <c r="FK5" s="246">
        <v>3</v>
      </c>
      <c r="FL5" s="246">
        <v>2</v>
      </c>
      <c r="FM5" s="211"/>
      <c r="FN5" s="211"/>
      <c r="FO5" s="211"/>
      <c r="FP5" s="214" t="s">
        <v>86</v>
      </c>
      <c r="FQ5" s="215">
        <f t="shared" si="20"/>
        <v>4</v>
      </c>
      <c r="FR5" s="215">
        <f t="shared" si="21"/>
        <v>7</v>
      </c>
      <c r="FS5" s="215">
        <f t="shared" ref="FS5:FS15" si="52">FK5</f>
        <v>3</v>
      </c>
      <c r="FT5" s="215">
        <f t="shared" ref="FT5:FT15" si="53">FL5</f>
        <v>2</v>
      </c>
      <c r="FX5" s="194" t="s">
        <v>86</v>
      </c>
      <c r="FY5">
        <v>4</v>
      </c>
      <c r="FZ5">
        <v>8</v>
      </c>
      <c r="GA5" s="246">
        <v>0</v>
      </c>
      <c r="GB5" s="246">
        <v>2</v>
      </c>
      <c r="GC5" s="211"/>
      <c r="GD5" s="211"/>
      <c r="GE5" s="211"/>
      <c r="GF5" s="214" t="s">
        <v>86</v>
      </c>
      <c r="GG5" s="215">
        <f t="shared" si="22"/>
        <v>4</v>
      </c>
      <c r="GH5" s="215">
        <f t="shared" si="23"/>
        <v>6</v>
      </c>
      <c r="GI5" s="215">
        <f t="shared" ref="GI5:GI15" si="54">GA5</f>
        <v>0</v>
      </c>
      <c r="GJ5" s="215">
        <f t="shared" ref="GJ5:GJ15" si="55">GB5</f>
        <v>2</v>
      </c>
      <c r="GN5" s="194" t="s">
        <v>86</v>
      </c>
      <c r="GO5">
        <v>18</v>
      </c>
      <c r="GP5">
        <v>13</v>
      </c>
      <c r="GQ5" s="195">
        <v>1</v>
      </c>
      <c r="GR5" s="195"/>
      <c r="GS5" s="211"/>
      <c r="GT5" s="211"/>
      <c r="GU5" s="211"/>
      <c r="GV5" s="214" t="s">
        <v>86</v>
      </c>
      <c r="GW5" s="215">
        <f t="shared" si="24"/>
        <v>17</v>
      </c>
      <c r="GX5" s="215">
        <f t="shared" si="25"/>
        <v>13</v>
      </c>
      <c r="GY5" s="215">
        <f t="shared" ref="GY5:GY15" si="56">GQ5</f>
        <v>1</v>
      </c>
      <c r="GZ5" s="215">
        <f t="shared" ref="GZ5:GZ15" si="57">GR5</f>
        <v>0</v>
      </c>
      <c r="HD5" s="194" t="s">
        <v>86</v>
      </c>
      <c r="HE5">
        <v>18</v>
      </c>
      <c r="HF5">
        <v>13</v>
      </c>
      <c r="HG5" s="195">
        <v>1</v>
      </c>
      <c r="HH5" s="195"/>
      <c r="HI5" s="211"/>
      <c r="HJ5" s="211"/>
      <c r="HK5" s="211"/>
      <c r="HL5" s="214" t="s">
        <v>86</v>
      </c>
      <c r="HM5" s="215">
        <f t="shared" si="26"/>
        <v>17</v>
      </c>
      <c r="HN5" s="215">
        <f t="shared" si="27"/>
        <v>13</v>
      </c>
      <c r="HO5" s="215">
        <f t="shared" ref="HO5:HO15" si="58">HG5</f>
        <v>1</v>
      </c>
      <c r="HP5" s="215">
        <f t="shared" ref="HP5:HP15" si="59">HH5</f>
        <v>0</v>
      </c>
      <c r="HT5" s="194" t="s">
        <v>86</v>
      </c>
      <c r="HU5">
        <v>18</v>
      </c>
      <c r="HV5">
        <v>13</v>
      </c>
      <c r="HW5" s="195">
        <v>1</v>
      </c>
      <c r="HX5" s="195"/>
      <c r="HY5" s="211"/>
      <c r="HZ5" s="211"/>
      <c r="IA5" s="211"/>
      <c r="IB5" s="214" t="s">
        <v>86</v>
      </c>
      <c r="IC5" s="215">
        <f t="shared" si="28"/>
        <v>17</v>
      </c>
      <c r="ID5" s="215">
        <f t="shared" si="29"/>
        <v>13</v>
      </c>
      <c r="IE5" s="215">
        <f t="shared" ref="IE5:IE15" si="60">HW5</f>
        <v>1</v>
      </c>
      <c r="IF5" s="215">
        <f t="shared" ref="IF5:IF15" si="61">HX5</f>
        <v>0</v>
      </c>
      <c r="IJ5" s="194" t="s">
        <v>86</v>
      </c>
      <c r="IK5">
        <v>18</v>
      </c>
      <c r="IL5">
        <v>13</v>
      </c>
      <c r="IM5" s="195">
        <v>1</v>
      </c>
      <c r="IN5" s="195"/>
      <c r="IO5" s="211"/>
      <c r="IP5" s="211"/>
      <c r="IQ5" s="211"/>
      <c r="IR5" s="214" t="s">
        <v>86</v>
      </c>
      <c r="IS5" s="215">
        <f t="shared" si="30"/>
        <v>17</v>
      </c>
      <c r="IT5" s="215">
        <f t="shared" si="31"/>
        <v>13</v>
      </c>
      <c r="IU5" s="215">
        <f t="shared" ref="IU5:IU15" si="62">IM5</f>
        <v>1</v>
      </c>
      <c r="IV5" s="215">
        <f t="shared" ref="IV5:IV15" si="63">IN5</f>
        <v>0</v>
      </c>
    </row>
    <row r="6" spans="2:257" ht="18.75" customHeight="1" x14ac:dyDescent="0.25">
      <c r="B6" s="194" t="s">
        <v>87</v>
      </c>
      <c r="C6">
        <v>30</v>
      </c>
      <c r="D6">
        <v>24</v>
      </c>
      <c r="E6" s="195">
        <v>1</v>
      </c>
      <c r="F6" s="195">
        <v>2</v>
      </c>
      <c r="G6" s="211"/>
      <c r="H6" s="211"/>
      <c r="I6" s="211"/>
      <c r="J6" s="214" t="s">
        <v>87</v>
      </c>
      <c r="K6" s="215">
        <f t="shared" si="0"/>
        <v>29</v>
      </c>
      <c r="L6" s="215">
        <f t="shared" si="1"/>
        <v>22</v>
      </c>
      <c r="M6" s="215">
        <f t="shared" si="32"/>
        <v>1</v>
      </c>
      <c r="N6" s="215">
        <f t="shared" si="33"/>
        <v>2</v>
      </c>
      <c r="T6" s="194" t="s">
        <v>87</v>
      </c>
      <c r="U6">
        <v>25</v>
      </c>
      <c r="V6">
        <v>16</v>
      </c>
      <c r="W6" s="195">
        <v>2</v>
      </c>
      <c r="X6" s="195">
        <v>1</v>
      </c>
      <c r="Y6" s="211"/>
      <c r="Z6" s="211"/>
      <c r="AA6" s="211"/>
      <c r="AB6" s="214" t="s">
        <v>87</v>
      </c>
      <c r="AC6" s="215">
        <f t="shared" si="2"/>
        <v>23</v>
      </c>
      <c r="AD6" s="215">
        <f t="shared" si="3"/>
        <v>15</v>
      </c>
      <c r="AE6" s="215">
        <f t="shared" si="34"/>
        <v>2</v>
      </c>
      <c r="AF6" s="215">
        <f t="shared" si="35"/>
        <v>1</v>
      </c>
      <c r="AJ6" s="194" t="s">
        <v>87</v>
      </c>
      <c r="AK6">
        <v>34</v>
      </c>
      <c r="AL6">
        <v>22</v>
      </c>
      <c r="AM6" s="195">
        <v>2</v>
      </c>
      <c r="AN6" s="195">
        <v>1</v>
      </c>
      <c r="AO6" s="211"/>
      <c r="AP6" s="211"/>
      <c r="AQ6" s="211"/>
      <c r="AR6" s="214" t="s">
        <v>87</v>
      </c>
      <c r="AS6" s="215">
        <f t="shared" si="4"/>
        <v>32</v>
      </c>
      <c r="AT6" s="215">
        <f t="shared" si="5"/>
        <v>21</v>
      </c>
      <c r="AU6" s="215">
        <f t="shared" si="36"/>
        <v>2</v>
      </c>
      <c r="AV6" s="215">
        <f t="shared" si="37"/>
        <v>1</v>
      </c>
      <c r="AZ6" s="194" t="s">
        <v>87</v>
      </c>
      <c r="BA6">
        <v>31</v>
      </c>
      <c r="BB6">
        <v>16</v>
      </c>
      <c r="BC6" s="195">
        <v>1</v>
      </c>
      <c r="BD6" s="195">
        <v>2</v>
      </c>
      <c r="BE6" s="211"/>
      <c r="BF6" s="211"/>
      <c r="BG6" s="211"/>
      <c r="BH6" s="214" t="s">
        <v>87</v>
      </c>
      <c r="BI6" s="215">
        <f t="shared" si="6"/>
        <v>30</v>
      </c>
      <c r="BJ6" s="215">
        <f t="shared" si="7"/>
        <v>14</v>
      </c>
      <c r="BK6" s="215">
        <f t="shared" si="38"/>
        <v>1</v>
      </c>
      <c r="BL6" s="215">
        <f t="shared" si="39"/>
        <v>2</v>
      </c>
      <c r="BP6" s="194" t="s">
        <v>87</v>
      </c>
      <c r="BQ6">
        <v>35</v>
      </c>
      <c r="BR6">
        <v>32</v>
      </c>
      <c r="BS6" s="195"/>
      <c r="BT6" s="195"/>
      <c r="BU6" s="211"/>
      <c r="BV6" s="211"/>
      <c r="BW6" s="211"/>
      <c r="BX6" s="214" t="s">
        <v>87</v>
      </c>
      <c r="BY6" s="215">
        <f t="shared" si="8"/>
        <v>35</v>
      </c>
      <c r="BZ6" s="215">
        <f t="shared" si="9"/>
        <v>32</v>
      </c>
      <c r="CA6" s="215">
        <f t="shared" si="40"/>
        <v>0</v>
      </c>
      <c r="CB6" s="215">
        <f t="shared" si="41"/>
        <v>0</v>
      </c>
      <c r="CF6" s="194" t="s">
        <v>87</v>
      </c>
      <c r="CG6">
        <v>44</v>
      </c>
      <c r="CH6">
        <v>27</v>
      </c>
      <c r="CI6" s="195">
        <v>4</v>
      </c>
      <c r="CJ6" s="195"/>
      <c r="CK6" s="211"/>
      <c r="CL6" s="211"/>
      <c r="CM6" s="211"/>
      <c r="CN6" s="214" t="s">
        <v>87</v>
      </c>
      <c r="CO6" s="215">
        <f t="shared" si="10"/>
        <v>40</v>
      </c>
      <c r="CP6" s="215">
        <f t="shared" si="11"/>
        <v>27</v>
      </c>
      <c r="CQ6" s="215">
        <f t="shared" si="42"/>
        <v>4</v>
      </c>
      <c r="CR6" s="215">
        <f t="shared" si="43"/>
        <v>0</v>
      </c>
      <c r="CV6" s="194" t="s">
        <v>87</v>
      </c>
      <c r="CW6">
        <v>48</v>
      </c>
      <c r="CX6">
        <v>23</v>
      </c>
      <c r="CY6" s="195"/>
      <c r="CZ6" s="195">
        <v>2</v>
      </c>
      <c r="DA6" s="211"/>
      <c r="DB6" s="211"/>
      <c r="DC6" s="211"/>
      <c r="DD6" s="214" t="s">
        <v>87</v>
      </c>
      <c r="DE6" s="215">
        <f t="shared" si="12"/>
        <v>48</v>
      </c>
      <c r="DF6" s="215">
        <f t="shared" si="13"/>
        <v>21</v>
      </c>
      <c r="DG6" s="215">
        <f t="shared" si="44"/>
        <v>0</v>
      </c>
      <c r="DH6" s="215">
        <f t="shared" si="45"/>
        <v>2</v>
      </c>
      <c r="DL6" s="194" t="s">
        <v>87</v>
      </c>
      <c r="DM6">
        <v>31</v>
      </c>
      <c r="DN6">
        <v>20</v>
      </c>
      <c r="DO6" s="195">
        <v>4</v>
      </c>
      <c r="DP6" s="195">
        <v>4</v>
      </c>
      <c r="DQ6" s="211"/>
      <c r="DR6" s="211"/>
      <c r="DS6" s="211"/>
      <c r="DT6" s="214" t="s">
        <v>87</v>
      </c>
      <c r="DU6" s="215">
        <f t="shared" si="14"/>
        <v>27</v>
      </c>
      <c r="DV6" s="215">
        <f t="shared" si="15"/>
        <v>16</v>
      </c>
      <c r="DW6" s="215">
        <f t="shared" si="46"/>
        <v>4</v>
      </c>
      <c r="DX6" s="215">
        <f t="shared" si="47"/>
        <v>4</v>
      </c>
      <c r="EB6" s="194" t="s">
        <v>87</v>
      </c>
      <c r="EC6">
        <v>27</v>
      </c>
      <c r="ED6">
        <v>26</v>
      </c>
      <c r="EE6" s="195">
        <v>4</v>
      </c>
      <c r="EF6" s="195">
        <v>2</v>
      </c>
      <c r="EG6" s="211"/>
      <c r="EH6" s="211"/>
      <c r="EI6" s="211"/>
      <c r="EJ6" s="214" t="s">
        <v>87</v>
      </c>
      <c r="EK6" s="215">
        <f t="shared" si="16"/>
        <v>23</v>
      </c>
      <c r="EL6" s="215">
        <f t="shared" si="17"/>
        <v>24</v>
      </c>
      <c r="EM6" s="215">
        <f t="shared" si="48"/>
        <v>4</v>
      </c>
      <c r="EN6" s="215">
        <f t="shared" si="49"/>
        <v>2</v>
      </c>
      <c r="ER6" s="194" t="s">
        <v>87</v>
      </c>
      <c r="ES6">
        <v>33</v>
      </c>
      <c r="ET6">
        <v>34</v>
      </c>
      <c r="EU6" s="195">
        <v>4</v>
      </c>
      <c r="EV6" s="195">
        <v>5</v>
      </c>
      <c r="EW6" s="211"/>
      <c r="EX6" s="211"/>
      <c r="EY6" s="211"/>
      <c r="EZ6" s="214" t="s">
        <v>87</v>
      </c>
      <c r="FA6" s="215">
        <f t="shared" si="18"/>
        <v>29</v>
      </c>
      <c r="FB6" s="215">
        <f t="shared" si="19"/>
        <v>29</v>
      </c>
      <c r="FC6" s="215">
        <f t="shared" si="50"/>
        <v>4</v>
      </c>
      <c r="FD6" s="215">
        <f t="shared" si="51"/>
        <v>5</v>
      </c>
      <c r="FH6" s="194" t="s">
        <v>87</v>
      </c>
      <c r="FI6">
        <v>32</v>
      </c>
      <c r="FJ6">
        <v>27</v>
      </c>
      <c r="FK6" s="246">
        <v>0</v>
      </c>
      <c r="FL6" s="246">
        <v>0</v>
      </c>
      <c r="FM6" s="211"/>
      <c r="FN6" s="211"/>
      <c r="FO6" s="211"/>
      <c r="FP6" s="214" t="s">
        <v>87</v>
      </c>
      <c r="FQ6" s="215">
        <f t="shared" si="20"/>
        <v>32</v>
      </c>
      <c r="FR6" s="215">
        <f t="shared" si="21"/>
        <v>27</v>
      </c>
      <c r="FS6" s="215">
        <f t="shared" si="52"/>
        <v>0</v>
      </c>
      <c r="FT6" s="215">
        <f t="shared" si="53"/>
        <v>0</v>
      </c>
      <c r="FX6" s="194" t="s">
        <v>87</v>
      </c>
      <c r="FY6">
        <v>28</v>
      </c>
      <c r="FZ6">
        <v>31</v>
      </c>
      <c r="GA6" s="246">
        <v>1</v>
      </c>
      <c r="GB6" s="246">
        <v>0</v>
      </c>
      <c r="GC6" s="211"/>
      <c r="GD6" s="211"/>
      <c r="GE6" s="211"/>
      <c r="GF6" s="214" t="s">
        <v>87</v>
      </c>
      <c r="GG6" s="215">
        <f t="shared" si="22"/>
        <v>27</v>
      </c>
      <c r="GH6" s="215">
        <f t="shared" si="23"/>
        <v>31</v>
      </c>
      <c r="GI6" s="215">
        <f t="shared" si="54"/>
        <v>1</v>
      </c>
      <c r="GJ6" s="215">
        <f t="shared" si="55"/>
        <v>0</v>
      </c>
      <c r="GN6" s="194" t="s">
        <v>87</v>
      </c>
      <c r="GO6">
        <v>48</v>
      </c>
      <c r="GP6">
        <v>35</v>
      </c>
      <c r="GQ6" s="195">
        <v>1</v>
      </c>
      <c r="GR6" s="195"/>
      <c r="GS6" s="211"/>
      <c r="GT6" s="211"/>
      <c r="GU6" s="211"/>
      <c r="GV6" s="214" t="s">
        <v>87</v>
      </c>
      <c r="GW6" s="215">
        <f t="shared" si="24"/>
        <v>47</v>
      </c>
      <c r="GX6" s="215">
        <f t="shared" si="25"/>
        <v>35</v>
      </c>
      <c r="GY6" s="215">
        <f t="shared" si="56"/>
        <v>1</v>
      </c>
      <c r="GZ6" s="215">
        <f t="shared" si="57"/>
        <v>0</v>
      </c>
      <c r="HD6" s="194" t="s">
        <v>87</v>
      </c>
      <c r="HE6">
        <v>48</v>
      </c>
      <c r="HF6">
        <v>35</v>
      </c>
      <c r="HG6" s="195">
        <v>1</v>
      </c>
      <c r="HH6" s="195"/>
      <c r="HI6" s="211"/>
      <c r="HJ6" s="211"/>
      <c r="HK6" s="211"/>
      <c r="HL6" s="214" t="s">
        <v>87</v>
      </c>
      <c r="HM6" s="215">
        <f t="shared" si="26"/>
        <v>47</v>
      </c>
      <c r="HN6" s="215">
        <f t="shared" si="27"/>
        <v>35</v>
      </c>
      <c r="HO6" s="215">
        <f t="shared" si="58"/>
        <v>1</v>
      </c>
      <c r="HP6" s="215">
        <f t="shared" si="59"/>
        <v>0</v>
      </c>
      <c r="HT6" s="194" t="s">
        <v>87</v>
      </c>
      <c r="HU6">
        <v>48</v>
      </c>
      <c r="HV6">
        <v>35</v>
      </c>
      <c r="HW6" s="195">
        <v>1</v>
      </c>
      <c r="HX6" s="195"/>
      <c r="HY6" s="211"/>
      <c r="HZ6" s="211"/>
      <c r="IA6" s="211"/>
      <c r="IB6" s="214" t="s">
        <v>87</v>
      </c>
      <c r="IC6" s="215">
        <f t="shared" si="28"/>
        <v>47</v>
      </c>
      <c r="ID6" s="215">
        <f t="shared" si="29"/>
        <v>35</v>
      </c>
      <c r="IE6" s="215">
        <f t="shared" si="60"/>
        <v>1</v>
      </c>
      <c r="IF6" s="215">
        <f t="shared" si="61"/>
        <v>0</v>
      </c>
      <c r="IJ6" s="194" t="s">
        <v>87</v>
      </c>
      <c r="IK6">
        <v>48</v>
      </c>
      <c r="IL6">
        <v>35</v>
      </c>
      <c r="IM6" s="195">
        <v>1</v>
      </c>
      <c r="IN6" s="195"/>
      <c r="IO6" s="211"/>
      <c r="IP6" s="211"/>
      <c r="IQ6" s="211"/>
      <c r="IR6" s="214" t="s">
        <v>87</v>
      </c>
      <c r="IS6" s="215">
        <f t="shared" si="30"/>
        <v>47</v>
      </c>
      <c r="IT6" s="215">
        <f t="shared" si="31"/>
        <v>35</v>
      </c>
      <c r="IU6" s="215">
        <f t="shared" si="62"/>
        <v>1</v>
      </c>
      <c r="IV6" s="215">
        <f t="shared" si="63"/>
        <v>0</v>
      </c>
    </row>
    <row r="7" spans="2:257" ht="18.75" customHeight="1" x14ac:dyDescent="0.25">
      <c r="B7" s="194" t="s">
        <v>88</v>
      </c>
      <c r="C7">
        <v>11</v>
      </c>
      <c r="D7">
        <v>14</v>
      </c>
      <c r="E7" s="195">
        <v>4</v>
      </c>
      <c r="F7" s="195">
        <v>1</v>
      </c>
      <c r="G7" s="211"/>
      <c r="H7" s="211"/>
      <c r="I7" s="211"/>
      <c r="J7" s="214" t="s">
        <v>88</v>
      </c>
      <c r="K7" s="215">
        <f t="shared" si="0"/>
        <v>7</v>
      </c>
      <c r="L7" s="215">
        <f t="shared" si="1"/>
        <v>13</v>
      </c>
      <c r="M7" s="215">
        <f t="shared" si="32"/>
        <v>4</v>
      </c>
      <c r="N7" s="215">
        <f t="shared" si="33"/>
        <v>1</v>
      </c>
      <c r="T7" s="194" t="s">
        <v>88</v>
      </c>
      <c r="U7">
        <v>9</v>
      </c>
      <c r="V7">
        <v>5</v>
      </c>
      <c r="W7" s="195">
        <v>3</v>
      </c>
      <c r="X7" s="195">
        <v>1</v>
      </c>
      <c r="Y7" s="211"/>
      <c r="Z7" s="211"/>
      <c r="AA7" s="211"/>
      <c r="AB7" s="214" t="s">
        <v>88</v>
      </c>
      <c r="AC7" s="215">
        <f t="shared" si="2"/>
        <v>6</v>
      </c>
      <c r="AD7" s="215">
        <f t="shared" si="3"/>
        <v>4</v>
      </c>
      <c r="AE7" s="215">
        <f t="shared" si="34"/>
        <v>3</v>
      </c>
      <c r="AF7" s="215">
        <f t="shared" si="35"/>
        <v>1</v>
      </c>
      <c r="AJ7" s="194" t="s">
        <v>88</v>
      </c>
      <c r="AK7">
        <v>8</v>
      </c>
      <c r="AL7">
        <v>7</v>
      </c>
      <c r="AM7" s="195"/>
      <c r="AN7" s="195">
        <v>0</v>
      </c>
      <c r="AO7" s="211"/>
      <c r="AP7" s="211"/>
      <c r="AQ7" s="211"/>
      <c r="AR7" s="214" t="s">
        <v>88</v>
      </c>
      <c r="AS7" s="215">
        <f t="shared" si="4"/>
        <v>8</v>
      </c>
      <c r="AT7" s="215">
        <f t="shared" si="5"/>
        <v>7</v>
      </c>
      <c r="AU7" s="215">
        <f t="shared" si="36"/>
        <v>0</v>
      </c>
      <c r="AV7" s="215">
        <f t="shared" si="37"/>
        <v>0</v>
      </c>
      <c r="AZ7" s="194" t="s">
        <v>88</v>
      </c>
      <c r="BA7">
        <v>6</v>
      </c>
      <c r="BB7">
        <v>6</v>
      </c>
      <c r="BC7" s="195"/>
      <c r="BD7" s="195">
        <v>4</v>
      </c>
      <c r="BE7" s="211"/>
      <c r="BF7" s="211"/>
      <c r="BG7" s="211"/>
      <c r="BH7" s="214" t="s">
        <v>88</v>
      </c>
      <c r="BI7" s="215">
        <f t="shared" si="6"/>
        <v>6</v>
      </c>
      <c r="BJ7" s="215">
        <f t="shared" si="7"/>
        <v>2</v>
      </c>
      <c r="BK7" s="215">
        <f t="shared" si="38"/>
        <v>0</v>
      </c>
      <c r="BL7" s="215">
        <f t="shared" si="39"/>
        <v>4</v>
      </c>
      <c r="BP7" s="194" t="s">
        <v>88</v>
      </c>
      <c r="BQ7">
        <v>11</v>
      </c>
      <c r="BR7">
        <v>14</v>
      </c>
      <c r="BS7" s="195">
        <v>3</v>
      </c>
      <c r="BT7" s="195">
        <v>4</v>
      </c>
      <c r="BU7" s="211"/>
      <c r="BV7" s="211"/>
      <c r="BW7" s="211"/>
      <c r="BX7" s="214" t="s">
        <v>88</v>
      </c>
      <c r="BY7" s="215">
        <f t="shared" si="8"/>
        <v>8</v>
      </c>
      <c r="BZ7" s="215">
        <f t="shared" si="9"/>
        <v>10</v>
      </c>
      <c r="CA7" s="215">
        <f t="shared" si="40"/>
        <v>3</v>
      </c>
      <c r="CB7" s="215">
        <f t="shared" si="41"/>
        <v>4</v>
      </c>
      <c r="CF7" s="194" t="s">
        <v>88</v>
      </c>
      <c r="CG7">
        <v>17</v>
      </c>
      <c r="CH7">
        <v>7</v>
      </c>
      <c r="CI7" s="195">
        <v>1</v>
      </c>
      <c r="CJ7" s="195">
        <v>2</v>
      </c>
      <c r="CK7" s="211"/>
      <c r="CL7" s="211"/>
      <c r="CM7" s="211"/>
      <c r="CN7" s="214" t="s">
        <v>88</v>
      </c>
      <c r="CO7" s="215">
        <f t="shared" si="10"/>
        <v>16</v>
      </c>
      <c r="CP7" s="215">
        <f t="shared" si="11"/>
        <v>5</v>
      </c>
      <c r="CQ7" s="215">
        <f t="shared" si="42"/>
        <v>1</v>
      </c>
      <c r="CR7" s="215">
        <f t="shared" si="43"/>
        <v>2</v>
      </c>
      <c r="CV7" s="194" t="s">
        <v>88</v>
      </c>
      <c r="CW7">
        <v>16</v>
      </c>
      <c r="CX7">
        <v>17</v>
      </c>
      <c r="CY7" s="195"/>
      <c r="CZ7" s="195">
        <v>1</v>
      </c>
      <c r="DA7" s="211"/>
      <c r="DB7" s="211"/>
      <c r="DC7" s="211"/>
      <c r="DD7" s="214" t="s">
        <v>88</v>
      </c>
      <c r="DE7" s="215">
        <f t="shared" si="12"/>
        <v>16</v>
      </c>
      <c r="DF7" s="215">
        <f t="shared" si="13"/>
        <v>16</v>
      </c>
      <c r="DG7" s="215">
        <f t="shared" si="44"/>
        <v>0</v>
      </c>
      <c r="DH7" s="215">
        <f t="shared" si="45"/>
        <v>1</v>
      </c>
      <c r="DL7" s="194" t="s">
        <v>88</v>
      </c>
      <c r="DM7">
        <v>16</v>
      </c>
      <c r="DN7">
        <v>19</v>
      </c>
      <c r="DO7" s="195">
        <v>4</v>
      </c>
      <c r="DP7" s="195">
        <v>4</v>
      </c>
      <c r="DQ7" s="211"/>
      <c r="DR7" s="211"/>
      <c r="DS7" s="211"/>
      <c r="DT7" s="214" t="s">
        <v>88</v>
      </c>
      <c r="DU7" s="215">
        <f t="shared" si="14"/>
        <v>12</v>
      </c>
      <c r="DV7" s="215">
        <f t="shared" si="15"/>
        <v>15</v>
      </c>
      <c r="DW7" s="215">
        <f t="shared" si="46"/>
        <v>4</v>
      </c>
      <c r="DX7" s="215">
        <f t="shared" si="47"/>
        <v>4</v>
      </c>
      <c r="EB7" s="194" t="s">
        <v>88</v>
      </c>
      <c r="EC7">
        <v>19</v>
      </c>
      <c r="ED7">
        <v>15</v>
      </c>
      <c r="EE7" s="195">
        <v>3</v>
      </c>
      <c r="EF7" s="195">
        <v>1</v>
      </c>
      <c r="EG7" s="211"/>
      <c r="EH7" s="211"/>
      <c r="EI7" s="211"/>
      <c r="EJ7" s="214" t="s">
        <v>88</v>
      </c>
      <c r="EK7" s="215">
        <f t="shared" si="16"/>
        <v>16</v>
      </c>
      <c r="EL7" s="215">
        <f t="shared" si="17"/>
        <v>14</v>
      </c>
      <c r="EM7" s="215">
        <f t="shared" si="48"/>
        <v>3</v>
      </c>
      <c r="EN7" s="215">
        <f t="shared" si="49"/>
        <v>1</v>
      </c>
      <c r="ER7" s="194" t="s">
        <v>88</v>
      </c>
      <c r="ES7">
        <v>19</v>
      </c>
      <c r="ET7">
        <v>18</v>
      </c>
      <c r="EU7" s="195">
        <v>5</v>
      </c>
      <c r="EV7" s="195">
        <v>4</v>
      </c>
      <c r="EW7" s="211"/>
      <c r="EX7" s="211"/>
      <c r="EY7" s="211"/>
      <c r="EZ7" s="214" t="s">
        <v>88</v>
      </c>
      <c r="FA7" s="215">
        <f t="shared" si="18"/>
        <v>14</v>
      </c>
      <c r="FB7" s="215">
        <f t="shared" si="19"/>
        <v>14</v>
      </c>
      <c r="FC7" s="215">
        <f t="shared" si="50"/>
        <v>5</v>
      </c>
      <c r="FD7" s="215">
        <f t="shared" si="51"/>
        <v>4</v>
      </c>
      <c r="FH7" s="194" t="s">
        <v>88</v>
      </c>
      <c r="FI7">
        <v>14</v>
      </c>
      <c r="FJ7">
        <v>16</v>
      </c>
      <c r="FK7" s="246">
        <v>2</v>
      </c>
      <c r="FL7" s="246">
        <v>1</v>
      </c>
      <c r="FM7" s="211"/>
      <c r="FN7" s="211"/>
      <c r="FO7" s="211"/>
      <c r="FP7" s="214" t="s">
        <v>88</v>
      </c>
      <c r="FQ7" s="215">
        <f t="shared" si="20"/>
        <v>12</v>
      </c>
      <c r="FR7" s="215">
        <f t="shared" si="21"/>
        <v>15</v>
      </c>
      <c r="FS7" s="215">
        <f t="shared" si="52"/>
        <v>2</v>
      </c>
      <c r="FT7" s="215">
        <f t="shared" si="53"/>
        <v>1</v>
      </c>
      <c r="FX7" s="194" t="s">
        <v>88</v>
      </c>
      <c r="FY7">
        <v>15</v>
      </c>
      <c r="FZ7">
        <v>17</v>
      </c>
      <c r="GA7" s="246">
        <v>0</v>
      </c>
      <c r="GB7" s="246"/>
      <c r="GC7" s="211"/>
      <c r="GD7" s="211"/>
      <c r="GE7" s="211"/>
      <c r="GF7" s="214" t="s">
        <v>88</v>
      </c>
      <c r="GG7" s="215">
        <f t="shared" si="22"/>
        <v>15</v>
      </c>
      <c r="GH7" s="215">
        <f t="shared" si="23"/>
        <v>17</v>
      </c>
      <c r="GI7" s="215">
        <f t="shared" si="54"/>
        <v>0</v>
      </c>
      <c r="GJ7" s="215">
        <f t="shared" si="55"/>
        <v>0</v>
      </c>
      <c r="GN7" s="194" t="s">
        <v>88</v>
      </c>
      <c r="GO7">
        <v>19</v>
      </c>
      <c r="GP7">
        <v>19</v>
      </c>
      <c r="GQ7" s="195">
        <v>2</v>
      </c>
      <c r="GR7" s="195">
        <v>1</v>
      </c>
      <c r="GS7" s="211"/>
      <c r="GT7" s="211"/>
      <c r="GU7" s="211"/>
      <c r="GV7" s="214" t="s">
        <v>88</v>
      </c>
      <c r="GW7" s="215">
        <f t="shared" si="24"/>
        <v>17</v>
      </c>
      <c r="GX7" s="215">
        <f t="shared" si="25"/>
        <v>18</v>
      </c>
      <c r="GY7" s="215">
        <f t="shared" si="56"/>
        <v>2</v>
      </c>
      <c r="GZ7" s="215">
        <f t="shared" si="57"/>
        <v>1</v>
      </c>
      <c r="HD7" s="194" t="s">
        <v>88</v>
      </c>
      <c r="HE7">
        <v>19</v>
      </c>
      <c r="HF7">
        <v>19</v>
      </c>
      <c r="HG7" s="195">
        <v>2</v>
      </c>
      <c r="HH7" s="195">
        <v>1</v>
      </c>
      <c r="HI7" s="211"/>
      <c r="HJ7" s="211"/>
      <c r="HK7" s="211"/>
      <c r="HL7" s="214" t="s">
        <v>88</v>
      </c>
      <c r="HM7" s="215">
        <f t="shared" si="26"/>
        <v>17</v>
      </c>
      <c r="HN7" s="215">
        <f t="shared" si="27"/>
        <v>18</v>
      </c>
      <c r="HO7" s="215">
        <f t="shared" si="58"/>
        <v>2</v>
      </c>
      <c r="HP7" s="215">
        <f t="shared" si="59"/>
        <v>1</v>
      </c>
      <c r="HT7" s="194" t="s">
        <v>88</v>
      </c>
      <c r="HU7">
        <v>19</v>
      </c>
      <c r="HV7">
        <v>19</v>
      </c>
      <c r="HW7" s="195">
        <v>2</v>
      </c>
      <c r="HX7" s="195">
        <v>1</v>
      </c>
      <c r="HY7" s="211"/>
      <c r="HZ7" s="211"/>
      <c r="IA7" s="211"/>
      <c r="IB7" s="214" t="s">
        <v>88</v>
      </c>
      <c r="IC7" s="215">
        <f t="shared" si="28"/>
        <v>17</v>
      </c>
      <c r="ID7" s="215">
        <f t="shared" si="29"/>
        <v>18</v>
      </c>
      <c r="IE7" s="215">
        <f t="shared" si="60"/>
        <v>2</v>
      </c>
      <c r="IF7" s="215">
        <f t="shared" si="61"/>
        <v>1</v>
      </c>
      <c r="IJ7" s="194" t="s">
        <v>88</v>
      </c>
      <c r="IK7">
        <v>19</v>
      </c>
      <c r="IL7">
        <v>19</v>
      </c>
      <c r="IM7" s="195">
        <v>2</v>
      </c>
      <c r="IN7" s="195">
        <v>1</v>
      </c>
      <c r="IO7" s="211"/>
      <c r="IP7" s="211"/>
      <c r="IQ7" s="211"/>
      <c r="IR7" s="214" t="s">
        <v>88</v>
      </c>
      <c r="IS7" s="215">
        <f t="shared" si="30"/>
        <v>17</v>
      </c>
      <c r="IT7" s="215">
        <f t="shared" si="31"/>
        <v>18</v>
      </c>
      <c r="IU7" s="215">
        <f t="shared" si="62"/>
        <v>2</v>
      </c>
      <c r="IV7" s="215">
        <f t="shared" si="63"/>
        <v>1</v>
      </c>
    </row>
    <row r="8" spans="2:257" ht="18.75" customHeight="1" x14ac:dyDescent="0.25">
      <c r="B8" s="194" t="s">
        <v>89</v>
      </c>
      <c r="C8">
        <v>13</v>
      </c>
      <c r="D8">
        <v>11</v>
      </c>
      <c r="E8" s="195">
        <v>1</v>
      </c>
      <c r="F8" s="195">
        <v>1</v>
      </c>
      <c r="G8" s="211"/>
      <c r="H8" s="211"/>
      <c r="I8" s="211"/>
      <c r="J8" s="214" t="s">
        <v>89</v>
      </c>
      <c r="K8" s="215">
        <f t="shared" si="0"/>
        <v>12</v>
      </c>
      <c r="L8" s="215">
        <f t="shared" si="1"/>
        <v>10</v>
      </c>
      <c r="M8" s="215">
        <f t="shared" si="32"/>
        <v>1</v>
      </c>
      <c r="N8" s="215">
        <f t="shared" si="33"/>
        <v>1</v>
      </c>
      <c r="T8" s="194" t="s">
        <v>89</v>
      </c>
      <c r="U8">
        <v>4</v>
      </c>
      <c r="V8">
        <v>6</v>
      </c>
      <c r="W8" s="195"/>
      <c r="X8" s="195">
        <v>2</v>
      </c>
      <c r="Y8" s="211"/>
      <c r="Z8" s="211"/>
      <c r="AA8" s="211"/>
      <c r="AB8" s="214" t="s">
        <v>89</v>
      </c>
      <c r="AC8" s="215">
        <f t="shared" si="2"/>
        <v>4</v>
      </c>
      <c r="AD8" s="215">
        <f t="shared" si="3"/>
        <v>4</v>
      </c>
      <c r="AE8" s="215">
        <f t="shared" si="34"/>
        <v>0</v>
      </c>
      <c r="AF8" s="215">
        <f t="shared" si="35"/>
        <v>2</v>
      </c>
      <c r="AJ8" s="194" t="s">
        <v>89</v>
      </c>
      <c r="AK8">
        <v>8</v>
      </c>
      <c r="AL8">
        <v>3</v>
      </c>
      <c r="AM8" s="195">
        <v>3</v>
      </c>
      <c r="AN8" s="195">
        <v>0</v>
      </c>
      <c r="AO8" s="211"/>
      <c r="AP8" s="211"/>
      <c r="AQ8" s="211"/>
      <c r="AR8" s="214" t="s">
        <v>89</v>
      </c>
      <c r="AS8" s="215">
        <f t="shared" si="4"/>
        <v>5</v>
      </c>
      <c r="AT8" s="215">
        <f t="shared" si="5"/>
        <v>3</v>
      </c>
      <c r="AU8" s="215">
        <f t="shared" si="36"/>
        <v>3</v>
      </c>
      <c r="AV8" s="215">
        <f t="shared" si="37"/>
        <v>0</v>
      </c>
      <c r="AZ8" s="194" t="s">
        <v>89</v>
      </c>
      <c r="BA8">
        <v>7</v>
      </c>
      <c r="BB8">
        <v>7</v>
      </c>
      <c r="BC8" s="195">
        <v>3</v>
      </c>
      <c r="BD8" s="195">
        <v>1</v>
      </c>
      <c r="BE8" s="211"/>
      <c r="BF8" s="211"/>
      <c r="BG8" s="211"/>
      <c r="BH8" s="214" t="s">
        <v>89</v>
      </c>
      <c r="BI8" s="215">
        <f t="shared" si="6"/>
        <v>4</v>
      </c>
      <c r="BJ8" s="215">
        <f t="shared" si="7"/>
        <v>6</v>
      </c>
      <c r="BK8" s="215">
        <f t="shared" si="38"/>
        <v>3</v>
      </c>
      <c r="BL8" s="215">
        <f t="shared" si="39"/>
        <v>1</v>
      </c>
      <c r="BP8" s="194" t="s">
        <v>89</v>
      </c>
      <c r="BQ8">
        <v>11</v>
      </c>
      <c r="BR8">
        <v>7</v>
      </c>
      <c r="BS8" s="195">
        <v>3</v>
      </c>
      <c r="BT8" s="195">
        <v>2</v>
      </c>
      <c r="BU8" s="211"/>
      <c r="BV8" s="211"/>
      <c r="BW8" s="211"/>
      <c r="BX8" s="214" t="s">
        <v>89</v>
      </c>
      <c r="BY8" s="215">
        <f t="shared" si="8"/>
        <v>8</v>
      </c>
      <c r="BZ8" s="215">
        <f t="shared" si="9"/>
        <v>5</v>
      </c>
      <c r="CA8" s="215">
        <f t="shared" si="40"/>
        <v>3</v>
      </c>
      <c r="CB8" s="215">
        <f t="shared" si="41"/>
        <v>2</v>
      </c>
      <c r="CF8" s="194" t="s">
        <v>89</v>
      </c>
      <c r="CG8">
        <v>10</v>
      </c>
      <c r="CH8">
        <v>11</v>
      </c>
      <c r="CI8" s="195">
        <v>3</v>
      </c>
      <c r="CJ8" s="195"/>
      <c r="CK8" s="211"/>
      <c r="CL8" s="211"/>
      <c r="CM8" s="211"/>
      <c r="CN8" s="214" t="s">
        <v>89</v>
      </c>
      <c r="CO8" s="215">
        <f t="shared" si="10"/>
        <v>7</v>
      </c>
      <c r="CP8" s="215">
        <f t="shared" si="11"/>
        <v>11</v>
      </c>
      <c r="CQ8" s="215">
        <f t="shared" si="42"/>
        <v>3</v>
      </c>
      <c r="CR8" s="215">
        <f t="shared" si="43"/>
        <v>0</v>
      </c>
      <c r="CV8" s="194" t="s">
        <v>89</v>
      </c>
      <c r="CW8">
        <v>15</v>
      </c>
      <c r="CX8">
        <v>11</v>
      </c>
      <c r="CY8" s="195">
        <v>3</v>
      </c>
      <c r="CZ8" s="195">
        <v>3</v>
      </c>
      <c r="DA8" s="211"/>
      <c r="DB8" s="211"/>
      <c r="DC8" s="211"/>
      <c r="DD8" s="214" t="s">
        <v>89</v>
      </c>
      <c r="DE8" s="215">
        <f t="shared" si="12"/>
        <v>12</v>
      </c>
      <c r="DF8" s="215">
        <f t="shared" si="13"/>
        <v>8</v>
      </c>
      <c r="DG8" s="215">
        <f t="shared" si="44"/>
        <v>3</v>
      </c>
      <c r="DH8" s="215">
        <f t="shared" si="45"/>
        <v>3</v>
      </c>
      <c r="DL8" s="194" t="s">
        <v>89</v>
      </c>
      <c r="DM8">
        <v>12</v>
      </c>
      <c r="DN8">
        <v>13</v>
      </c>
      <c r="DO8" s="195">
        <v>4</v>
      </c>
      <c r="DP8" s="195">
        <v>1</v>
      </c>
      <c r="DQ8" s="211"/>
      <c r="DR8" s="211"/>
      <c r="DS8" s="211"/>
      <c r="DT8" s="214" t="s">
        <v>89</v>
      </c>
      <c r="DU8" s="215">
        <f t="shared" si="14"/>
        <v>8</v>
      </c>
      <c r="DV8" s="215">
        <f t="shared" si="15"/>
        <v>12</v>
      </c>
      <c r="DW8" s="215">
        <f t="shared" si="46"/>
        <v>4</v>
      </c>
      <c r="DX8" s="215">
        <f t="shared" si="47"/>
        <v>1</v>
      </c>
      <c r="EB8" s="194" t="s">
        <v>89</v>
      </c>
      <c r="EC8">
        <v>14</v>
      </c>
      <c r="ED8">
        <v>4</v>
      </c>
      <c r="EE8" s="195">
        <v>4</v>
      </c>
      <c r="EF8" s="195">
        <v>1</v>
      </c>
      <c r="EG8" s="211"/>
      <c r="EH8" s="211"/>
      <c r="EI8" s="211"/>
      <c r="EJ8" s="214" t="s">
        <v>89</v>
      </c>
      <c r="EK8" s="215">
        <f t="shared" si="16"/>
        <v>10</v>
      </c>
      <c r="EL8" s="215">
        <f t="shared" si="17"/>
        <v>3</v>
      </c>
      <c r="EM8" s="215">
        <f t="shared" si="48"/>
        <v>4</v>
      </c>
      <c r="EN8" s="215">
        <f t="shared" si="49"/>
        <v>1</v>
      </c>
      <c r="ER8" s="194" t="s">
        <v>89</v>
      </c>
      <c r="ES8">
        <v>14</v>
      </c>
      <c r="ET8">
        <v>12</v>
      </c>
      <c r="EU8" s="195">
        <v>3</v>
      </c>
      <c r="EV8" s="195">
        <v>1</v>
      </c>
      <c r="EW8" s="211"/>
      <c r="EX8" s="211"/>
      <c r="EY8" s="211"/>
      <c r="EZ8" s="214" t="s">
        <v>89</v>
      </c>
      <c r="FA8" s="215">
        <f t="shared" si="18"/>
        <v>11</v>
      </c>
      <c r="FB8" s="215">
        <f t="shared" si="19"/>
        <v>11</v>
      </c>
      <c r="FC8" s="215">
        <f t="shared" si="50"/>
        <v>3</v>
      </c>
      <c r="FD8" s="215">
        <f t="shared" si="51"/>
        <v>1</v>
      </c>
      <c r="FH8" s="194" t="s">
        <v>89</v>
      </c>
      <c r="FI8">
        <v>15</v>
      </c>
      <c r="FJ8">
        <v>18</v>
      </c>
      <c r="FK8" s="246">
        <v>5</v>
      </c>
      <c r="FL8" s="246">
        <v>3</v>
      </c>
      <c r="FM8" s="211"/>
      <c r="FN8" s="211"/>
      <c r="FO8" s="211"/>
      <c r="FP8" s="214" t="s">
        <v>89</v>
      </c>
      <c r="FQ8" s="215">
        <f t="shared" si="20"/>
        <v>10</v>
      </c>
      <c r="FR8" s="215">
        <f t="shared" si="21"/>
        <v>15</v>
      </c>
      <c r="FS8" s="215">
        <f t="shared" si="52"/>
        <v>5</v>
      </c>
      <c r="FT8" s="215">
        <f t="shared" si="53"/>
        <v>3</v>
      </c>
      <c r="FX8" s="194" t="s">
        <v>89</v>
      </c>
      <c r="FY8">
        <v>19</v>
      </c>
      <c r="FZ8">
        <v>14</v>
      </c>
      <c r="GA8" s="246">
        <v>1</v>
      </c>
      <c r="GB8" s="246"/>
      <c r="GC8" s="211"/>
      <c r="GD8" s="211"/>
      <c r="GE8" s="211"/>
      <c r="GF8" s="214" t="s">
        <v>89</v>
      </c>
      <c r="GG8" s="215">
        <f t="shared" si="22"/>
        <v>18</v>
      </c>
      <c r="GH8" s="215">
        <f t="shared" si="23"/>
        <v>14</v>
      </c>
      <c r="GI8" s="215">
        <f t="shared" si="54"/>
        <v>1</v>
      </c>
      <c r="GJ8" s="215">
        <f t="shared" si="55"/>
        <v>0</v>
      </c>
      <c r="GN8" s="194" t="s">
        <v>89</v>
      </c>
      <c r="GO8">
        <v>8</v>
      </c>
      <c r="GP8">
        <v>7</v>
      </c>
      <c r="GQ8" s="195">
        <v>2</v>
      </c>
      <c r="GR8" s="195">
        <v>1</v>
      </c>
      <c r="GS8" s="211"/>
      <c r="GT8" s="211"/>
      <c r="GU8" s="211"/>
      <c r="GV8" s="214" t="s">
        <v>89</v>
      </c>
      <c r="GW8" s="215">
        <f t="shared" si="24"/>
        <v>6</v>
      </c>
      <c r="GX8" s="215">
        <f t="shared" si="25"/>
        <v>6</v>
      </c>
      <c r="GY8" s="215">
        <f t="shared" si="56"/>
        <v>2</v>
      </c>
      <c r="GZ8" s="215">
        <f t="shared" si="57"/>
        <v>1</v>
      </c>
      <c r="HD8" s="194" t="s">
        <v>89</v>
      </c>
      <c r="HE8">
        <v>8</v>
      </c>
      <c r="HF8">
        <v>7</v>
      </c>
      <c r="HG8" s="195">
        <v>2</v>
      </c>
      <c r="HH8" s="195">
        <v>1</v>
      </c>
      <c r="HI8" s="211"/>
      <c r="HJ8" s="211"/>
      <c r="HK8" s="211"/>
      <c r="HL8" s="214" t="s">
        <v>89</v>
      </c>
      <c r="HM8" s="215">
        <f t="shared" si="26"/>
        <v>6</v>
      </c>
      <c r="HN8" s="215">
        <f t="shared" si="27"/>
        <v>6</v>
      </c>
      <c r="HO8" s="215">
        <f t="shared" si="58"/>
        <v>2</v>
      </c>
      <c r="HP8" s="215">
        <f t="shared" si="59"/>
        <v>1</v>
      </c>
      <c r="HT8" s="194" t="s">
        <v>89</v>
      </c>
      <c r="HU8">
        <v>8</v>
      </c>
      <c r="HV8">
        <v>7</v>
      </c>
      <c r="HW8" s="195">
        <v>2</v>
      </c>
      <c r="HX8" s="195">
        <v>1</v>
      </c>
      <c r="HY8" s="211"/>
      <c r="HZ8" s="211"/>
      <c r="IA8" s="211"/>
      <c r="IB8" s="214" t="s">
        <v>89</v>
      </c>
      <c r="IC8" s="215">
        <f t="shared" si="28"/>
        <v>6</v>
      </c>
      <c r="ID8" s="215">
        <f t="shared" si="29"/>
        <v>6</v>
      </c>
      <c r="IE8" s="215">
        <f t="shared" si="60"/>
        <v>2</v>
      </c>
      <c r="IF8" s="215">
        <f t="shared" si="61"/>
        <v>1</v>
      </c>
      <c r="IJ8" s="194" t="s">
        <v>89</v>
      </c>
      <c r="IK8">
        <v>8</v>
      </c>
      <c r="IL8">
        <v>7</v>
      </c>
      <c r="IM8" s="195">
        <v>2</v>
      </c>
      <c r="IN8" s="195">
        <v>1</v>
      </c>
      <c r="IO8" s="211"/>
      <c r="IP8" s="211"/>
      <c r="IQ8" s="211"/>
      <c r="IR8" s="214" t="s">
        <v>89</v>
      </c>
      <c r="IS8" s="215">
        <f t="shared" si="30"/>
        <v>6</v>
      </c>
      <c r="IT8" s="215">
        <f t="shared" si="31"/>
        <v>6</v>
      </c>
      <c r="IU8" s="215">
        <f t="shared" si="62"/>
        <v>2</v>
      </c>
      <c r="IV8" s="215">
        <f t="shared" si="63"/>
        <v>1</v>
      </c>
    </row>
    <row r="9" spans="2:257" ht="18.75" customHeight="1" x14ac:dyDescent="0.25">
      <c r="B9" s="194" t="s">
        <v>90</v>
      </c>
      <c r="C9">
        <v>10</v>
      </c>
      <c r="D9">
        <v>14</v>
      </c>
      <c r="E9" s="195">
        <v>2</v>
      </c>
      <c r="F9" s="195">
        <v>1</v>
      </c>
      <c r="G9" s="211"/>
      <c r="H9" s="211"/>
      <c r="I9" s="211"/>
      <c r="J9" s="214" t="s">
        <v>90</v>
      </c>
      <c r="K9" s="215">
        <f t="shared" si="0"/>
        <v>8</v>
      </c>
      <c r="L9" s="215">
        <f t="shared" si="1"/>
        <v>13</v>
      </c>
      <c r="M9" s="215">
        <f t="shared" si="32"/>
        <v>2</v>
      </c>
      <c r="N9" s="215">
        <f t="shared" si="33"/>
        <v>1</v>
      </c>
      <c r="T9" s="194" t="s">
        <v>90</v>
      </c>
      <c r="U9">
        <v>9</v>
      </c>
      <c r="V9">
        <v>12</v>
      </c>
      <c r="W9" s="195">
        <v>5</v>
      </c>
      <c r="X9" s="195">
        <v>1</v>
      </c>
      <c r="Y9" s="211"/>
      <c r="Z9" s="211"/>
      <c r="AA9" s="211"/>
      <c r="AB9" s="214" t="s">
        <v>90</v>
      </c>
      <c r="AC9" s="215">
        <f t="shared" si="2"/>
        <v>4</v>
      </c>
      <c r="AD9" s="215">
        <f t="shared" si="3"/>
        <v>11</v>
      </c>
      <c r="AE9" s="215">
        <f t="shared" si="34"/>
        <v>5</v>
      </c>
      <c r="AF9" s="215">
        <f t="shared" si="35"/>
        <v>1</v>
      </c>
      <c r="AJ9" s="194" t="s">
        <v>90</v>
      </c>
      <c r="AK9">
        <v>9</v>
      </c>
      <c r="AL9">
        <v>20</v>
      </c>
      <c r="AM9" s="195">
        <v>2</v>
      </c>
      <c r="AN9" s="195">
        <v>2</v>
      </c>
      <c r="AO9" s="211"/>
      <c r="AP9" s="211"/>
      <c r="AQ9" s="211"/>
      <c r="AR9" s="214" t="s">
        <v>90</v>
      </c>
      <c r="AS9" s="215">
        <f t="shared" si="4"/>
        <v>7</v>
      </c>
      <c r="AT9" s="215">
        <f t="shared" si="5"/>
        <v>18</v>
      </c>
      <c r="AU9" s="215">
        <f t="shared" si="36"/>
        <v>2</v>
      </c>
      <c r="AV9" s="215">
        <f t="shared" si="37"/>
        <v>2</v>
      </c>
      <c r="AZ9" s="194" t="s">
        <v>90</v>
      </c>
      <c r="BA9">
        <v>9</v>
      </c>
      <c r="BB9">
        <v>39</v>
      </c>
      <c r="BC9" s="195">
        <v>2</v>
      </c>
      <c r="BD9" s="195">
        <v>8</v>
      </c>
      <c r="BE9" s="211"/>
      <c r="BF9" s="211"/>
      <c r="BG9" s="211"/>
      <c r="BH9" s="214" t="s">
        <v>90</v>
      </c>
      <c r="BI9" s="215">
        <f t="shared" si="6"/>
        <v>7</v>
      </c>
      <c r="BJ9" s="215">
        <f t="shared" si="7"/>
        <v>31</v>
      </c>
      <c r="BK9" s="215">
        <f t="shared" si="38"/>
        <v>2</v>
      </c>
      <c r="BL9" s="215">
        <f t="shared" si="39"/>
        <v>8</v>
      </c>
      <c r="BP9" s="194" t="s">
        <v>90</v>
      </c>
      <c r="BQ9">
        <v>11</v>
      </c>
      <c r="BR9">
        <v>37</v>
      </c>
      <c r="BS9" s="195"/>
      <c r="BT9" s="195">
        <v>7</v>
      </c>
      <c r="BU9" s="211"/>
      <c r="BV9" s="211"/>
      <c r="BW9" s="211"/>
      <c r="BX9" s="214" t="s">
        <v>90</v>
      </c>
      <c r="BY9" s="215">
        <f t="shared" si="8"/>
        <v>11</v>
      </c>
      <c r="BZ9" s="215">
        <f t="shared" si="9"/>
        <v>30</v>
      </c>
      <c r="CA9" s="215">
        <f t="shared" si="40"/>
        <v>0</v>
      </c>
      <c r="CB9" s="215">
        <f t="shared" si="41"/>
        <v>7</v>
      </c>
      <c r="CF9" s="194" t="s">
        <v>90</v>
      </c>
      <c r="CG9">
        <v>9</v>
      </c>
      <c r="CH9">
        <v>35</v>
      </c>
      <c r="CI9" s="195">
        <v>4</v>
      </c>
      <c r="CJ9" s="195">
        <v>1</v>
      </c>
      <c r="CK9" s="211"/>
      <c r="CL9" s="211"/>
      <c r="CM9" s="211"/>
      <c r="CN9" s="214" t="s">
        <v>90</v>
      </c>
      <c r="CO9" s="215">
        <f t="shared" si="10"/>
        <v>5</v>
      </c>
      <c r="CP9" s="215">
        <f t="shared" si="11"/>
        <v>34</v>
      </c>
      <c r="CQ9" s="215">
        <f t="shared" si="42"/>
        <v>4</v>
      </c>
      <c r="CR9" s="215">
        <f t="shared" si="43"/>
        <v>1</v>
      </c>
      <c r="CV9" s="194" t="s">
        <v>90</v>
      </c>
      <c r="CW9">
        <v>14</v>
      </c>
      <c r="CX9">
        <v>30</v>
      </c>
      <c r="CY9" s="195">
        <v>6</v>
      </c>
      <c r="CZ9" s="195">
        <v>3</v>
      </c>
      <c r="DA9" s="211"/>
      <c r="DB9" s="211"/>
      <c r="DC9" s="211"/>
      <c r="DD9" s="214" t="s">
        <v>90</v>
      </c>
      <c r="DE9" s="215">
        <f t="shared" si="12"/>
        <v>8</v>
      </c>
      <c r="DF9" s="215">
        <f t="shared" si="13"/>
        <v>27</v>
      </c>
      <c r="DG9" s="215">
        <f t="shared" si="44"/>
        <v>6</v>
      </c>
      <c r="DH9" s="215">
        <f t="shared" si="45"/>
        <v>3</v>
      </c>
      <c r="DL9" s="194" t="s">
        <v>90</v>
      </c>
      <c r="DM9">
        <v>11</v>
      </c>
      <c r="DN9">
        <v>36</v>
      </c>
      <c r="DO9" s="195">
        <v>5</v>
      </c>
      <c r="DP9" s="195">
        <v>5</v>
      </c>
      <c r="DQ9" s="211"/>
      <c r="DR9" s="211"/>
      <c r="DS9" s="211"/>
      <c r="DT9" s="214" t="s">
        <v>90</v>
      </c>
      <c r="DU9" s="215">
        <f t="shared" si="14"/>
        <v>6</v>
      </c>
      <c r="DV9" s="215">
        <f t="shared" si="15"/>
        <v>31</v>
      </c>
      <c r="DW9" s="215">
        <f t="shared" si="46"/>
        <v>5</v>
      </c>
      <c r="DX9" s="215">
        <f t="shared" si="47"/>
        <v>5</v>
      </c>
      <c r="EB9" s="194" t="s">
        <v>90</v>
      </c>
      <c r="EC9">
        <v>12</v>
      </c>
      <c r="ED9">
        <v>27</v>
      </c>
      <c r="EE9" s="195">
        <v>7</v>
      </c>
      <c r="EF9" s="195">
        <v>1</v>
      </c>
      <c r="EG9" s="211"/>
      <c r="EH9" s="211"/>
      <c r="EI9" s="211"/>
      <c r="EJ9" s="214" t="s">
        <v>90</v>
      </c>
      <c r="EK9" s="215">
        <f t="shared" si="16"/>
        <v>5</v>
      </c>
      <c r="EL9" s="215">
        <f t="shared" si="17"/>
        <v>26</v>
      </c>
      <c r="EM9" s="215">
        <f t="shared" si="48"/>
        <v>7</v>
      </c>
      <c r="EN9" s="215">
        <f t="shared" si="49"/>
        <v>1</v>
      </c>
      <c r="ER9" s="194" t="s">
        <v>90</v>
      </c>
      <c r="ES9">
        <v>16</v>
      </c>
      <c r="ET9">
        <v>26</v>
      </c>
      <c r="EU9" s="195">
        <v>4</v>
      </c>
      <c r="EV9" s="195">
        <v>5</v>
      </c>
      <c r="EW9" s="211"/>
      <c r="EX9" s="211"/>
      <c r="EY9" s="211"/>
      <c r="EZ9" s="214" t="s">
        <v>90</v>
      </c>
      <c r="FA9" s="215">
        <f t="shared" si="18"/>
        <v>12</v>
      </c>
      <c r="FB9" s="215">
        <f t="shared" si="19"/>
        <v>21</v>
      </c>
      <c r="FC9" s="215">
        <f t="shared" si="50"/>
        <v>4</v>
      </c>
      <c r="FD9" s="215">
        <f t="shared" si="51"/>
        <v>5</v>
      </c>
      <c r="FH9" s="194" t="s">
        <v>90</v>
      </c>
      <c r="FI9">
        <v>12</v>
      </c>
      <c r="FJ9">
        <v>42</v>
      </c>
      <c r="FK9" s="246">
        <v>1</v>
      </c>
      <c r="FL9" s="246">
        <v>9</v>
      </c>
      <c r="FM9" s="211"/>
      <c r="FN9" s="211"/>
      <c r="FO9" s="211"/>
      <c r="FP9" s="214" t="s">
        <v>90</v>
      </c>
      <c r="FQ9" s="215">
        <f t="shared" si="20"/>
        <v>11</v>
      </c>
      <c r="FR9" s="215">
        <f t="shared" si="21"/>
        <v>33</v>
      </c>
      <c r="FS9" s="215">
        <f t="shared" si="52"/>
        <v>1</v>
      </c>
      <c r="FT9" s="215">
        <f t="shared" si="53"/>
        <v>9</v>
      </c>
      <c r="FX9" s="194" t="s">
        <v>90</v>
      </c>
      <c r="FY9">
        <v>7</v>
      </c>
      <c r="FZ9">
        <v>17</v>
      </c>
      <c r="GA9" s="246">
        <v>4</v>
      </c>
      <c r="GB9" s="246"/>
      <c r="GC9" s="211"/>
      <c r="GD9" s="211"/>
      <c r="GE9" s="211"/>
      <c r="GF9" s="214" t="s">
        <v>90</v>
      </c>
      <c r="GG9" s="215">
        <f t="shared" si="22"/>
        <v>3</v>
      </c>
      <c r="GH9" s="215">
        <f t="shared" si="23"/>
        <v>17</v>
      </c>
      <c r="GI9" s="215">
        <f t="shared" si="54"/>
        <v>4</v>
      </c>
      <c r="GJ9" s="215">
        <f t="shared" si="55"/>
        <v>0</v>
      </c>
      <c r="GN9" s="194" t="s">
        <v>90</v>
      </c>
      <c r="GO9">
        <v>6</v>
      </c>
      <c r="GP9">
        <v>30</v>
      </c>
      <c r="GQ9" s="195">
        <v>1</v>
      </c>
      <c r="GR9" s="195">
        <v>1</v>
      </c>
      <c r="GS9" s="211"/>
      <c r="GT9" s="211"/>
      <c r="GU9" s="211"/>
      <c r="GV9" s="214" t="s">
        <v>90</v>
      </c>
      <c r="GW9" s="215">
        <f t="shared" si="24"/>
        <v>5</v>
      </c>
      <c r="GX9" s="215">
        <f t="shared" si="25"/>
        <v>29</v>
      </c>
      <c r="GY9" s="215">
        <f t="shared" si="56"/>
        <v>1</v>
      </c>
      <c r="GZ9" s="215">
        <f t="shared" si="57"/>
        <v>1</v>
      </c>
      <c r="HD9" s="194" t="s">
        <v>90</v>
      </c>
      <c r="HE9">
        <v>6</v>
      </c>
      <c r="HF9">
        <v>30</v>
      </c>
      <c r="HG9" s="195">
        <v>1</v>
      </c>
      <c r="HH9" s="195">
        <v>1</v>
      </c>
      <c r="HI9" s="211"/>
      <c r="HJ9" s="211"/>
      <c r="HK9" s="211"/>
      <c r="HL9" s="214" t="s">
        <v>90</v>
      </c>
      <c r="HM9" s="215">
        <f t="shared" si="26"/>
        <v>5</v>
      </c>
      <c r="HN9" s="215">
        <f t="shared" si="27"/>
        <v>29</v>
      </c>
      <c r="HO9" s="215">
        <f t="shared" si="58"/>
        <v>1</v>
      </c>
      <c r="HP9" s="215">
        <f t="shared" si="59"/>
        <v>1</v>
      </c>
      <c r="HT9" s="194" t="s">
        <v>90</v>
      </c>
      <c r="HU9">
        <v>6</v>
      </c>
      <c r="HV9">
        <v>30</v>
      </c>
      <c r="HW9" s="195">
        <v>1</v>
      </c>
      <c r="HX9" s="195">
        <v>1</v>
      </c>
      <c r="HY9" s="211"/>
      <c r="HZ9" s="211"/>
      <c r="IA9" s="211"/>
      <c r="IB9" s="214" t="s">
        <v>90</v>
      </c>
      <c r="IC9" s="215">
        <f t="shared" si="28"/>
        <v>5</v>
      </c>
      <c r="ID9" s="215">
        <f t="shared" si="29"/>
        <v>29</v>
      </c>
      <c r="IE9" s="215">
        <f t="shared" si="60"/>
        <v>1</v>
      </c>
      <c r="IF9" s="215">
        <f t="shared" si="61"/>
        <v>1</v>
      </c>
      <c r="IJ9" s="194" t="s">
        <v>90</v>
      </c>
      <c r="IK9">
        <v>6</v>
      </c>
      <c r="IL9">
        <v>30</v>
      </c>
      <c r="IM9" s="195">
        <v>1</v>
      </c>
      <c r="IN9" s="195">
        <v>1</v>
      </c>
      <c r="IO9" s="211"/>
      <c r="IP9" s="211"/>
      <c r="IQ9" s="211"/>
      <c r="IR9" s="214" t="s">
        <v>90</v>
      </c>
      <c r="IS9" s="215">
        <f t="shared" si="30"/>
        <v>5</v>
      </c>
      <c r="IT9" s="215">
        <f t="shared" si="31"/>
        <v>29</v>
      </c>
      <c r="IU9" s="215">
        <f t="shared" si="62"/>
        <v>1</v>
      </c>
      <c r="IV9" s="215">
        <f t="shared" si="63"/>
        <v>1</v>
      </c>
    </row>
    <row r="10" spans="2:257" ht="18.75" customHeight="1" x14ac:dyDescent="0.25">
      <c r="B10" s="194" t="s">
        <v>91</v>
      </c>
      <c r="C10">
        <v>8</v>
      </c>
      <c r="D10">
        <v>25</v>
      </c>
      <c r="E10" s="195">
        <v>4</v>
      </c>
      <c r="F10" s="195">
        <v>2</v>
      </c>
      <c r="G10" s="211"/>
      <c r="H10" s="211"/>
      <c r="I10" s="211"/>
      <c r="J10" s="214" t="s">
        <v>91</v>
      </c>
      <c r="K10" s="215">
        <f t="shared" si="0"/>
        <v>4</v>
      </c>
      <c r="L10" s="215">
        <f t="shared" si="1"/>
        <v>23</v>
      </c>
      <c r="M10" s="215">
        <f t="shared" si="32"/>
        <v>4</v>
      </c>
      <c r="N10" s="215">
        <f t="shared" si="33"/>
        <v>2</v>
      </c>
      <c r="T10" s="194" t="s">
        <v>91</v>
      </c>
      <c r="U10">
        <v>6</v>
      </c>
      <c r="V10">
        <v>22</v>
      </c>
      <c r="W10" s="195">
        <v>4</v>
      </c>
      <c r="X10" s="195">
        <v>2</v>
      </c>
      <c r="Y10" s="211"/>
      <c r="Z10" s="211"/>
      <c r="AA10" s="211"/>
      <c r="AB10" s="214" t="s">
        <v>91</v>
      </c>
      <c r="AC10" s="215">
        <f t="shared" si="2"/>
        <v>2</v>
      </c>
      <c r="AD10" s="215">
        <f t="shared" si="3"/>
        <v>20</v>
      </c>
      <c r="AE10" s="215">
        <f t="shared" si="34"/>
        <v>4</v>
      </c>
      <c r="AF10" s="215">
        <f t="shared" si="35"/>
        <v>2</v>
      </c>
      <c r="AJ10" s="194" t="s">
        <v>91</v>
      </c>
      <c r="AK10">
        <v>3</v>
      </c>
      <c r="AL10">
        <v>28</v>
      </c>
      <c r="AM10" s="195">
        <v>3</v>
      </c>
      <c r="AN10" s="195">
        <v>2</v>
      </c>
      <c r="AO10" s="211"/>
      <c r="AP10" s="211"/>
      <c r="AQ10" s="211"/>
      <c r="AR10" s="214" t="s">
        <v>91</v>
      </c>
      <c r="AS10" s="215">
        <f t="shared" si="4"/>
        <v>0</v>
      </c>
      <c r="AT10" s="215">
        <f t="shared" si="5"/>
        <v>26</v>
      </c>
      <c r="AU10" s="215">
        <f t="shared" si="36"/>
        <v>3</v>
      </c>
      <c r="AV10" s="215">
        <f t="shared" si="37"/>
        <v>2</v>
      </c>
      <c r="AZ10" s="194" t="s">
        <v>91</v>
      </c>
      <c r="BA10">
        <v>7</v>
      </c>
      <c r="BB10">
        <v>31</v>
      </c>
      <c r="BC10" s="195">
        <v>2</v>
      </c>
      <c r="BD10" s="195">
        <v>5</v>
      </c>
      <c r="BE10" s="211"/>
      <c r="BF10" s="211"/>
      <c r="BG10" s="211"/>
      <c r="BH10" s="214" t="s">
        <v>91</v>
      </c>
      <c r="BI10" s="215">
        <f t="shared" si="6"/>
        <v>5</v>
      </c>
      <c r="BJ10" s="215">
        <f t="shared" si="7"/>
        <v>26</v>
      </c>
      <c r="BK10" s="215">
        <f t="shared" si="38"/>
        <v>2</v>
      </c>
      <c r="BL10" s="215">
        <f t="shared" si="39"/>
        <v>5</v>
      </c>
      <c r="BP10" s="194" t="s">
        <v>91</v>
      </c>
      <c r="BQ10">
        <v>9</v>
      </c>
      <c r="BR10">
        <v>15</v>
      </c>
      <c r="BS10" s="195">
        <v>5</v>
      </c>
      <c r="BT10" s="195">
        <v>5</v>
      </c>
      <c r="BU10" s="211"/>
      <c r="BV10" s="211"/>
      <c r="BW10" s="211"/>
      <c r="BX10" s="214" t="s">
        <v>91</v>
      </c>
      <c r="BY10" s="215">
        <f t="shared" si="8"/>
        <v>4</v>
      </c>
      <c r="BZ10" s="215">
        <f t="shared" si="9"/>
        <v>10</v>
      </c>
      <c r="CA10" s="215">
        <f t="shared" si="40"/>
        <v>5</v>
      </c>
      <c r="CB10" s="215">
        <f t="shared" si="41"/>
        <v>5</v>
      </c>
      <c r="CF10" s="194" t="s">
        <v>91</v>
      </c>
      <c r="CG10">
        <v>10</v>
      </c>
      <c r="CH10">
        <v>26</v>
      </c>
      <c r="CI10" s="195">
        <v>4</v>
      </c>
      <c r="CJ10" s="195">
        <v>1</v>
      </c>
      <c r="CK10" s="211"/>
      <c r="CL10" s="211"/>
      <c r="CM10" s="211"/>
      <c r="CN10" s="214" t="s">
        <v>91</v>
      </c>
      <c r="CO10" s="215">
        <f t="shared" si="10"/>
        <v>6</v>
      </c>
      <c r="CP10" s="215">
        <f t="shared" si="11"/>
        <v>25</v>
      </c>
      <c r="CQ10" s="215">
        <f t="shared" si="42"/>
        <v>4</v>
      </c>
      <c r="CR10" s="215">
        <f t="shared" si="43"/>
        <v>1</v>
      </c>
      <c r="CV10" s="194" t="s">
        <v>91</v>
      </c>
      <c r="CW10">
        <v>10</v>
      </c>
      <c r="CX10">
        <v>33</v>
      </c>
      <c r="CY10" s="195">
        <v>2</v>
      </c>
      <c r="CZ10" s="195">
        <v>2</v>
      </c>
      <c r="DA10" s="211"/>
      <c r="DB10" s="211"/>
      <c r="DC10" s="211"/>
      <c r="DD10" s="214" t="s">
        <v>91</v>
      </c>
      <c r="DE10" s="215">
        <f t="shared" si="12"/>
        <v>8</v>
      </c>
      <c r="DF10" s="215">
        <f t="shared" si="13"/>
        <v>31</v>
      </c>
      <c r="DG10" s="215">
        <f t="shared" si="44"/>
        <v>2</v>
      </c>
      <c r="DH10" s="215">
        <f t="shared" si="45"/>
        <v>2</v>
      </c>
      <c r="DL10" s="194" t="s">
        <v>91</v>
      </c>
      <c r="DM10">
        <v>12</v>
      </c>
      <c r="DN10">
        <v>35</v>
      </c>
      <c r="DO10" s="195">
        <v>4</v>
      </c>
      <c r="DP10" s="195">
        <v>3</v>
      </c>
      <c r="DQ10" s="211"/>
      <c r="DR10" s="211"/>
      <c r="DS10" s="211"/>
      <c r="DT10" s="214" t="s">
        <v>91</v>
      </c>
      <c r="DU10" s="215">
        <f t="shared" si="14"/>
        <v>8</v>
      </c>
      <c r="DV10" s="215">
        <f t="shared" si="15"/>
        <v>32</v>
      </c>
      <c r="DW10" s="215">
        <f t="shared" si="46"/>
        <v>4</v>
      </c>
      <c r="DX10" s="215">
        <f t="shared" si="47"/>
        <v>3</v>
      </c>
      <c r="EB10" s="194" t="s">
        <v>91</v>
      </c>
      <c r="EC10">
        <v>8</v>
      </c>
      <c r="ED10">
        <v>31</v>
      </c>
      <c r="EE10" s="195">
        <v>2</v>
      </c>
      <c r="EF10" s="195">
        <v>1</v>
      </c>
      <c r="EG10" s="211"/>
      <c r="EH10" s="211"/>
      <c r="EI10" s="211"/>
      <c r="EJ10" s="214" t="s">
        <v>91</v>
      </c>
      <c r="EK10" s="215">
        <f t="shared" si="16"/>
        <v>6</v>
      </c>
      <c r="EL10" s="215">
        <f t="shared" si="17"/>
        <v>30</v>
      </c>
      <c r="EM10" s="215">
        <f t="shared" si="48"/>
        <v>2</v>
      </c>
      <c r="EN10" s="215">
        <f t="shared" si="49"/>
        <v>1</v>
      </c>
      <c r="ER10" s="194" t="s">
        <v>91</v>
      </c>
      <c r="ES10">
        <v>16</v>
      </c>
      <c r="ET10">
        <v>36</v>
      </c>
      <c r="EU10" s="195">
        <v>7</v>
      </c>
      <c r="EV10" s="195">
        <v>6</v>
      </c>
      <c r="EW10" s="211"/>
      <c r="EX10" s="211"/>
      <c r="EY10" s="211"/>
      <c r="EZ10" s="214" t="s">
        <v>91</v>
      </c>
      <c r="FA10" s="215">
        <f t="shared" si="18"/>
        <v>9</v>
      </c>
      <c r="FB10" s="215">
        <f t="shared" si="19"/>
        <v>30</v>
      </c>
      <c r="FC10" s="215">
        <f t="shared" si="50"/>
        <v>7</v>
      </c>
      <c r="FD10" s="215">
        <f t="shared" si="51"/>
        <v>6</v>
      </c>
      <c r="FH10" s="194" t="s">
        <v>91</v>
      </c>
      <c r="FI10">
        <v>11</v>
      </c>
      <c r="FJ10">
        <v>17</v>
      </c>
      <c r="FK10" s="246">
        <v>4</v>
      </c>
      <c r="FL10" s="246">
        <v>1</v>
      </c>
      <c r="FM10" s="211"/>
      <c r="FN10" s="211"/>
      <c r="FO10" s="211"/>
      <c r="FP10" s="214" t="s">
        <v>91</v>
      </c>
      <c r="FQ10" s="215">
        <f t="shared" si="20"/>
        <v>7</v>
      </c>
      <c r="FR10" s="215">
        <f t="shared" si="21"/>
        <v>16</v>
      </c>
      <c r="FS10" s="215">
        <f t="shared" si="52"/>
        <v>4</v>
      </c>
      <c r="FT10" s="215">
        <f t="shared" si="53"/>
        <v>1</v>
      </c>
      <c r="FX10" s="194" t="s">
        <v>91</v>
      </c>
      <c r="FY10">
        <v>8</v>
      </c>
      <c r="FZ10">
        <v>35</v>
      </c>
      <c r="GA10" s="246">
        <v>1</v>
      </c>
      <c r="GB10" s="246">
        <v>2</v>
      </c>
      <c r="GC10" s="211"/>
      <c r="GD10" s="211"/>
      <c r="GE10" s="211"/>
      <c r="GF10" s="214" t="s">
        <v>91</v>
      </c>
      <c r="GG10" s="215">
        <f t="shared" si="22"/>
        <v>7</v>
      </c>
      <c r="GH10" s="215">
        <f t="shared" si="23"/>
        <v>33</v>
      </c>
      <c r="GI10" s="215">
        <f t="shared" si="54"/>
        <v>1</v>
      </c>
      <c r="GJ10" s="215">
        <f t="shared" si="55"/>
        <v>2</v>
      </c>
      <c r="GN10" s="194" t="s">
        <v>91</v>
      </c>
      <c r="GO10">
        <v>7</v>
      </c>
      <c r="GP10">
        <v>24</v>
      </c>
      <c r="GQ10" s="195">
        <v>1</v>
      </c>
      <c r="GR10" s="195">
        <v>1</v>
      </c>
      <c r="GS10" s="211"/>
      <c r="GT10" s="211"/>
      <c r="GU10" s="211"/>
      <c r="GV10" s="214" t="s">
        <v>91</v>
      </c>
      <c r="GW10" s="215">
        <f t="shared" si="24"/>
        <v>6</v>
      </c>
      <c r="GX10" s="215">
        <f t="shared" si="25"/>
        <v>23</v>
      </c>
      <c r="GY10" s="215">
        <f t="shared" si="56"/>
        <v>1</v>
      </c>
      <c r="GZ10" s="215">
        <f t="shared" si="57"/>
        <v>1</v>
      </c>
      <c r="HD10" s="194" t="s">
        <v>91</v>
      </c>
      <c r="HE10">
        <v>7</v>
      </c>
      <c r="HF10">
        <v>24</v>
      </c>
      <c r="HG10" s="195">
        <v>1</v>
      </c>
      <c r="HH10" s="195">
        <v>1</v>
      </c>
      <c r="HI10" s="211"/>
      <c r="HJ10" s="211"/>
      <c r="HK10" s="211"/>
      <c r="HL10" s="214" t="s">
        <v>91</v>
      </c>
      <c r="HM10" s="215">
        <f t="shared" si="26"/>
        <v>6</v>
      </c>
      <c r="HN10" s="215">
        <f t="shared" si="27"/>
        <v>23</v>
      </c>
      <c r="HO10" s="215">
        <f t="shared" si="58"/>
        <v>1</v>
      </c>
      <c r="HP10" s="215">
        <f t="shared" si="59"/>
        <v>1</v>
      </c>
      <c r="HT10" s="194" t="s">
        <v>91</v>
      </c>
      <c r="HU10">
        <v>7</v>
      </c>
      <c r="HV10">
        <v>24</v>
      </c>
      <c r="HW10" s="195">
        <v>1</v>
      </c>
      <c r="HX10" s="195">
        <v>1</v>
      </c>
      <c r="HY10" s="211"/>
      <c r="HZ10" s="211"/>
      <c r="IA10" s="211"/>
      <c r="IB10" s="214" t="s">
        <v>91</v>
      </c>
      <c r="IC10" s="215">
        <f t="shared" si="28"/>
        <v>6</v>
      </c>
      <c r="ID10" s="215">
        <f t="shared" si="29"/>
        <v>23</v>
      </c>
      <c r="IE10" s="215">
        <f t="shared" si="60"/>
        <v>1</v>
      </c>
      <c r="IF10" s="215">
        <f t="shared" si="61"/>
        <v>1</v>
      </c>
      <c r="IJ10" s="194" t="s">
        <v>91</v>
      </c>
      <c r="IK10">
        <v>7</v>
      </c>
      <c r="IL10">
        <v>24</v>
      </c>
      <c r="IM10" s="195">
        <v>1</v>
      </c>
      <c r="IN10" s="195">
        <v>1</v>
      </c>
      <c r="IO10" s="211"/>
      <c r="IP10" s="211"/>
      <c r="IQ10" s="211"/>
      <c r="IR10" s="214" t="s">
        <v>91</v>
      </c>
      <c r="IS10" s="215">
        <f t="shared" si="30"/>
        <v>6</v>
      </c>
      <c r="IT10" s="215">
        <f t="shared" si="31"/>
        <v>23</v>
      </c>
      <c r="IU10" s="215">
        <f t="shared" si="62"/>
        <v>1</v>
      </c>
      <c r="IV10" s="215">
        <f t="shared" si="63"/>
        <v>1</v>
      </c>
    </row>
    <row r="11" spans="2:257" ht="18.75" customHeight="1" x14ac:dyDescent="0.25">
      <c r="B11" s="194" t="s">
        <v>92</v>
      </c>
      <c r="C11">
        <v>39</v>
      </c>
      <c r="D11">
        <v>292</v>
      </c>
      <c r="E11" s="195">
        <v>29</v>
      </c>
      <c r="F11" s="195">
        <v>15</v>
      </c>
      <c r="G11" s="211"/>
      <c r="H11" s="211"/>
      <c r="I11" s="211"/>
      <c r="J11" s="214" t="s">
        <v>92</v>
      </c>
      <c r="K11" s="215">
        <f t="shared" si="0"/>
        <v>10</v>
      </c>
      <c r="L11" s="215">
        <f t="shared" si="1"/>
        <v>277</v>
      </c>
      <c r="M11" s="215">
        <f t="shared" si="32"/>
        <v>29</v>
      </c>
      <c r="N11" s="215">
        <f t="shared" si="33"/>
        <v>15</v>
      </c>
      <c r="T11" s="194" t="s">
        <v>92</v>
      </c>
      <c r="U11">
        <v>22</v>
      </c>
      <c r="V11">
        <v>214</v>
      </c>
      <c r="W11" s="195">
        <v>16</v>
      </c>
      <c r="X11" s="195">
        <v>14</v>
      </c>
      <c r="Y11" s="211"/>
      <c r="Z11" s="211"/>
      <c r="AA11" s="211"/>
      <c r="AB11" s="214" t="s">
        <v>92</v>
      </c>
      <c r="AC11" s="215">
        <f t="shared" si="2"/>
        <v>6</v>
      </c>
      <c r="AD11" s="215">
        <f t="shared" si="3"/>
        <v>200</v>
      </c>
      <c r="AE11" s="215">
        <f t="shared" si="34"/>
        <v>16</v>
      </c>
      <c r="AF11" s="215">
        <f t="shared" si="35"/>
        <v>14</v>
      </c>
      <c r="AJ11" s="194" t="s">
        <v>92</v>
      </c>
      <c r="AK11">
        <v>27</v>
      </c>
      <c r="AL11">
        <v>256</v>
      </c>
      <c r="AM11" s="195">
        <v>15</v>
      </c>
      <c r="AN11" s="195">
        <v>12</v>
      </c>
      <c r="AO11" s="211"/>
      <c r="AP11" s="211"/>
      <c r="AQ11" s="211"/>
      <c r="AR11" s="214" t="s">
        <v>92</v>
      </c>
      <c r="AS11" s="215">
        <f t="shared" si="4"/>
        <v>12</v>
      </c>
      <c r="AT11" s="215">
        <f t="shared" si="5"/>
        <v>244</v>
      </c>
      <c r="AU11" s="215">
        <f t="shared" si="36"/>
        <v>15</v>
      </c>
      <c r="AV11" s="215">
        <f t="shared" si="37"/>
        <v>12</v>
      </c>
      <c r="AZ11" s="194" t="s">
        <v>92</v>
      </c>
      <c r="BA11">
        <v>36</v>
      </c>
      <c r="BB11">
        <v>263</v>
      </c>
      <c r="BC11" s="195">
        <v>23</v>
      </c>
      <c r="BD11" s="195">
        <v>7</v>
      </c>
      <c r="BE11" s="211"/>
      <c r="BF11" s="211"/>
      <c r="BG11" s="211"/>
      <c r="BH11" s="214" t="s">
        <v>92</v>
      </c>
      <c r="BI11" s="215">
        <f t="shared" si="6"/>
        <v>13</v>
      </c>
      <c r="BJ11" s="215">
        <f t="shared" si="7"/>
        <v>256</v>
      </c>
      <c r="BK11" s="215">
        <f t="shared" si="38"/>
        <v>23</v>
      </c>
      <c r="BL11" s="215">
        <f t="shared" si="39"/>
        <v>7</v>
      </c>
      <c r="BP11" s="194" t="s">
        <v>92</v>
      </c>
      <c r="BQ11">
        <v>40</v>
      </c>
      <c r="BR11">
        <v>242</v>
      </c>
      <c r="BS11" s="195">
        <v>18</v>
      </c>
      <c r="BT11" s="195">
        <v>26</v>
      </c>
      <c r="BU11" s="211"/>
      <c r="BV11" s="211"/>
      <c r="BW11" s="211"/>
      <c r="BX11" s="214" t="s">
        <v>92</v>
      </c>
      <c r="BY11" s="215">
        <f t="shared" si="8"/>
        <v>22</v>
      </c>
      <c r="BZ11" s="215">
        <f t="shared" si="9"/>
        <v>216</v>
      </c>
      <c r="CA11" s="215">
        <f t="shared" si="40"/>
        <v>18</v>
      </c>
      <c r="CB11" s="215">
        <f t="shared" si="41"/>
        <v>26</v>
      </c>
      <c r="CF11" s="194" t="s">
        <v>92</v>
      </c>
      <c r="CG11">
        <v>45</v>
      </c>
      <c r="CH11">
        <v>289</v>
      </c>
      <c r="CI11" s="195">
        <v>24</v>
      </c>
      <c r="CJ11" s="195">
        <v>18</v>
      </c>
      <c r="CK11" s="211"/>
      <c r="CL11" s="211"/>
      <c r="CM11" s="211"/>
      <c r="CN11" s="214" t="s">
        <v>92</v>
      </c>
      <c r="CO11" s="215">
        <f t="shared" si="10"/>
        <v>21</v>
      </c>
      <c r="CP11" s="215">
        <f t="shared" si="11"/>
        <v>271</v>
      </c>
      <c r="CQ11" s="215">
        <f t="shared" si="42"/>
        <v>24</v>
      </c>
      <c r="CR11" s="215">
        <f t="shared" si="43"/>
        <v>18</v>
      </c>
      <c r="CV11" s="194" t="s">
        <v>92</v>
      </c>
      <c r="CW11">
        <v>48</v>
      </c>
      <c r="CX11">
        <v>271</v>
      </c>
      <c r="CY11" s="195">
        <v>27</v>
      </c>
      <c r="CZ11" s="195">
        <v>22</v>
      </c>
      <c r="DA11" s="211"/>
      <c r="DB11" s="211"/>
      <c r="DC11" s="211"/>
      <c r="DD11" s="214" t="s">
        <v>92</v>
      </c>
      <c r="DE11" s="215">
        <f t="shared" si="12"/>
        <v>21</v>
      </c>
      <c r="DF11" s="215">
        <f t="shared" si="13"/>
        <v>249</v>
      </c>
      <c r="DG11" s="215">
        <f t="shared" si="44"/>
        <v>27</v>
      </c>
      <c r="DH11" s="215">
        <f t="shared" si="45"/>
        <v>22</v>
      </c>
      <c r="DL11" s="194" t="s">
        <v>92</v>
      </c>
      <c r="DM11">
        <v>42</v>
      </c>
      <c r="DN11">
        <v>271</v>
      </c>
      <c r="DO11" s="195">
        <v>27</v>
      </c>
      <c r="DP11" s="195">
        <v>14</v>
      </c>
      <c r="DQ11" s="211"/>
      <c r="DR11" s="211"/>
      <c r="DS11" s="211"/>
      <c r="DT11" s="214" t="s">
        <v>92</v>
      </c>
      <c r="DU11" s="215">
        <f t="shared" si="14"/>
        <v>15</v>
      </c>
      <c r="DV11" s="215">
        <f t="shared" si="15"/>
        <v>257</v>
      </c>
      <c r="DW11" s="215">
        <f t="shared" si="46"/>
        <v>27</v>
      </c>
      <c r="DX11" s="215">
        <f t="shared" si="47"/>
        <v>14</v>
      </c>
      <c r="EB11" s="194" t="s">
        <v>92</v>
      </c>
      <c r="EC11">
        <v>33</v>
      </c>
      <c r="ED11">
        <v>244</v>
      </c>
      <c r="EE11" s="195">
        <v>17</v>
      </c>
      <c r="EF11" s="195">
        <v>15</v>
      </c>
      <c r="EG11" s="211"/>
      <c r="EH11" s="211"/>
      <c r="EI11" s="211"/>
      <c r="EJ11" s="214" t="s">
        <v>92</v>
      </c>
      <c r="EK11" s="215">
        <f t="shared" si="16"/>
        <v>16</v>
      </c>
      <c r="EL11" s="215">
        <f t="shared" si="17"/>
        <v>229</v>
      </c>
      <c r="EM11" s="215">
        <f t="shared" si="48"/>
        <v>17</v>
      </c>
      <c r="EN11" s="215">
        <f t="shared" si="49"/>
        <v>15</v>
      </c>
      <c r="ER11" s="194" t="s">
        <v>92</v>
      </c>
      <c r="ES11">
        <v>43</v>
      </c>
      <c r="ET11">
        <v>242</v>
      </c>
      <c r="EU11" s="195">
        <v>13</v>
      </c>
      <c r="EV11" s="195">
        <v>31</v>
      </c>
      <c r="EW11" s="211"/>
      <c r="EX11" s="211"/>
      <c r="EY11" s="211"/>
      <c r="EZ11" s="214" t="s">
        <v>92</v>
      </c>
      <c r="FA11" s="215">
        <f t="shared" si="18"/>
        <v>30</v>
      </c>
      <c r="FB11" s="215">
        <f t="shared" si="19"/>
        <v>211</v>
      </c>
      <c r="FC11" s="215">
        <f t="shared" si="50"/>
        <v>13</v>
      </c>
      <c r="FD11" s="215">
        <f t="shared" si="51"/>
        <v>31</v>
      </c>
      <c r="FH11" s="194" t="s">
        <v>92</v>
      </c>
      <c r="FI11">
        <v>25</v>
      </c>
      <c r="FJ11">
        <v>252</v>
      </c>
      <c r="FK11" s="246">
        <v>11</v>
      </c>
      <c r="FL11" s="246">
        <v>9</v>
      </c>
      <c r="FM11" s="211"/>
      <c r="FN11" s="211"/>
      <c r="FO11" s="211"/>
      <c r="FP11" s="214" t="s">
        <v>92</v>
      </c>
      <c r="FQ11" s="215">
        <f t="shared" si="20"/>
        <v>14</v>
      </c>
      <c r="FR11" s="215">
        <f t="shared" si="21"/>
        <v>243</v>
      </c>
      <c r="FS11" s="215">
        <f t="shared" si="52"/>
        <v>11</v>
      </c>
      <c r="FT11" s="215">
        <f t="shared" si="53"/>
        <v>9</v>
      </c>
      <c r="FX11" s="194" t="s">
        <v>92</v>
      </c>
      <c r="FY11">
        <v>56</v>
      </c>
      <c r="FZ11">
        <v>233</v>
      </c>
      <c r="GA11" s="246">
        <v>21</v>
      </c>
      <c r="GB11" s="246">
        <v>15</v>
      </c>
      <c r="GC11" s="211"/>
      <c r="GD11" s="211"/>
      <c r="GE11" s="211"/>
      <c r="GF11" s="214" t="s">
        <v>92</v>
      </c>
      <c r="GG11" s="215">
        <f t="shared" si="22"/>
        <v>35</v>
      </c>
      <c r="GH11" s="215">
        <f t="shared" si="23"/>
        <v>218</v>
      </c>
      <c r="GI11" s="215">
        <f t="shared" si="54"/>
        <v>21</v>
      </c>
      <c r="GJ11" s="215">
        <f t="shared" si="55"/>
        <v>15</v>
      </c>
      <c r="GN11" s="194" t="s">
        <v>92</v>
      </c>
      <c r="GO11">
        <v>31</v>
      </c>
      <c r="GP11">
        <v>238</v>
      </c>
      <c r="GQ11" s="195">
        <v>13</v>
      </c>
      <c r="GR11" s="195">
        <v>11</v>
      </c>
      <c r="GS11" s="211"/>
      <c r="GT11" s="211"/>
      <c r="GU11" s="211"/>
      <c r="GV11" s="214" t="s">
        <v>92</v>
      </c>
      <c r="GW11" s="215">
        <f t="shared" si="24"/>
        <v>18</v>
      </c>
      <c r="GX11" s="215">
        <f t="shared" si="25"/>
        <v>227</v>
      </c>
      <c r="GY11" s="215">
        <f t="shared" si="56"/>
        <v>13</v>
      </c>
      <c r="GZ11" s="215">
        <f t="shared" si="57"/>
        <v>11</v>
      </c>
      <c r="HD11" s="194" t="s">
        <v>92</v>
      </c>
      <c r="HE11">
        <v>31</v>
      </c>
      <c r="HF11">
        <v>238</v>
      </c>
      <c r="HG11" s="195">
        <v>13</v>
      </c>
      <c r="HH11" s="195">
        <v>11</v>
      </c>
      <c r="HI11" s="211"/>
      <c r="HJ11" s="211"/>
      <c r="HK11" s="211"/>
      <c r="HL11" s="214" t="s">
        <v>92</v>
      </c>
      <c r="HM11" s="215">
        <f t="shared" si="26"/>
        <v>18</v>
      </c>
      <c r="HN11" s="215">
        <f t="shared" si="27"/>
        <v>227</v>
      </c>
      <c r="HO11" s="215">
        <f t="shared" si="58"/>
        <v>13</v>
      </c>
      <c r="HP11" s="215">
        <f t="shared" si="59"/>
        <v>11</v>
      </c>
      <c r="HT11" s="194" t="s">
        <v>92</v>
      </c>
      <c r="HU11">
        <v>31</v>
      </c>
      <c r="HV11">
        <v>238</v>
      </c>
      <c r="HW11" s="195">
        <v>13</v>
      </c>
      <c r="HX11" s="195">
        <v>11</v>
      </c>
      <c r="HY11" s="211"/>
      <c r="HZ11" s="211"/>
      <c r="IA11" s="211"/>
      <c r="IB11" s="214" t="s">
        <v>92</v>
      </c>
      <c r="IC11" s="215">
        <f t="shared" si="28"/>
        <v>18</v>
      </c>
      <c r="ID11" s="215">
        <f t="shared" si="29"/>
        <v>227</v>
      </c>
      <c r="IE11" s="215">
        <f t="shared" si="60"/>
        <v>13</v>
      </c>
      <c r="IF11" s="215">
        <f t="shared" si="61"/>
        <v>11</v>
      </c>
      <c r="IJ11" s="194" t="s">
        <v>92</v>
      </c>
      <c r="IK11">
        <v>31</v>
      </c>
      <c r="IL11">
        <v>238</v>
      </c>
      <c r="IM11" s="195">
        <v>13</v>
      </c>
      <c r="IN11" s="195">
        <v>11</v>
      </c>
      <c r="IO11" s="211"/>
      <c r="IP11" s="211"/>
      <c r="IQ11" s="211"/>
      <c r="IR11" s="214" t="s">
        <v>92</v>
      </c>
      <c r="IS11" s="215">
        <f t="shared" si="30"/>
        <v>18</v>
      </c>
      <c r="IT11" s="215">
        <f t="shared" si="31"/>
        <v>227</v>
      </c>
      <c r="IU11" s="215">
        <f t="shared" si="62"/>
        <v>13</v>
      </c>
      <c r="IV11" s="215">
        <f t="shared" si="63"/>
        <v>11</v>
      </c>
    </row>
    <row r="12" spans="2:257" ht="18.75" customHeight="1" x14ac:dyDescent="0.25">
      <c r="B12" s="194" t="s">
        <v>93</v>
      </c>
      <c r="C12">
        <v>34</v>
      </c>
      <c r="D12">
        <v>93</v>
      </c>
      <c r="E12" s="195">
        <v>15</v>
      </c>
      <c r="F12" s="195">
        <v>18</v>
      </c>
      <c r="G12" s="211"/>
      <c r="H12" s="211"/>
      <c r="I12" s="211"/>
      <c r="J12" s="214" t="s">
        <v>93</v>
      </c>
      <c r="K12" s="215">
        <f t="shared" si="0"/>
        <v>19</v>
      </c>
      <c r="L12" s="215">
        <f t="shared" si="1"/>
        <v>75</v>
      </c>
      <c r="M12" s="215">
        <f t="shared" si="32"/>
        <v>15</v>
      </c>
      <c r="N12" s="215">
        <f t="shared" si="33"/>
        <v>18</v>
      </c>
      <c r="T12" s="194" t="s">
        <v>93</v>
      </c>
      <c r="U12">
        <v>36</v>
      </c>
      <c r="V12">
        <v>71</v>
      </c>
      <c r="W12" s="195">
        <v>17</v>
      </c>
      <c r="X12" s="195">
        <v>12</v>
      </c>
      <c r="Y12" s="211"/>
      <c r="Z12" s="211"/>
      <c r="AA12" s="211"/>
      <c r="AB12" s="214" t="s">
        <v>93</v>
      </c>
      <c r="AC12" s="215">
        <f t="shared" si="2"/>
        <v>19</v>
      </c>
      <c r="AD12" s="215">
        <f t="shared" si="3"/>
        <v>59</v>
      </c>
      <c r="AE12" s="215">
        <f t="shared" si="34"/>
        <v>17</v>
      </c>
      <c r="AF12" s="215">
        <f t="shared" si="35"/>
        <v>12</v>
      </c>
      <c r="AJ12" s="194" t="s">
        <v>93</v>
      </c>
      <c r="AK12">
        <v>35</v>
      </c>
      <c r="AL12">
        <v>92</v>
      </c>
      <c r="AM12" s="195">
        <v>24</v>
      </c>
      <c r="AN12" s="195">
        <v>10</v>
      </c>
      <c r="AO12" s="211"/>
      <c r="AP12" s="211"/>
      <c r="AQ12" s="211"/>
      <c r="AR12" s="214" t="s">
        <v>93</v>
      </c>
      <c r="AS12" s="215">
        <f t="shared" si="4"/>
        <v>11</v>
      </c>
      <c r="AT12" s="215">
        <f t="shared" si="5"/>
        <v>82</v>
      </c>
      <c r="AU12" s="215">
        <f t="shared" si="36"/>
        <v>24</v>
      </c>
      <c r="AV12" s="215">
        <f t="shared" si="37"/>
        <v>10</v>
      </c>
      <c r="AZ12" s="194" t="s">
        <v>93</v>
      </c>
      <c r="BA12">
        <v>43</v>
      </c>
      <c r="BB12">
        <v>95</v>
      </c>
      <c r="BC12" s="195">
        <v>14</v>
      </c>
      <c r="BD12" s="195">
        <v>7</v>
      </c>
      <c r="BE12" s="211"/>
      <c r="BF12" s="211"/>
      <c r="BG12" s="211"/>
      <c r="BH12" s="214" t="s">
        <v>93</v>
      </c>
      <c r="BI12" s="215">
        <f t="shared" si="6"/>
        <v>29</v>
      </c>
      <c r="BJ12" s="215">
        <f t="shared" si="7"/>
        <v>88</v>
      </c>
      <c r="BK12" s="215">
        <f t="shared" si="38"/>
        <v>14</v>
      </c>
      <c r="BL12" s="215">
        <f t="shared" si="39"/>
        <v>7</v>
      </c>
      <c r="BP12" s="194" t="s">
        <v>93</v>
      </c>
      <c r="BQ12">
        <v>34</v>
      </c>
      <c r="BR12">
        <v>94</v>
      </c>
      <c r="BS12" s="195">
        <v>16</v>
      </c>
      <c r="BT12" s="195">
        <v>21</v>
      </c>
      <c r="BU12" s="211"/>
      <c r="BV12" s="211"/>
      <c r="BW12" s="211"/>
      <c r="BX12" s="214" t="s">
        <v>93</v>
      </c>
      <c r="BY12" s="215">
        <f t="shared" si="8"/>
        <v>18</v>
      </c>
      <c r="BZ12" s="215">
        <f t="shared" si="9"/>
        <v>73</v>
      </c>
      <c r="CA12" s="215">
        <f t="shared" si="40"/>
        <v>16</v>
      </c>
      <c r="CB12" s="215">
        <f t="shared" si="41"/>
        <v>21</v>
      </c>
      <c r="CF12" s="194" t="s">
        <v>93</v>
      </c>
      <c r="CG12">
        <v>39</v>
      </c>
      <c r="CH12">
        <v>102</v>
      </c>
      <c r="CI12" s="195">
        <v>19</v>
      </c>
      <c r="CJ12" s="195">
        <v>7</v>
      </c>
      <c r="CK12" s="211"/>
      <c r="CL12" s="211"/>
      <c r="CM12" s="211"/>
      <c r="CN12" s="214" t="s">
        <v>93</v>
      </c>
      <c r="CO12" s="215">
        <f t="shared" si="10"/>
        <v>20</v>
      </c>
      <c r="CP12" s="215">
        <f t="shared" si="11"/>
        <v>95</v>
      </c>
      <c r="CQ12" s="215">
        <f t="shared" si="42"/>
        <v>19</v>
      </c>
      <c r="CR12" s="215">
        <f t="shared" si="43"/>
        <v>7</v>
      </c>
      <c r="CV12" s="194" t="s">
        <v>93</v>
      </c>
      <c r="CW12">
        <v>40</v>
      </c>
      <c r="CX12">
        <v>98</v>
      </c>
      <c r="CY12" s="195">
        <v>19</v>
      </c>
      <c r="CZ12" s="195">
        <v>14</v>
      </c>
      <c r="DA12" s="211"/>
      <c r="DB12" s="211"/>
      <c r="DC12" s="211"/>
      <c r="DD12" s="214" t="s">
        <v>93</v>
      </c>
      <c r="DE12" s="215">
        <f t="shared" si="12"/>
        <v>21</v>
      </c>
      <c r="DF12" s="215">
        <f t="shared" si="13"/>
        <v>84</v>
      </c>
      <c r="DG12" s="215">
        <f t="shared" si="44"/>
        <v>19</v>
      </c>
      <c r="DH12" s="215">
        <f t="shared" si="45"/>
        <v>14</v>
      </c>
      <c r="DL12" s="194" t="s">
        <v>93</v>
      </c>
      <c r="DM12">
        <v>37</v>
      </c>
      <c r="DN12">
        <v>109</v>
      </c>
      <c r="DO12" s="195">
        <v>17</v>
      </c>
      <c r="DP12" s="195">
        <v>14</v>
      </c>
      <c r="DQ12" s="211"/>
      <c r="DR12" s="211"/>
      <c r="DS12" s="211"/>
      <c r="DT12" s="214" t="s">
        <v>93</v>
      </c>
      <c r="DU12" s="215">
        <f t="shared" si="14"/>
        <v>20</v>
      </c>
      <c r="DV12" s="215">
        <f t="shared" si="15"/>
        <v>95</v>
      </c>
      <c r="DW12" s="215">
        <f t="shared" si="46"/>
        <v>17</v>
      </c>
      <c r="DX12" s="215">
        <f t="shared" si="47"/>
        <v>14</v>
      </c>
      <c r="EB12" s="194" t="s">
        <v>93</v>
      </c>
      <c r="EC12">
        <v>40</v>
      </c>
      <c r="ED12">
        <v>97</v>
      </c>
      <c r="EE12" s="195">
        <v>18</v>
      </c>
      <c r="EF12" s="195">
        <v>15</v>
      </c>
      <c r="EG12" s="211"/>
      <c r="EH12" s="211"/>
      <c r="EI12" s="211"/>
      <c r="EJ12" s="214" t="s">
        <v>93</v>
      </c>
      <c r="EK12" s="215">
        <f t="shared" si="16"/>
        <v>22</v>
      </c>
      <c r="EL12" s="215">
        <f t="shared" si="17"/>
        <v>82</v>
      </c>
      <c r="EM12" s="215">
        <f t="shared" si="48"/>
        <v>18</v>
      </c>
      <c r="EN12" s="215">
        <f t="shared" si="49"/>
        <v>15</v>
      </c>
      <c r="ER12" s="194" t="s">
        <v>93</v>
      </c>
      <c r="ES12">
        <v>36</v>
      </c>
      <c r="ET12">
        <v>106</v>
      </c>
      <c r="EU12" s="195">
        <v>18</v>
      </c>
      <c r="EV12" s="195">
        <v>22</v>
      </c>
      <c r="EW12" s="211"/>
      <c r="EX12" s="211"/>
      <c r="EY12" s="211"/>
      <c r="EZ12" s="214" t="s">
        <v>93</v>
      </c>
      <c r="FA12" s="215">
        <f t="shared" si="18"/>
        <v>18</v>
      </c>
      <c r="FB12" s="215">
        <f t="shared" si="19"/>
        <v>84</v>
      </c>
      <c r="FC12" s="215">
        <f t="shared" si="50"/>
        <v>18</v>
      </c>
      <c r="FD12" s="215">
        <f t="shared" si="51"/>
        <v>22</v>
      </c>
      <c r="FH12" s="194" t="s">
        <v>93</v>
      </c>
      <c r="FI12">
        <v>33</v>
      </c>
      <c r="FJ12">
        <v>82</v>
      </c>
      <c r="FK12" s="246">
        <v>11</v>
      </c>
      <c r="FL12" s="246">
        <v>10</v>
      </c>
      <c r="FM12" s="211"/>
      <c r="FN12" s="211"/>
      <c r="FO12" s="211"/>
      <c r="FP12" s="214" t="s">
        <v>93</v>
      </c>
      <c r="FQ12" s="215">
        <f t="shared" si="20"/>
        <v>22</v>
      </c>
      <c r="FR12" s="215">
        <f t="shared" si="21"/>
        <v>72</v>
      </c>
      <c r="FS12" s="215">
        <f t="shared" si="52"/>
        <v>11</v>
      </c>
      <c r="FT12" s="215">
        <f t="shared" si="53"/>
        <v>10</v>
      </c>
      <c r="FX12" s="194" t="s">
        <v>93</v>
      </c>
      <c r="FY12">
        <v>46</v>
      </c>
      <c r="FZ12">
        <v>76</v>
      </c>
      <c r="GA12" s="246">
        <v>12</v>
      </c>
      <c r="GB12" s="246">
        <v>3</v>
      </c>
      <c r="GC12" s="211"/>
      <c r="GD12" s="211"/>
      <c r="GE12" s="211"/>
      <c r="GF12" s="214" t="s">
        <v>93</v>
      </c>
      <c r="GG12" s="215">
        <f t="shared" si="22"/>
        <v>34</v>
      </c>
      <c r="GH12" s="215">
        <f t="shared" si="23"/>
        <v>73</v>
      </c>
      <c r="GI12" s="215">
        <f t="shared" si="54"/>
        <v>12</v>
      </c>
      <c r="GJ12" s="215">
        <f t="shared" si="55"/>
        <v>3</v>
      </c>
      <c r="GN12" s="194" t="s">
        <v>93</v>
      </c>
      <c r="GO12">
        <v>31</v>
      </c>
      <c r="GP12">
        <v>85</v>
      </c>
      <c r="GQ12" s="195">
        <v>10</v>
      </c>
      <c r="GR12" s="195">
        <v>7</v>
      </c>
      <c r="GS12" s="211"/>
      <c r="GT12" s="211"/>
      <c r="GU12" s="211"/>
      <c r="GV12" s="214" t="s">
        <v>93</v>
      </c>
      <c r="GW12" s="215">
        <f t="shared" si="24"/>
        <v>21</v>
      </c>
      <c r="GX12" s="215">
        <f t="shared" si="25"/>
        <v>78</v>
      </c>
      <c r="GY12" s="215">
        <f t="shared" si="56"/>
        <v>10</v>
      </c>
      <c r="GZ12" s="215">
        <f t="shared" si="57"/>
        <v>7</v>
      </c>
      <c r="HD12" s="194" t="s">
        <v>93</v>
      </c>
      <c r="HE12">
        <v>31</v>
      </c>
      <c r="HF12">
        <v>85</v>
      </c>
      <c r="HG12" s="195">
        <v>10</v>
      </c>
      <c r="HH12" s="195">
        <v>7</v>
      </c>
      <c r="HI12" s="211"/>
      <c r="HJ12" s="211"/>
      <c r="HK12" s="211"/>
      <c r="HL12" s="214" t="s">
        <v>93</v>
      </c>
      <c r="HM12" s="215">
        <f t="shared" si="26"/>
        <v>21</v>
      </c>
      <c r="HN12" s="215">
        <f t="shared" si="27"/>
        <v>78</v>
      </c>
      <c r="HO12" s="215">
        <f t="shared" si="58"/>
        <v>10</v>
      </c>
      <c r="HP12" s="215">
        <f t="shared" si="59"/>
        <v>7</v>
      </c>
      <c r="HT12" s="194" t="s">
        <v>93</v>
      </c>
      <c r="HU12">
        <v>31</v>
      </c>
      <c r="HV12">
        <v>85</v>
      </c>
      <c r="HW12" s="195">
        <v>10</v>
      </c>
      <c r="HX12" s="195">
        <v>7</v>
      </c>
      <c r="HY12" s="211"/>
      <c r="HZ12" s="211"/>
      <c r="IA12" s="211"/>
      <c r="IB12" s="214" t="s">
        <v>93</v>
      </c>
      <c r="IC12" s="215">
        <f t="shared" si="28"/>
        <v>21</v>
      </c>
      <c r="ID12" s="215">
        <f t="shared" si="29"/>
        <v>78</v>
      </c>
      <c r="IE12" s="215">
        <f t="shared" si="60"/>
        <v>10</v>
      </c>
      <c r="IF12" s="215">
        <f t="shared" si="61"/>
        <v>7</v>
      </c>
      <c r="IJ12" s="194" t="s">
        <v>93</v>
      </c>
      <c r="IK12">
        <v>31</v>
      </c>
      <c r="IL12">
        <v>85</v>
      </c>
      <c r="IM12" s="195">
        <v>10</v>
      </c>
      <c r="IN12" s="195">
        <v>7</v>
      </c>
      <c r="IO12" s="211"/>
      <c r="IP12" s="211"/>
      <c r="IQ12" s="211"/>
      <c r="IR12" s="214" t="s">
        <v>93</v>
      </c>
      <c r="IS12" s="215">
        <f t="shared" si="30"/>
        <v>21</v>
      </c>
      <c r="IT12" s="215">
        <f t="shared" si="31"/>
        <v>78</v>
      </c>
      <c r="IU12" s="215">
        <f t="shared" si="62"/>
        <v>10</v>
      </c>
      <c r="IV12" s="215">
        <f t="shared" si="63"/>
        <v>7</v>
      </c>
    </row>
    <row r="13" spans="2:257" ht="18.75" customHeight="1" x14ac:dyDescent="0.25">
      <c r="B13" s="194" t="s">
        <v>94</v>
      </c>
      <c r="C13">
        <v>28</v>
      </c>
      <c r="D13">
        <v>22</v>
      </c>
      <c r="E13" s="195">
        <v>7</v>
      </c>
      <c r="F13" s="195">
        <v>6</v>
      </c>
      <c r="G13" s="211"/>
      <c r="H13" s="211"/>
      <c r="I13" s="211"/>
      <c r="J13" s="214" t="s">
        <v>94</v>
      </c>
      <c r="K13" s="215">
        <f t="shared" si="0"/>
        <v>21</v>
      </c>
      <c r="L13" s="215">
        <f t="shared" si="1"/>
        <v>16</v>
      </c>
      <c r="M13" s="215">
        <f t="shared" si="32"/>
        <v>7</v>
      </c>
      <c r="N13" s="215">
        <f t="shared" si="33"/>
        <v>6</v>
      </c>
      <c r="T13" s="194" t="s">
        <v>94</v>
      </c>
      <c r="U13">
        <v>15</v>
      </c>
      <c r="V13">
        <v>19</v>
      </c>
      <c r="W13" s="195">
        <v>5</v>
      </c>
      <c r="X13" s="195">
        <v>3</v>
      </c>
      <c r="Y13" s="211"/>
      <c r="Z13" s="211"/>
      <c r="AA13" s="211"/>
      <c r="AB13" s="214" t="s">
        <v>94</v>
      </c>
      <c r="AC13" s="215">
        <f t="shared" si="2"/>
        <v>10</v>
      </c>
      <c r="AD13" s="215">
        <f t="shared" si="3"/>
        <v>16</v>
      </c>
      <c r="AE13" s="215">
        <f t="shared" si="34"/>
        <v>5</v>
      </c>
      <c r="AF13" s="215">
        <f t="shared" si="35"/>
        <v>3</v>
      </c>
      <c r="AJ13" s="194" t="s">
        <v>94</v>
      </c>
      <c r="AK13">
        <v>24</v>
      </c>
      <c r="AL13">
        <v>23</v>
      </c>
      <c r="AM13" s="195">
        <v>11</v>
      </c>
      <c r="AN13" s="195">
        <v>2</v>
      </c>
      <c r="AO13" s="211"/>
      <c r="AP13" s="211"/>
      <c r="AQ13" s="211"/>
      <c r="AR13" s="214" t="s">
        <v>94</v>
      </c>
      <c r="AS13" s="215">
        <f t="shared" si="4"/>
        <v>13</v>
      </c>
      <c r="AT13" s="215">
        <f t="shared" si="5"/>
        <v>21</v>
      </c>
      <c r="AU13" s="215">
        <f t="shared" si="36"/>
        <v>11</v>
      </c>
      <c r="AV13" s="215">
        <f t="shared" si="37"/>
        <v>2</v>
      </c>
      <c r="AZ13" s="194" t="s">
        <v>94</v>
      </c>
      <c r="BA13">
        <v>20</v>
      </c>
      <c r="BB13">
        <v>26</v>
      </c>
      <c r="BC13" s="195">
        <v>8</v>
      </c>
      <c r="BD13" s="195">
        <v>3</v>
      </c>
      <c r="BE13" s="211"/>
      <c r="BF13" s="211"/>
      <c r="BG13" s="211"/>
      <c r="BH13" s="214" t="s">
        <v>94</v>
      </c>
      <c r="BI13" s="215">
        <f t="shared" si="6"/>
        <v>12</v>
      </c>
      <c r="BJ13" s="215">
        <f t="shared" si="7"/>
        <v>23</v>
      </c>
      <c r="BK13" s="215">
        <f t="shared" si="38"/>
        <v>8</v>
      </c>
      <c r="BL13" s="215">
        <f t="shared" si="39"/>
        <v>3</v>
      </c>
      <c r="BP13" s="194" t="s">
        <v>94</v>
      </c>
      <c r="BQ13">
        <v>21</v>
      </c>
      <c r="BR13">
        <v>29</v>
      </c>
      <c r="BS13" s="195">
        <v>8</v>
      </c>
      <c r="BT13" s="195">
        <v>2</v>
      </c>
      <c r="BU13" s="211"/>
      <c r="BV13" s="211"/>
      <c r="BW13" s="211"/>
      <c r="BX13" s="214" t="s">
        <v>94</v>
      </c>
      <c r="BY13" s="215">
        <f t="shared" si="8"/>
        <v>13</v>
      </c>
      <c r="BZ13" s="215">
        <f t="shared" si="9"/>
        <v>27</v>
      </c>
      <c r="CA13" s="215">
        <f t="shared" si="40"/>
        <v>8</v>
      </c>
      <c r="CB13" s="215">
        <f t="shared" si="41"/>
        <v>2</v>
      </c>
      <c r="CF13" s="194" t="s">
        <v>94</v>
      </c>
      <c r="CG13">
        <v>22</v>
      </c>
      <c r="CH13">
        <v>29</v>
      </c>
      <c r="CI13" s="195">
        <v>10</v>
      </c>
      <c r="CJ13" s="195">
        <v>3</v>
      </c>
      <c r="CK13" s="211"/>
      <c r="CL13" s="211"/>
      <c r="CM13" s="211"/>
      <c r="CN13" s="214" t="s">
        <v>94</v>
      </c>
      <c r="CO13" s="215">
        <f t="shared" si="10"/>
        <v>12</v>
      </c>
      <c r="CP13" s="215">
        <f t="shared" si="11"/>
        <v>26</v>
      </c>
      <c r="CQ13" s="215">
        <f t="shared" si="42"/>
        <v>10</v>
      </c>
      <c r="CR13" s="215">
        <f t="shared" si="43"/>
        <v>3</v>
      </c>
      <c r="CV13" s="194" t="s">
        <v>94</v>
      </c>
      <c r="CW13">
        <v>17</v>
      </c>
      <c r="CX13">
        <v>29</v>
      </c>
      <c r="CY13" s="195">
        <v>9</v>
      </c>
      <c r="CZ13" s="195">
        <v>11</v>
      </c>
      <c r="DA13" s="211"/>
      <c r="DB13" s="211"/>
      <c r="DC13" s="211"/>
      <c r="DD13" s="214" t="s">
        <v>94</v>
      </c>
      <c r="DE13" s="215">
        <f t="shared" si="12"/>
        <v>8</v>
      </c>
      <c r="DF13" s="215">
        <f t="shared" si="13"/>
        <v>18</v>
      </c>
      <c r="DG13" s="215">
        <f t="shared" si="44"/>
        <v>9</v>
      </c>
      <c r="DH13" s="215">
        <f t="shared" si="45"/>
        <v>11</v>
      </c>
      <c r="DL13" s="194" t="s">
        <v>94</v>
      </c>
      <c r="DM13">
        <v>28</v>
      </c>
      <c r="DN13">
        <v>21</v>
      </c>
      <c r="DO13" s="195">
        <v>14</v>
      </c>
      <c r="DP13" s="195">
        <v>4</v>
      </c>
      <c r="DQ13" s="211"/>
      <c r="DR13" s="211"/>
      <c r="DS13" s="211"/>
      <c r="DT13" s="214" t="s">
        <v>94</v>
      </c>
      <c r="DU13" s="215">
        <f t="shared" si="14"/>
        <v>14</v>
      </c>
      <c r="DV13" s="215">
        <f t="shared" si="15"/>
        <v>17</v>
      </c>
      <c r="DW13" s="215">
        <f t="shared" si="46"/>
        <v>14</v>
      </c>
      <c r="DX13" s="215">
        <f t="shared" si="47"/>
        <v>4</v>
      </c>
      <c r="EB13" s="194" t="s">
        <v>94</v>
      </c>
      <c r="EC13">
        <v>23</v>
      </c>
      <c r="ED13">
        <v>23</v>
      </c>
      <c r="EE13" s="195">
        <v>6</v>
      </c>
      <c r="EF13" s="195">
        <v>3</v>
      </c>
      <c r="EG13" s="211"/>
      <c r="EH13" s="211"/>
      <c r="EI13" s="211"/>
      <c r="EJ13" s="214" t="s">
        <v>94</v>
      </c>
      <c r="EK13" s="215">
        <f t="shared" si="16"/>
        <v>17</v>
      </c>
      <c r="EL13" s="215">
        <f t="shared" si="17"/>
        <v>20</v>
      </c>
      <c r="EM13" s="215">
        <f t="shared" si="48"/>
        <v>6</v>
      </c>
      <c r="EN13" s="215">
        <f t="shared" si="49"/>
        <v>3</v>
      </c>
      <c r="ER13" s="194" t="s">
        <v>94</v>
      </c>
      <c r="ES13">
        <v>20</v>
      </c>
      <c r="ET13">
        <v>27</v>
      </c>
      <c r="EU13" s="195">
        <v>9</v>
      </c>
      <c r="EV13" s="195">
        <v>8</v>
      </c>
      <c r="EW13" s="211"/>
      <c r="EX13" s="211"/>
      <c r="EY13" s="211"/>
      <c r="EZ13" s="214" t="s">
        <v>94</v>
      </c>
      <c r="FA13" s="215">
        <f t="shared" si="18"/>
        <v>11</v>
      </c>
      <c r="FB13" s="215">
        <f t="shared" si="19"/>
        <v>19</v>
      </c>
      <c r="FC13" s="215">
        <f t="shared" si="50"/>
        <v>9</v>
      </c>
      <c r="FD13" s="215">
        <f t="shared" si="51"/>
        <v>8</v>
      </c>
      <c r="FH13" s="194" t="s">
        <v>94</v>
      </c>
      <c r="FI13">
        <v>17</v>
      </c>
      <c r="FJ13">
        <v>21</v>
      </c>
      <c r="FK13" s="246">
        <v>3</v>
      </c>
      <c r="FL13" s="246">
        <v>3</v>
      </c>
      <c r="FM13" s="211"/>
      <c r="FN13" s="211"/>
      <c r="FO13" s="211"/>
      <c r="FP13" s="214" t="s">
        <v>94</v>
      </c>
      <c r="FQ13" s="215">
        <f t="shared" si="20"/>
        <v>14</v>
      </c>
      <c r="FR13" s="215">
        <f t="shared" si="21"/>
        <v>18</v>
      </c>
      <c r="FS13" s="215">
        <f t="shared" si="52"/>
        <v>3</v>
      </c>
      <c r="FT13" s="215">
        <f t="shared" si="53"/>
        <v>3</v>
      </c>
      <c r="FX13" s="194" t="s">
        <v>94</v>
      </c>
      <c r="FY13">
        <v>25</v>
      </c>
      <c r="FZ13">
        <v>23</v>
      </c>
      <c r="GA13" s="246">
        <v>6</v>
      </c>
      <c r="GB13" s="246">
        <v>3</v>
      </c>
      <c r="GC13" s="211"/>
      <c r="GD13" s="211"/>
      <c r="GE13" s="211"/>
      <c r="GF13" s="214" t="s">
        <v>94</v>
      </c>
      <c r="GG13" s="215">
        <f t="shared" si="22"/>
        <v>19</v>
      </c>
      <c r="GH13" s="215">
        <f t="shared" si="23"/>
        <v>20</v>
      </c>
      <c r="GI13" s="215">
        <f t="shared" si="54"/>
        <v>6</v>
      </c>
      <c r="GJ13" s="215">
        <f t="shared" si="55"/>
        <v>3</v>
      </c>
      <c r="GN13" s="194" t="s">
        <v>94</v>
      </c>
      <c r="GO13">
        <v>23</v>
      </c>
      <c r="GP13">
        <v>30</v>
      </c>
      <c r="GQ13" s="195">
        <v>7</v>
      </c>
      <c r="GR13" s="195">
        <v>2</v>
      </c>
      <c r="GS13" s="211"/>
      <c r="GT13" s="211"/>
      <c r="GU13" s="211"/>
      <c r="GV13" s="214" t="s">
        <v>94</v>
      </c>
      <c r="GW13" s="215">
        <f t="shared" si="24"/>
        <v>16</v>
      </c>
      <c r="GX13" s="215">
        <f t="shared" si="25"/>
        <v>28</v>
      </c>
      <c r="GY13" s="215">
        <f t="shared" si="56"/>
        <v>7</v>
      </c>
      <c r="GZ13" s="215">
        <f t="shared" si="57"/>
        <v>2</v>
      </c>
      <c r="HD13" s="194" t="s">
        <v>94</v>
      </c>
      <c r="HE13">
        <v>23</v>
      </c>
      <c r="HF13">
        <v>30</v>
      </c>
      <c r="HG13" s="195">
        <v>7</v>
      </c>
      <c r="HH13" s="195">
        <v>2</v>
      </c>
      <c r="HI13" s="211"/>
      <c r="HJ13" s="211"/>
      <c r="HK13" s="211"/>
      <c r="HL13" s="214" t="s">
        <v>94</v>
      </c>
      <c r="HM13" s="215">
        <f t="shared" si="26"/>
        <v>16</v>
      </c>
      <c r="HN13" s="215">
        <f t="shared" si="27"/>
        <v>28</v>
      </c>
      <c r="HO13" s="215">
        <f t="shared" si="58"/>
        <v>7</v>
      </c>
      <c r="HP13" s="215">
        <f t="shared" si="59"/>
        <v>2</v>
      </c>
      <c r="HT13" s="194" t="s">
        <v>94</v>
      </c>
      <c r="HU13">
        <v>23</v>
      </c>
      <c r="HV13">
        <v>30</v>
      </c>
      <c r="HW13" s="195">
        <v>7</v>
      </c>
      <c r="HX13" s="195">
        <v>2</v>
      </c>
      <c r="HY13" s="211"/>
      <c r="HZ13" s="211"/>
      <c r="IA13" s="211"/>
      <c r="IB13" s="214" t="s">
        <v>94</v>
      </c>
      <c r="IC13" s="215">
        <f t="shared" si="28"/>
        <v>16</v>
      </c>
      <c r="ID13" s="215">
        <f t="shared" si="29"/>
        <v>28</v>
      </c>
      <c r="IE13" s="215">
        <f t="shared" si="60"/>
        <v>7</v>
      </c>
      <c r="IF13" s="215">
        <f t="shared" si="61"/>
        <v>2</v>
      </c>
      <c r="IJ13" s="194" t="s">
        <v>94</v>
      </c>
      <c r="IK13">
        <v>23</v>
      </c>
      <c r="IL13">
        <v>30</v>
      </c>
      <c r="IM13" s="195">
        <v>7</v>
      </c>
      <c r="IN13" s="195">
        <v>2</v>
      </c>
      <c r="IO13" s="211"/>
      <c r="IP13" s="211"/>
      <c r="IQ13" s="211"/>
      <c r="IR13" s="214" t="s">
        <v>94</v>
      </c>
      <c r="IS13" s="215">
        <f t="shared" si="30"/>
        <v>16</v>
      </c>
      <c r="IT13" s="215">
        <f t="shared" si="31"/>
        <v>28</v>
      </c>
      <c r="IU13" s="215">
        <f t="shared" si="62"/>
        <v>7</v>
      </c>
      <c r="IV13" s="215">
        <f t="shared" si="63"/>
        <v>2</v>
      </c>
    </row>
    <row r="14" spans="2:257" ht="18.75" customHeight="1" x14ac:dyDescent="0.25">
      <c r="B14" s="194" t="s">
        <v>95</v>
      </c>
      <c r="C14">
        <v>24</v>
      </c>
      <c r="D14">
        <v>14</v>
      </c>
      <c r="E14" s="195">
        <v>9</v>
      </c>
      <c r="F14" s="195">
        <v>3</v>
      </c>
      <c r="G14" s="211"/>
      <c r="H14" s="211"/>
      <c r="I14" s="211"/>
      <c r="J14" s="214" t="s">
        <v>95</v>
      </c>
      <c r="K14" s="215">
        <f t="shared" si="0"/>
        <v>15</v>
      </c>
      <c r="L14" s="215">
        <f t="shared" si="1"/>
        <v>11</v>
      </c>
      <c r="M14" s="215">
        <f t="shared" si="32"/>
        <v>9</v>
      </c>
      <c r="N14" s="215">
        <f t="shared" si="33"/>
        <v>3</v>
      </c>
      <c r="T14" s="194" t="s">
        <v>95</v>
      </c>
      <c r="U14">
        <v>14</v>
      </c>
      <c r="V14">
        <v>19</v>
      </c>
      <c r="W14" s="195">
        <v>1</v>
      </c>
      <c r="X14" s="195">
        <v>6</v>
      </c>
      <c r="Y14" s="211"/>
      <c r="Z14" s="211"/>
      <c r="AA14" s="211"/>
      <c r="AB14" s="214" t="s">
        <v>95</v>
      </c>
      <c r="AC14" s="215">
        <f t="shared" si="2"/>
        <v>13</v>
      </c>
      <c r="AD14" s="215">
        <f t="shared" si="3"/>
        <v>13</v>
      </c>
      <c r="AE14" s="215">
        <f t="shared" si="34"/>
        <v>1</v>
      </c>
      <c r="AF14" s="215">
        <f t="shared" si="35"/>
        <v>6</v>
      </c>
      <c r="AJ14" s="194" t="s">
        <v>95</v>
      </c>
      <c r="AK14">
        <v>16</v>
      </c>
      <c r="AL14">
        <v>25</v>
      </c>
      <c r="AM14" s="195">
        <v>4</v>
      </c>
      <c r="AN14" s="195">
        <v>3</v>
      </c>
      <c r="AO14" s="211"/>
      <c r="AP14" s="211"/>
      <c r="AQ14" s="211"/>
      <c r="AR14" s="214" t="s">
        <v>95</v>
      </c>
      <c r="AS14" s="215">
        <f t="shared" si="4"/>
        <v>12</v>
      </c>
      <c r="AT14" s="215">
        <f t="shared" si="5"/>
        <v>22</v>
      </c>
      <c r="AU14" s="215">
        <f t="shared" si="36"/>
        <v>4</v>
      </c>
      <c r="AV14" s="215">
        <f t="shared" si="37"/>
        <v>3</v>
      </c>
      <c r="AZ14" s="194" t="s">
        <v>95</v>
      </c>
      <c r="BA14">
        <v>29</v>
      </c>
      <c r="BB14">
        <v>24</v>
      </c>
      <c r="BC14" s="195">
        <v>6</v>
      </c>
      <c r="BD14" s="195">
        <v>2</v>
      </c>
      <c r="BE14" s="211"/>
      <c r="BF14" s="211"/>
      <c r="BG14" s="211"/>
      <c r="BH14" s="214" t="s">
        <v>95</v>
      </c>
      <c r="BI14" s="215">
        <f t="shared" si="6"/>
        <v>23</v>
      </c>
      <c r="BJ14" s="215">
        <f t="shared" si="7"/>
        <v>22</v>
      </c>
      <c r="BK14" s="215">
        <f t="shared" si="38"/>
        <v>6</v>
      </c>
      <c r="BL14" s="215">
        <f t="shared" si="39"/>
        <v>2</v>
      </c>
      <c r="BP14" s="194" t="s">
        <v>95</v>
      </c>
      <c r="BQ14">
        <v>26</v>
      </c>
      <c r="BR14">
        <v>22</v>
      </c>
      <c r="BS14" s="195">
        <v>7</v>
      </c>
      <c r="BT14" s="195">
        <v>5</v>
      </c>
      <c r="BU14" s="211"/>
      <c r="BV14" s="211"/>
      <c r="BW14" s="211"/>
      <c r="BX14" s="214" t="s">
        <v>95</v>
      </c>
      <c r="BY14" s="215">
        <f t="shared" si="8"/>
        <v>19</v>
      </c>
      <c r="BZ14" s="215">
        <f t="shared" si="9"/>
        <v>17</v>
      </c>
      <c r="CA14" s="215">
        <f t="shared" si="40"/>
        <v>7</v>
      </c>
      <c r="CB14" s="215">
        <f t="shared" si="41"/>
        <v>5</v>
      </c>
      <c r="CF14" s="194" t="s">
        <v>95</v>
      </c>
      <c r="CG14">
        <v>23</v>
      </c>
      <c r="CH14">
        <v>24</v>
      </c>
      <c r="CI14" s="195">
        <v>9</v>
      </c>
      <c r="CJ14" s="195">
        <v>5</v>
      </c>
      <c r="CK14" s="211"/>
      <c r="CL14" s="211"/>
      <c r="CM14" s="211"/>
      <c r="CN14" s="214" t="s">
        <v>95</v>
      </c>
      <c r="CO14" s="215">
        <f t="shared" si="10"/>
        <v>14</v>
      </c>
      <c r="CP14" s="215">
        <f t="shared" si="11"/>
        <v>19</v>
      </c>
      <c r="CQ14" s="215">
        <f t="shared" si="42"/>
        <v>9</v>
      </c>
      <c r="CR14" s="215">
        <f t="shared" si="43"/>
        <v>5</v>
      </c>
      <c r="CV14" s="194" t="s">
        <v>95</v>
      </c>
      <c r="CW14">
        <v>29</v>
      </c>
      <c r="CX14">
        <v>22</v>
      </c>
      <c r="CY14" s="195">
        <v>12</v>
      </c>
      <c r="CZ14" s="195">
        <v>1</v>
      </c>
      <c r="DA14" s="211"/>
      <c r="DB14" s="211"/>
      <c r="DC14" s="211"/>
      <c r="DD14" s="214" t="s">
        <v>95</v>
      </c>
      <c r="DE14" s="215">
        <f t="shared" si="12"/>
        <v>17</v>
      </c>
      <c r="DF14" s="215">
        <f t="shared" si="13"/>
        <v>21</v>
      </c>
      <c r="DG14" s="215">
        <f t="shared" si="44"/>
        <v>12</v>
      </c>
      <c r="DH14" s="215">
        <f t="shared" si="45"/>
        <v>1</v>
      </c>
      <c r="DL14" s="194" t="s">
        <v>95</v>
      </c>
      <c r="DM14">
        <v>20</v>
      </c>
      <c r="DN14">
        <v>27</v>
      </c>
      <c r="DO14" s="195">
        <v>11</v>
      </c>
      <c r="DP14" s="195">
        <v>2</v>
      </c>
      <c r="DQ14" s="211"/>
      <c r="DR14" s="211"/>
      <c r="DS14" s="211"/>
      <c r="DT14" s="214" t="s">
        <v>95</v>
      </c>
      <c r="DU14" s="215">
        <f t="shared" si="14"/>
        <v>9</v>
      </c>
      <c r="DV14" s="215">
        <f t="shared" si="15"/>
        <v>25</v>
      </c>
      <c r="DW14" s="215">
        <f t="shared" si="46"/>
        <v>11</v>
      </c>
      <c r="DX14" s="215">
        <f t="shared" si="47"/>
        <v>2</v>
      </c>
      <c r="EB14" s="194" t="s">
        <v>95</v>
      </c>
      <c r="EC14">
        <v>29</v>
      </c>
      <c r="ED14">
        <v>24</v>
      </c>
      <c r="EE14" s="195">
        <v>4</v>
      </c>
      <c r="EF14" s="195">
        <v>1</v>
      </c>
      <c r="EG14" s="211"/>
      <c r="EH14" s="211"/>
      <c r="EI14" s="211"/>
      <c r="EJ14" s="214" t="s">
        <v>95</v>
      </c>
      <c r="EK14" s="215">
        <f t="shared" si="16"/>
        <v>25</v>
      </c>
      <c r="EL14" s="215">
        <f t="shared" si="17"/>
        <v>23</v>
      </c>
      <c r="EM14" s="215">
        <f t="shared" si="48"/>
        <v>4</v>
      </c>
      <c r="EN14" s="215">
        <f t="shared" si="49"/>
        <v>1</v>
      </c>
      <c r="ER14" s="194" t="s">
        <v>95</v>
      </c>
      <c r="ES14">
        <v>25</v>
      </c>
      <c r="ET14">
        <v>16</v>
      </c>
      <c r="EU14" s="195">
        <v>7</v>
      </c>
      <c r="EV14" s="195">
        <v>0</v>
      </c>
      <c r="EW14" s="211"/>
      <c r="EX14" s="211"/>
      <c r="EY14" s="211"/>
      <c r="EZ14" s="214" t="s">
        <v>95</v>
      </c>
      <c r="FA14" s="215">
        <f t="shared" si="18"/>
        <v>18</v>
      </c>
      <c r="FB14" s="215">
        <f t="shared" si="19"/>
        <v>16</v>
      </c>
      <c r="FC14" s="215">
        <f t="shared" si="50"/>
        <v>7</v>
      </c>
      <c r="FD14" s="215">
        <f t="shared" si="51"/>
        <v>0</v>
      </c>
      <c r="FH14" s="194" t="s">
        <v>95</v>
      </c>
      <c r="FI14">
        <v>25</v>
      </c>
      <c r="FJ14">
        <v>13</v>
      </c>
      <c r="FK14" s="246">
        <v>3</v>
      </c>
      <c r="FL14" s="246">
        <v>2</v>
      </c>
      <c r="FM14" s="211"/>
      <c r="FN14" s="211"/>
      <c r="FO14" s="211"/>
      <c r="FP14" s="214" t="s">
        <v>95</v>
      </c>
      <c r="FQ14" s="215">
        <f t="shared" si="20"/>
        <v>22</v>
      </c>
      <c r="FR14" s="215">
        <f t="shared" si="21"/>
        <v>11</v>
      </c>
      <c r="FS14" s="215">
        <f t="shared" si="52"/>
        <v>3</v>
      </c>
      <c r="FT14" s="215">
        <f t="shared" si="53"/>
        <v>2</v>
      </c>
      <c r="FX14" s="194" t="s">
        <v>95</v>
      </c>
      <c r="FY14">
        <v>31</v>
      </c>
      <c r="FZ14">
        <v>26</v>
      </c>
      <c r="GA14" s="246">
        <v>1</v>
      </c>
      <c r="GB14" s="246">
        <v>1</v>
      </c>
      <c r="GC14" s="211"/>
      <c r="GD14" s="211"/>
      <c r="GE14" s="211"/>
      <c r="GF14" s="214" t="s">
        <v>95</v>
      </c>
      <c r="GG14" s="215">
        <f t="shared" si="22"/>
        <v>30</v>
      </c>
      <c r="GH14" s="215">
        <f t="shared" si="23"/>
        <v>25</v>
      </c>
      <c r="GI14" s="215">
        <f t="shared" si="54"/>
        <v>1</v>
      </c>
      <c r="GJ14" s="215">
        <f t="shared" si="55"/>
        <v>1</v>
      </c>
      <c r="GN14" s="194" t="s">
        <v>95</v>
      </c>
      <c r="GO14">
        <v>24</v>
      </c>
      <c r="GP14">
        <v>20</v>
      </c>
      <c r="GQ14" s="195">
        <v>1</v>
      </c>
      <c r="GR14" s="195"/>
      <c r="GS14" s="211"/>
      <c r="GT14" s="211"/>
      <c r="GU14" s="211"/>
      <c r="GV14" s="214" t="s">
        <v>95</v>
      </c>
      <c r="GW14" s="215">
        <f t="shared" si="24"/>
        <v>23</v>
      </c>
      <c r="GX14" s="215">
        <f t="shared" si="25"/>
        <v>20</v>
      </c>
      <c r="GY14" s="215">
        <f t="shared" si="56"/>
        <v>1</v>
      </c>
      <c r="GZ14" s="215">
        <f t="shared" si="57"/>
        <v>0</v>
      </c>
      <c r="HD14" s="194" t="s">
        <v>95</v>
      </c>
      <c r="HE14">
        <v>24</v>
      </c>
      <c r="HF14">
        <v>20</v>
      </c>
      <c r="HG14" s="195">
        <v>1</v>
      </c>
      <c r="HH14" s="195"/>
      <c r="HI14" s="211"/>
      <c r="HJ14" s="211"/>
      <c r="HK14" s="211"/>
      <c r="HL14" s="214" t="s">
        <v>95</v>
      </c>
      <c r="HM14" s="215">
        <f t="shared" si="26"/>
        <v>23</v>
      </c>
      <c r="HN14" s="215">
        <f t="shared" si="27"/>
        <v>20</v>
      </c>
      <c r="HO14" s="215">
        <f t="shared" si="58"/>
        <v>1</v>
      </c>
      <c r="HP14" s="215">
        <f t="shared" si="59"/>
        <v>0</v>
      </c>
      <c r="HT14" s="194" t="s">
        <v>95</v>
      </c>
      <c r="HU14">
        <v>24</v>
      </c>
      <c r="HV14">
        <v>20</v>
      </c>
      <c r="HW14" s="195">
        <v>1</v>
      </c>
      <c r="HX14" s="195"/>
      <c r="HY14" s="211"/>
      <c r="HZ14" s="211"/>
      <c r="IA14" s="211"/>
      <c r="IB14" s="214" t="s">
        <v>95</v>
      </c>
      <c r="IC14" s="215">
        <f t="shared" si="28"/>
        <v>23</v>
      </c>
      <c r="ID14" s="215">
        <f t="shared" si="29"/>
        <v>20</v>
      </c>
      <c r="IE14" s="215">
        <f t="shared" si="60"/>
        <v>1</v>
      </c>
      <c r="IF14" s="215">
        <f t="shared" si="61"/>
        <v>0</v>
      </c>
      <c r="IJ14" s="194" t="s">
        <v>95</v>
      </c>
      <c r="IK14">
        <v>24</v>
      </c>
      <c r="IL14">
        <v>20</v>
      </c>
      <c r="IM14" s="195">
        <v>1</v>
      </c>
      <c r="IN14" s="195"/>
      <c r="IO14" s="211"/>
      <c r="IP14" s="211"/>
      <c r="IQ14" s="211"/>
      <c r="IR14" s="214" t="s">
        <v>95</v>
      </c>
      <c r="IS14" s="215">
        <f t="shared" si="30"/>
        <v>23</v>
      </c>
      <c r="IT14" s="215">
        <f t="shared" si="31"/>
        <v>20</v>
      </c>
      <c r="IU14" s="215">
        <f t="shared" si="62"/>
        <v>1</v>
      </c>
      <c r="IV14" s="215">
        <f t="shared" si="63"/>
        <v>0</v>
      </c>
    </row>
    <row r="15" spans="2:257" ht="18.75" customHeight="1" x14ac:dyDescent="0.25">
      <c r="B15" s="194" t="s">
        <v>96</v>
      </c>
      <c r="C15">
        <v>24</v>
      </c>
      <c r="D15">
        <v>23</v>
      </c>
      <c r="E15" s="195">
        <v>4</v>
      </c>
      <c r="F15" s="195">
        <v>1</v>
      </c>
      <c r="G15" s="211"/>
      <c r="H15" s="211"/>
      <c r="I15" s="211"/>
      <c r="J15" s="214" t="s">
        <v>96</v>
      </c>
      <c r="K15" s="215">
        <f t="shared" si="0"/>
        <v>20</v>
      </c>
      <c r="L15" s="215">
        <f t="shared" si="1"/>
        <v>22</v>
      </c>
      <c r="M15" s="215">
        <f t="shared" si="32"/>
        <v>4</v>
      </c>
      <c r="N15" s="215">
        <f t="shared" si="33"/>
        <v>1</v>
      </c>
      <c r="T15" s="194" t="s">
        <v>96</v>
      </c>
      <c r="U15">
        <v>26</v>
      </c>
      <c r="V15">
        <v>25</v>
      </c>
      <c r="W15" s="195">
        <v>7</v>
      </c>
      <c r="X15" s="195">
        <v>5</v>
      </c>
      <c r="Y15" s="211"/>
      <c r="Z15" s="211"/>
      <c r="AA15" s="211"/>
      <c r="AB15" s="214" t="s">
        <v>96</v>
      </c>
      <c r="AC15" s="215">
        <f t="shared" si="2"/>
        <v>19</v>
      </c>
      <c r="AD15" s="215">
        <f t="shared" si="3"/>
        <v>20</v>
      </c>
      <c r="AE15" s="215">
        <f t="shared" si="34"/>
        <v>7</v>
      </c>
      <c r="AF15" s="215">
        <f t="shared" si="35"/>
        <v>5</v>
      </c>
      <c r="AJ15" s="194" t="s">
        <v>96</v>
      </c>
      <c r="AK15">
        <v>28</v>
      </c>
      <c r="AL15">
        <v>20</v>
      </c>
      <c r="AM15" s="195">
        <v>4</v>
      </c>
      <c r="AN15" s="195">
        <v>4</v>
      </c>
      <c r="AO15" s="211"/>
      <c r="AP15" s="211"/>
      <c r="AQ15" s="211"/>
      <c r="AR15" s="214" t="s">
        <v>96</v>
      </c>
      <c r="AS15" s="215">
        <f t="shared" si="4"/>
        <v>24</v>
      </c>
      <c r="AT15" s="215">
        <f t="shared" si="5"/>
        <v>16</v>
      </c>
      <c r="AU15" s="215">
        <f t="shared" si="36"/>
        <v>4</v>
      </c>
      <c r="AV15" s="215">
        <f t="shared" si="37"/>
        <v>4</v>
      </c>
      <c r="AZ15" s="194" t="s">
        <v>96</v>
      </c>
      <c r="BA15">
        <v>32</v>
      </c>
      <c r="BB15">
        <v>25</v>
      </c>
      <c r="BC15" s="195">
        <v>12</v>
      </c>
      <c r="BD15" s="195">
        <v>4</v>
      </c>
      <c r="BE15" s="211"/>
      <c r="BF15" s="211"/>
      <c r="BG15" s="211"/>
      <c r="BH15" s="214" t="s">
        <v>96</v>
      </c>
      <c r="BI15" s="215">
        <f t="shared" si="6"/>
        <v>20</v>
      </c>
      <c r="BJ15" s="215">
        <f t="shared" si="7"/>
        <v>21</v>
      </c>
      <c r="BK15" s="215">
        <f t="shared" si="38"/>
        <v>12</v>
      </c>
      <c r="BL15" s="215">
        <f t="shared" si="39"/>
        <v>4</v>
      </c>
      <c r="BP15" s="194" t="s">
        <v>96</v>
      </c>
      <c r="BQ15">
        <v>30</v>
      </c>
      <c r="BR15">
        <v>28</v>
      </c>
      <c r="BS15" s="195">
        <v>8</v>
      </c>
      <c r="BT15" s="195">
        <v>10</v>
      </c>
      <c r="BU15" s="211"/>
      <c r="BV15" s="211"/>
      <c r="BW15" s="211"/>
      <c r="BX15" s="214" t="s">
        <v>96</v>
      </c>
      <c r="BY15" s="215">
        <f t="shared" si="8"/>
        <v>22</v>
      </c>
      <c r="BZ15" s="215">
        <f t="shared" si="9"/>
        <v>18</v>
      </c>
      <c r="CA15" s="215">
        <f t="shared" si="40"/>
        <v>8</v>
      </c>
      <c r="CB15" s="215">
        <f t="shared" si="41"/>
        <v>10</v>
      </c>
      <c r="CF15" s="194" t="s">
        <v>96</v>
      </c>
      <c r="CG15">
        <v>33</v>
      </c>
      <c r="CH15">
        <v>31</v>
      </c>
      <c r="CI15" s="195">
        <v>5</v>
      </c>
      <c r="CJ15" s="195"/>
      <c r="CK15" s="211"/>
      <c r="CL15" s="211"/>
      <c r="CM15" s="211"/>
      <c r="CN15" s="214" t="s">
        <v>96</v>
      </c>
      <c r="CO15" s="215">
        <f t="shared" si="10"/>
        <v>28</v>
      </c>
      <c r="CP15" s="215">
        <f t="shared" si="11"/>
        <v>31</v>
      </c>
      <c r="CQ15" s="215">
        <f t="shared" si="42"/>
        <v>5</v>
      </c>
      <c r="CR15" s="215">
        <f t="shared" si="43"/>
        <v>0</v>
      </c>
      <c r="CV15" s="194" t="s">
        <v>96</v>
      </c>
      <c r="CW15">
        <v>34</v>
      </c>
      <c r="CX15">
        <v>36</v>
      </c>
      <c r="CY15" s="195">
        <v>17</v>
      </c>
      <c r="CZ15" s="195">
        <v>6</v>
      </c>
      <c r="DA15" s="211"/>
      <c r="DB15" s="211"/>
      <c r="DC15" s="211"/>
      <c r="DD15" s="214" t="s">
        <v>96</v>
      </c>
      <c r="DE15" s="215">
        <f t="shared" si="12"/>
        <v>17</v>
      </c>
      <c r="DF15" s="215">
        <f t="shared" si="13"/>
        <v>30</v>
      </c>
      <c r="DG15" s="215">
        <f t="shared" si="44"/>
        <v>17</v>
      </c>
      <c r="DH15" s="215">
        <f t="shared" si="45"/>
        <v>6</v>
      </c>
      <c r="DL15" s="194" t="s">
        <v>96</v>
      </c>
      <c r="DM15">
        <v>32</v>
      </c>
      <c r="DN15">
        <v>38</v>
      </c>
      <c r="DO15" s="195">
        <v>9</v>
      </c>
      <c r="DP15" s="195">
        <v>11</v>
      </c>
      <c r="DQ15" s="211"/>
      <c r="DR15" s="211"/>
      <c r="DS15" s="211"/>
      <c r="DT15" s="214" t="s">
        <v>96</v>
      </c>
      <c r="DU15" s="215">
        <f t="shared" si="14"/>
        <v>23</v>
      </c>
      <c r="DV15" s="215">
        <f t="shared" si="15"/>
        <v>27</v>
      </c>
      <c r="DW15" s="215">
        <f t="shared" si="46"/>
        <v>9</v>
      </c>
      <c r="DX15" s="215">
        <f t="shared" si="47"/>
        <v>11</v>
      </c>
      <c r="EB15" s="194" t="s">
        <v>96</v>
      </c>
      <c r="EC15">
        <v>33</v>
      </c>
      <c r="ED15">
        <v>35</v>
      </c>
      <c r="EE15" s="195">
        <v>9</v>
      </c>
      <c r="EF15" s="195">
        <v>9</v>
      </c>
      <c r="EG15" s="211"/>
      <c r="EH15" s="211"/>
      <c r="EI15" s="211"/>
      <c r="EJ15" s="214" t="s">
        <v>96</v>
      </c>
      <c r="EK15" s="215">
        <f t="shared" si="16"/>
        <v>24</v>
      </c>
      <c r="EL15" s="215">
        <f t="shared" si="17"/>
        <v>26</v>
      </c>
      <c r="EM15" s="215">
        <f t="shared" si="48"/>
        <v>9</v>
      </c>
      <c r="EN15" s="215">
        <f t="shared" si="49"/>
        <v>9</v>
      </c>
      <c r="ER15" s="194" t="s">
        <v>96</v>
      </c>
      <c r="ES15">
        <v>31</v>
      </c>
      <c r="ET15">
        <v>32</v>
      </c>
      <c r="EU15" s="195">
        <v>7</v>
      </c>
      <c r="EV15" s="195">
        <v>7</v>
      </c>
      <c r="EW15" s="211"/>
      <c r="EX15" s="211"/>
      <c r="EY15" s="211"/>
      <c r="EZ15" s="214" t="s">
        <v>96</v>
      </c>
      <c r="FA15" s="215">
        <f t="shared" si="18"/>
        <v>24</v>
      </c>
      <c r="FB15" s="215">
        <f t="shared" si="19"/>
        <v>25</v>
      </c>
      <c r="FC15" s="215">
        <f t="shared" si="50"/>
        <v>7</v>
      </c>
      <c r="FD15" s="215">
        <f t="shared" si="51"/>
        <v>7</v>
      </c>
      <c r="FH15" s="194" t="s">
        <v>96</v>
      </c>
      <c r="FI15">
        <v>26</v>
      </c>
      <c r="FJ15">
        <v>24</v>
      </c>
      <c r="FK15" s="246">
        <v>1</v>
      </c>
      <c r="FL15" s="246">
        <v>4</v>
      </c>
      <c r="FM15" s="211"/>
      <c r="FN15" s="211"/>
      <c r="FO15" s="211"/>
      <c r="FP15" s="214" t="s">
        <v>96</v>
      </c>
      <c r="FQ15" s="215">
        <f t="shared" si="20"/>
        <v>25</v>
      </c>
      <c r="FR15" s="215">
        <f t="shared" si="21"/>
        <v>20</v>
      </c>
      <c r="FS15" s="215">
        <f t="shared" si="52"/>
        <v>1</v>
      </c>
      <c r="FT15" s="215">
        <f t="shared" si="53"/>
        <v>4</v>
      </c>
      <c r="FX15" s="194" t="s">
        <v>96</v>
      </c>
      <c r="FY15">
        <v>22</v>
      </c>
      <c r="FZ15">
        <v>27</v>
      </c>
      <c r="GA15" s="246">
        <v>1</v>
      </c>
      <c r="GB15" s="246">
        <v>0</v>
      </c>
      <c r="GC15" s="211"/>
      <c r="GD15" s="211"/>
      <c r="GE15" s="211"/>
      <c r="GF15" s="214" t="s">
        <v>96</v>
      </c>
      <c r="GG15" s="215">
        <f t="shared" si="22"/>
        <v>21</v>
      </c>
      <c r="GH15" s="215">
        <f t="shared" si="23"/>
        <v>27</v>
      </c>
      <c r="GI15" s="215">
        <f t="shared" si="54"/>
        <v>1</v>
      </c>
      <c r="GJ15" s="215">
        <f t="shared" si="55"/>
        <v>0</v>
      </c>
      <c r="GN15" s="194" t="s">
        <v>96</v>
      </c>
      <c r="GO15">
        <v>23</v>
      </c>
      <c r="GP15">
        <v>35</v>
      </c>
      <c r="GQ15" s="195">
        <v>2</v>
      </c>
      <c r="GR15" s="195">
        <v>3</v>
      </c>
      <c r="GS15" s="211"/>
      <c r="GT15" s="211"/>
      <c r="GU15" s="211"/>
      <c r="GV15" s="214" t="s">
        <v>96</v>
      </c>
      <c r="GW15" s="215">
        <f t="shared" si="24"/>
        <v>21</v>
      </c>
      <c r="GX15" s="215">
        <f t="shared" si="25"/>
        <v>32</v>
      </c>
      <c r="GY15" s="215">
        <f t="shared" si="56"/>
        <v>2</v>
      </c>
      <c r="GZ15" s="215">
        <f t="shared" si="57"/>
        <v>3</v>
      </c>
      <c r="HD15" s="194" t="s">
        <v>96</v>
      </c>
      <c r="HE15">
        <v>23</v>
      </c>
      <c r="HF15">
        <v>35</v>
      </c>
      <c r="HG15" s="195">
        <v>2</v>
      </c>
      <c r="HH15" s="195">
        <v>3</v>
      </c>
      <c r="HI15" s="211"/>
      <c r="HJ15" s="211"/>
      <c r="HK15" s="211"/>
      <c r="HL15" s="214" t="s">
        <v>96</v>
      </c>
      <c r="HM15" s="215">
        <f t="shared" si="26"/>
        <v>21</v>
      </c>
      <c r="HN15" s="215">
        <f t="shared" si="27"/>
        <v>32</v>
      </c>
      <c r="HO15" s="215">
        <f t="shared" si="58"/>
        <v>2</v>
      </c>
      <c r="HP15" s="215">
        <f t="shared" si="59"/>
        <v>3</v>
      </c>
      <c r="HT15" s="194" t="s">
        <v>96</v>
      </c>
      <c r="HU15">
        <v>23</v>
      </c>
      <c r="HV15">
        <v>35</v>
      </c>
      <c r="HW15" s="195">
        <v>2</v>
      </c>
      <c r="HX15" s="195">
        <v>3</v>
      </c>
      <c r="HY15" s="211"/>
      <c r="HZ15" s="211"/>
      <c r="IA15" s="211"/>
      <c r="IB15" s="214" t="s">
        <v>96</v>
      </c>
      <c r="IC15" s="215">
        <f t="shared" si="28"/>
        <v>21</v>
      </c>
      <c r="ID15" s="215">
        <f t="shared" si="29"/>
        <v>32</v>
      </c>
      <c r="IE15" s="215">
        <f t="shared" si="60"/>
        <v>2</v>
      </c>
      <c r="IF15" s="215">
        <f t="shared" si="61"/>
        <v>3</v>
      </c>
      <c r="IJ15" s="194" t="s">
        <v>96</v>
      </c>
      <c r="IK15">
        <v>23</v>
      </c>
      <c r="IL15">
        <v>35</v>
      </c>
      <c r="IM15" s="195">
        <v>2</v>
      </c>
      <c r="IN15" s="195">
        <v>3</v>
      </c>
      <c r="IO15" s="211"/>
      <c r="IP15" s="211"/>
      <c r="IQ15" s="211"/>
      <c r="IR15" s="214" t="s">
        <v>96</v>
      </c>
      <c r="IS15" s="215">
        <f t="shared" si="30"/>
        <v>21</v>
      </c>
      <c r="IT15" s="215">
        <f t="shared" si="31"/>
        <v>32</v>
      </c>
      <c r="IU15" s="215">
        <f t="shared" si="62"/>
        <v>2</v>
      </c>
      <c r="IV15" s="215">
        <f t="shared" si="63"/>
        <v>3</v>
      </c>
    </row>
    <row r="16" spans="2:257" ht="18.75" customHeight="1" x14ac:dyDescent="0.25">
      <c r="B16" s="205" t="s">
        <v>97</v>
      </c>
      <c r="C16" s="206">
        <f>SUM(C4:C15)</f>
        <v>252</v>
      </c>
      <c r="D16" s="206">
        <f>SUM(D4:D15)</f>
        <v>564</v>
      </c>
      <c r="E16" s="206">
        <f>SUM(E4:E15)</f>
        <v>76</v>
      </c>
      <c r="F16" s="206">
        <f>SUM(F4:F15)</f>
        <v>51</v>
      </c>
      <c r="G16" s="206"/>
      <c r="H16" s="206"/>
      <c r="I16" s="206"/>
      <c r="J16" s="208" t="s">
        <v>97</v>
      </c>
      <c r="K16" s="216">
        <f>SUM(K4:K15)</f>
        <v>176</v>
      </c>
      <c r="L16" s="216">
        <f>SUM(L4:L15)</f>
        <v>513</v>
      </c>
      <c r="M16" s="216">
        <f>SUM(M4:M15)</f>
        <v>76</v>
      </c>
      <c r="N16" s="216">
        <f>SUM(N4:N15)</f>
        <v>51</v>
      </c>
      <c r="O16" s="212">
        <f>SUM(K16:N16)</f>
        <v>816</v>
      </c>
      <c r="P16" s="212"/>
      <c r="T16" s="205" t="s">
        <v>97</v>
      </c>
      <c r="U16" s="206">
        <f>SUM(U4:U15)</f>
        <v>197</v>
      </c>
      <c r="V16" s="206">
        <f>SUM(V4:V15)</f>
        <v>429</v>
      </c>
      <c r="W16" s="206">
        <f>SUM(W4:W15)</f>
        <v>60</v>
      </c>
      <c r="X16" s="206">
        <f>SUM(X4:X15)</f>
        <v>47</v>
      </c>
      <c r="Y16" s="206"/>
      <c r="Z16" s="206"/>
      <c r="AA16" s="206"/>
      <c r="AB16" s="208" t="s">
        <v>97</v>
      </c>
      <c r="AC16" s="216">
        <f>SUM(AC4:AC15)</f>
        <v>137</v>
      </c>
      <c r="AD16" s="216">
        <f>SUM(AD4:AD15)</f>
        <v>382</v>
      </c>
      <c r="AE16" s="216">
        <f>SUM(AE4:AE15)</f>
        <v>60</v>
      </c>
      <c r="AF16" s="216">
        <f>SUM(AF4:AF15)</f>
        <v>47</v>
      </c>
      <c r="AG16" s="212">
        <f>SUM(AC16:AF16)</f>
        <v>626</v>
      </c>
      <c r="AJ16" s="205" t="s">
        <v>97</v>
      </c>
      <c r="AK16" s="206">
        <f>SUM(AK4:AK15)</f>
        <v>243</v>
      </c>
      <c r="AL16" s="206">
        <f>SUM(AL4:AL15)</f>
        <v>522</v>
      </c>
      <c r="AM16" s="206">
        <f>SUM(AM4:AM15)</f>
        <v>70</v>
      </c>
      <c r="AN16" s="206">
        <f>SUM(AN4:AN15)</f>
        <v>38</v>
      </c>
      <c r="AO16" s="206"/>
      <c r="AP16" s="206"/>
      <c r="AQ16" s="206"/>
      <c r="AR16" s="208" t="s">
        <v>97</v>
      </c>
      <c r="AS16" s="216">
        <f>SUM(AS4:AS15)</f>
        <v>173</v>
      </c>
      <c r="AT16" s="216">
        <f>SUM(AT4:AT15)</f>
        <v>484</v>
      </c>
      <c r="AU16" s="216">
        <f>SUM(AU4:AU15)</f>
        <v>70</v>
      </c>
      <c r="AV16" s="216">
        <f>SUM(AV4:AV15)</f>
        <v>38</v>
      </c>
      <c r="AW16" s="212">
        <f>SUM(AS16:AV16)</f>
        <v>765</v>
      </c>
      <c r="AZ16" s="205" t="s">
        <v>97</v>
      </c>
      <c r="BA16" s="206">
        <f>SUM(BA4:BA15)</f>
        <v>254</v>
      </c>
      <c r="BB16" s="206">
        <f>SUM(BB4:BB15)</f>
        <v>571</v>
      </c>
      <c r="BC16" s="206">
        <f>SUM(BC4:BC15)</f>
        <v>72</v>
      </c>
      <c r="BD16" s="206">
        <f>SUM(BD4:BD15)</f>
        <v>44</v>
      </c>
      <c r="BE16" s="206"/>
      <c r="BF16" s="206"/>
      <c r="BG16" s="206"/>
      <c r="BH16" s="208" t="s">
        <v>97</v>
      </c>
      <c r="BI16" s="216">
        <f>SUM(BI4:BI15)</f>
        <v>182</v>
      </c>
      <c r="BJ16" s="216">
        <f>SUM(BJ4:BJ15)</f>
        <v>527</v>
      </c>
      <c r="BK16" s="216">
        <f>SUM(BK4:BK15)</f>
        <v>72</v>
      </c>
      <c r="BL16" s="216">
        <f>SUM(BL4:BL15)</f>
        <v>44</v>
      </c>
      <c r="BM16" s="212">
        <f>SUM(BI16:BL16)</f>
        <v>825</v>
      </c>
      <c r="BP16" s="205" t="s">
        <v>97</v>
      </c>
      <c r="BQ16" s="206">
        <f>SUM(BQ4:BQ15)</f>
        <v>268</v>
      </c>
      <c r="BR16" s="206">
        <f>SUM(BR4:BR15)</f>
        <v>554</v>
      </c>
      <c r="BS16" s="206">
        <f>SUM(BS4:BS15)</f>
        <v>68</v>
      </c>
      <c r="BT16" s="206">
        <f>SUM(BT4:BT15)</f>
        <v>83</v>
      </c>
      <c r="BU16" s="206"/>
      <c r="BV16" s="206"/>
      <c r="BW16" s="206"/>
      <c r="BX16" s="208" t="s">
        <v>97</v>
      </c>
      <c r="BY16" s="216">
        <f>SUM(BY4:BY15)</f>
        <v>200</v>
      </c>
      <c r="BZ16" s="216">
        <f>SUM(BZ4:BZ15)</f>
        <v>471</v>
      </c>
      <c r="CA16" s="216">
        <f>SUM(CA4:CA15)</f>
        <v>68</v>
      </c>
      <c r="CB16" s="216">
        <f>SUM(CB4:CB15)</f>
        <v>83</v>
      </c>
      <c r="CC16" s="212">
        <f>SUM(BY16:CB16)</f>
        <v>822</v>
      </c>
      <c r="CF16" s="205" t="s">
        <v>97</v>
      </c>
      <c r="CG16" s="206">
        <f>SUM(CG4:CG15)</f>
        <v>301</v>
      </c>
      <c r="CH16" s="206">
        <f>SUM(CH4:CH15)</f>
        <v>638</v>
      </c>
      <c r="CI16" s="206">
        <f>SUM(CI4:CI15)</f>
        <v>83</v>
      </c>
      <c r="CJ16" s="206">
        <f>SUM(CJ4:CJ15)</f>
        <v>39</v>
      </c>
      <c r="CK16" s="206"/>
      <c r="CL16" s="206"/>
      <c r="CM16" s="206"/>
      <c r="CN16" s="208" t="s">
        <v>97</v>
      </c>
      <c r="CO16" s="216">
        <f>SUM(CO4:CO15)</f>
        <v>218</v>
      </c>
      <c r="CP16" s="216">
        <f>SUM(CP4:CP15)</f>
        <v>599</v>
      </c>
      <c r="CQ16" s="216">
        <f>SUM(CQ4:CQ15)</f>
        <v>83</v>
      </c>
      <c r="CR16" s="216">
        <f>SUM(CR4:CR15)</f>
        <v>39</v>
      </c>
      <c r="CS16" s="212">
        <f>SUM(CO16:CR16)</f>
        <v>939</v>
      </c>
      <c r="CV16" s="205" t="s">
        <v>97</v>
      </c>
      <c r="CW16" s="206">
        <f>SUM(CW4:CW15)</f>
        <v>315</v>
      </c>
      <c r="CX16" s="206">
        <f>SUM(CX4:CX15)</f>
        <v>610</v>
      </c>
      <c r="CY16" s="206">
        <f>SUM(CY4:CY15)</f>
        <v>96</v>
      </c>
      <c r="CZ16" s="206">
        <f>SUM(CZ4:CZ15)</f>
        <v>65</v>
      </c>
      <c r="DA16" s="206"/>
      <c r="DB16" s="206"/>
      <c r="DC16" s="206"/>
      <c r="DD16" s="208" t="s">
        <v>97</v>
      </c>
      <c r="DE16" s="216">
        <f>SUM(DE4:DE15)</f>
        <v>219</v>
      </c>
      <c r="DF16" s="216">
        <f>SUM(DF4:DF15)</f>
        <v>545</v>
      </c>
      <c r="DG16" s="216">
        <f>SUM(DG4:DG15)</f>
        <v>96</v>
      </c>
      <c r="DH16" s="216">
        <f>SUM(DH4:DH15)</f>
        <v>65</v>
      </c>
      <c r="DI16" s="212">
        <f>SUM(DE16:DH16)</f>
        <v>925</v>
      </c>
      <c r="DL16" s="205" t="s">
        <v>97</v>
      </c>
      <c r="DM16" s="206">
        <f>SUM(DM4:DM15)</f>
        <v>283</v>
      </c>
      <c r="DN16" s="206">
        <f>SUM(DN4:DN15)</f>
        <v>616</v>
      </c>
      <c r="DO16" s="206">
        <f>SUM(DO4:DO15)</f>
        <v>102</v>
      </c>
      <c r="DP16" s="206">
        <f>SUM(DP4:DP15)</f>
        <v>63</v>
      </c>
      <c r="DQ16" s="206"/>
      <c r="DR16" s="206"/>
      <c r="DS16" s="206"/>
      <c r="DT16" s="208" t="s">
        <v>97</v>
      </c>
      <c r="DU16" s="216">
        <f>SUM(DU4:DU15)</f>
        <v>181</v>
      </c>
      <c r="DV16" s="216">
        <f>SUM(DV4:DV15)</f>
        <v>553</v>
      </c>
      <c r="DW16" s="216">
        <f>SUM(DW4:DW15)</f>
        <v>102</v>
      </c>
      <c r="DX16" s="216">
        <f>SUM(DX4:DX15)</f>
        <v>63</v>
      </c>
      <c r="DY16" s="212">
        <f>SUM(DU16:DX16)</f>
        <v>899</v>
      </c>
      <c r="EB16" s="205" t="s">
        <v>97</v>
      </c>
      <c r="EC16" s="206">
        <f>SUM(EC4:EC15)</f>
        <v>270</v>
      </c>
      <c r="ED16" s="206">
        <f>SUM(ED4:ED15)</f>
        <v>556</v>
      </c>
      <c r="EE16" s="206">
        <f>SUM(EE4:EE15)</f>
        <v>76</v>
      </c>
      <c r="EF16" s="206">
        <f>SUM(EF4:EF15)</f>
        <v>50</v>
      </c>
      <c r="EG16" s="206"/>
      <c r="EH16" s="206"/>
      <c r="EI16" s="206"/>
      <c r="EJ16" s="208" t="s">
        <v>97</v>
      </c>
      <c r="EK16" s="216">
        <f>SUM(EK4:EK15)</f>
        <v>194</v>
      </c>
      <c r="EL16" s="216">
        <f>SUM(EL4:EL15)</f>
        <v>506</v>
      </c>
      <c r="EM16" s="216">
        <f>SUM(EM4:EM15)</f>
        <v>76</v>
      </c>
      <c r="EN16" s="216">
        <f>SUM(EN4:EN15)</f>
        <v>50</v>
      </c>
      <c r="EO16" s="212">
        <f>SUM(EK16:EN16)</f>
        <v>826</v>
      </c>
      <c r="ER16" s="205" t="s">
        <v>97</v>
      </c>
      <c r="ES16" s="206">
        <f>SUM(ES4:ES15)</f>
        <v>292</v>
      </c>
      <c r="ET16" s="206">
        <f>SUM(ET4:ET15)</f>
        <v>594</v>
      </c>
      <c r="EU16" s="206">
        <f>SUM(EU4:EU15)</f>
        <v>78</v>
      </c>
      <c r="EV16" s="206">
        <f>SUM(EV4:EV15)</f>
        <v>92</v>
      </c>
      <c r="EW16" s="206"/>
      <c r="EX16" s="206"/>
      <c r="EY16" s="206"/>
      <c r="EZ16" s="208" t="s">
        <v>97</v>
      </c>
      <c r="FA16" s="216">
        <f>SUM(FA4:FA15)</f>
        <v>214</v>
      </c>
      <c r="FB16" s="216">
        <f>SUM(FB4:FB15)</f>
        <v>502</v>
      </c>
      <c r="FC16" s="216">
        <f>SUM(FC4:FC15)</f>
        <v>78</v>
      </c>
      <c r="FD16" s="216">
        <f>SUM(FD4:FD15)</f>
        <v>92</v>
      </c>
      <c r="FE16" s="212">
        <f>SUM(FA16:FD16)</f>
        <v>886</v>
      </c>
      <c r="FH16" s="205" t="s">
        <v>97</v>
      </c>
      <c r="FI16" s="206">
        <f>SUM(FI4:FI15)</f>
        <v>253</v>
      </c>
      <c r="FJ16" s="206">
        <f>SUM(FJ4:FJ15)</f>
        <v>536</v>
      </c>
      <c r="FK16" s="206">
        <f>SUM(FK4:FK15)</f>
        <v>45</v>
      </c>
      <c r="FL16" s="206">
        <f>SUM(FL4:FL15)</f>
        <v>44</v>
      </c>
      <c r="FM16" s="206"/>
      <c r="FN16" s="206"/>
      <c r="FO16" s="206"/>
      <c r="FP16" s="208" t="s">
        <v>97</v>
      </c>
      <c r="FQ16" s="216">
        <f>SUM(FQ4:FQ15)</f>
        <v>208</v>
      </c>
      <c r="FR16" s="216">
        <f>SUM(FR4:FR15)</f>
        <v>492</v>
      </c>
      <c r="FS16" s="216">
        <f>SUM(FS4:FS15)</f>
        <v>45</v>
      </c>
      <c r="FT16" s="216">
        <f>SUM(FT4:FT15)</f>
        <v>44</v>
      </c>
      <c r="FU16" s="212">
        <f>SUM(FQ16:FT16)</f>
        <v>789</v>
      </c>
      <c r="FX16" s="205" t="s">
        <v>97</v>
      </c>
      <c r="FY16" s="206">
        <f>SUM(FY4:FY15)</f>
        <v>291</v>
      </c>
      <c r="FZ16" s="206">
        <f>SUM(FZ4:FZ15)</f>
        <v>538</v>
      </c>
      <c r="GA16" s="206">
        <f>SUM(GA4:GA15)</f>
        <v>48</v>
      </c>
      <c r="GB16" s="206">
        <f>SUM(GB4:GB15)</f>
        <v>26</v>
      </c>
      <c r="GC16" s="206"/>
      <c r="GD16" s="206"/>
      <c r="GE16" s="206"/>
      <c r="GF16" s="208" t="s">
        <v>97</v>
      </c>
      <c r="GG16" s="216">
        <f>SUM(GG4:GG15)</f>
        <v>243</v>
      </c>
      <c r="GH16" s="216">
        <f>SUM(GH4:GH15)</f>
        <v>512</v>
      </c>
      <c r="GI16" s="216">
        <f>SUM(GI4:GI15)</f>
        <v>48</v>
      </c>
      <c r="GJ16" s="216">
        <f>SUM(GJ4:GJ15)</f>
        <v>26</v>
      </c>
      <c r="GK16" s="212">
        <f>SUM(GG16:GJ16)</f>
        <v>829</v>
      </c>
      <c r="GN16" s="205" t="s">
        <v>97</v>
      </c>
      <c r="GO16" s="206">
        <f>SUM(GO4:GO15)</f>
        <v>257</v>
      </c>
      <c r="GP16" s="206">
        <f>SUM(GP4:GP15)</f>
        <v>553</v>
      </c>
      <c r="GQ16" s="206">
        <f>SUM(GQ4:GQ15)</f>
        <v>41</v>
      </c>
      <c r="GR16" s="206">
        <f>SUM(GR4:GR15)</f>
        <v>27</v>
      </c>
      <c r="GS16" s="206"/>
      <c r="GT16" s="206"/>
      <c r="GU16" s="206"/>
      <c r="GV16" s="208" t="s">
        <v>97</v>
      </c>
      <c r="GW16" s="216">
        <f>SUM(GW4:GW15)</f>
        <v>216</v>
      </c>
      <c r="GX16" s="216">
        <f>SUM(GX4:GX15)</f>
        <v>526</v>
      </c>
      <c r="GY16" s="216">
        <f>SUM(GY4:GY15)</f>
        <v>41</v>
      </c>
      <c r="GZ16" s="216">
        <f>SUM(GZ4:GZ15)</f>
        <v>27</v>
      </c>
      <c r="HA16" s="212">
        <f>SUM(GW16:GZ16)</f>
        <v>810</v>
      </c>
      <c r="HD16" s="205" t="s">
        <v>97</v>
      </c>
      <c r="HE16" s="206">
        <f>SUM(HE4:HE15)</f>
        <v>257</v>
      </c>
      <c r="HF16" s="206">
        <f>SUM(HF4:HF15)</f>
        <v>553</v>
      </c>
      <c r="HG16" s="206">
        <f>SUM(HG4:HG15)</f>
        <v>41</v>
      </c>
      <c r="HH16" s="206">
        <f>SUM(HH4:HH15)</f>
        <v>27</v>
      </c>
      <c r="HI16" s="206"/>
      <c r="HJ16" s="206"/>
      <c r="HK16" s="206"/>
      <c r="HL16" s="208" t="s">
        <v>97</v>
      </c>
      <c r="HM16" s="216">
        <f>SUM(HM4:HM15)</f>
        <v>216</v>
      </c>
      <c r="HN16" s="216">
        <f>SUM(HN4:HN15)</f>
        <v>526</v>
      </c>
      <c r="HO16" s="216">
        <f>SUM(HO4:HO15)</f>
        <v>41</v>
      </c>
      <c r="HP16" s="216">
        <f>SUM(HP4:HP15)</f>
        <v>27</v>
      </c>
      <c r="HQ16" s="212">
        <f>SUM(HM16:HP16)</f>
        <v>810</v>
      </c>
      <c r="HT16" s="205" t="s">
        <v>97</v>
      </c>
      <c r="HU16" s="206">
        <f>SUM(HU4:HU15)</f>
        <v>257</v>
      </c>
      <c r="HV16" s="206">
        <f>SUM(HV4:HV15)</f>
        <v>553</v>
      </c>
      <c r="HW16" s="206">
        <f>SUM(HW4:HW15)</f>
        <v>41</v>
      </c>
      <c r="HX16" s="206">
        <f>SUM(HX4:HX15)</f>
        <v>27</v>
      </c>
      <c r="HY16" s="206"/>
      <c r="HZ16" s="206"/>
      <c r="IA16" s="206"/>
      <c r="IB16" s="208" t="s">
        <v>97</v>
      </c>
      <c r="IC16" s="216">
        <f>SUM(IC4:IC15)</f>
        <v>216</v>
      </c>
      <c r="ID16" s="216">
        <f>SUM(ID4:ID15)</f>
        <v>526</v>
      </c>
      <c r="IE16" s="216">
        <f>SUM(IE4:IE15)</f>
        <v>41</v>
      </c>
      <c r="IF16" s="216">
        <f>SUM(IF4:IF15)</f>
        <v>27</v>
      </c>
      <c r="IG16" s="212">
        <f>SUM(IC16:IF16)</f>
        <v>810</v>
      </c>
      <c r="IJ16" s="205" t="s">
        <v>97</v>
      </c>
      <c r="IK16" s="206">
        <f>SUM(IK4:IK15)</f>
        <v>257</v>
      </c>
      <c r="IL16" s="206">
        <f>SUM(IL4:IL15)</f>
        <v>553</v>
      </c>
      <c r="IM16" s="206">
        <f>SUM(IM4:IM15)</f>
        <v>41</v>
      </c>
      <c r="IN16" s="206">
        <f>SUM(IN4:IN15)</f>
        <v>27</v>
      </c>
      <c r="IO16" s="206"/>
      <c r="IP16" s="206"/>
      <c r="IQ16" s="206"/>
      <c r="IR16" s="208" t="s">
        <v>97</v>
      </c>
      <c r="IS16" s="216">
        <f>SUM(IS4:IS15)</f>
        <v>216</v>
      </c>
      <c r="IT16" s="216">
        <f>SUM(IT4:IT15)</f>
        <v>526</v>
      </c>
      <c r="IU16" s="216">
        <f>SUM(IU4:IU15)</f>
        <v>41</v>
      </c>
      <c r="IV16" s="216">
        <f>SUM(IV4:IV15)</f>
        <v>27</v>
      </c>
      <c r="IW16" s="212">
        <f>SUM(IS16:IV16)</f>
        <v>810</v>
      </c>
    </row>
    <row r="17" spans="2:287" x14ac:dyDescent="0.25">
      <c r="B17" s="300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  <c r="AI17" s="300"/>
      <c r="AJ17" s="300"/>
      <c r="AK17" s="300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0"/>
      <c r="AX17" s="300"/>
      <c r="AY17" s="300"/>
      <c r="AZ17" s="300"/>
      <c r="BA17" s="300"/>
      <c r="BB17" s="300"/>
      <c r="BC17" s="300"/>
      <c r="BD17" s="300"/>
      <c r="BE17" s="300"/>
      <c r="BF17" s="300"/>
      <c r="BG17" s="300"/>
      <c r="BH17" s="300"/>
      <c r="BI17" s="300"/>
      <c r="BJ17" s="300"/>
      <c r="BK17" s="300"/>
      <c r="BL17" s="300"/>
      <c r="BM17" s="300"/>
      <c r="BN17" s="300"/>
      <c r="BO17" s="300"/>
      <c r="BP17" s="300"/>
      <c r="BQ17" s="300"/>
      <c r="BR17" s="300"/>
      <c r="BS17" s="300"/>
      <c r="BT17" s="300"/>
      <c r="BU17" s="300"/>
      <c r="BV17" s="300"/>
      <c r="BW17" s="300"/>
      <c r="BX17" s="300"/>
      <c r="BY17" s="300"/>
      <c r="BZ17" s="300"/>
      <c r="CA17" s="300"/>
      <c r="CB17" s="300"/>
      <c r="CC17" s="300"/>
      <c r="CD17" s="300"/>
      <c r="CE17" s="300"/>
      <c r="CF17" s="300"/>
      <c r="CG17" s="300"/>
      <c r="CH17" s="300"/>
      <c r="CI17" s="300"/>
      <c r="CJ17" s="300"/>
      <c r="CK17" s="300"/>
      <c r="CL17" s="300"/>
      <c r="CM17" s="300"/>
      <c r="CN17" s="300"/>
      <c r="CO17" s="300"/>
      <c r="CP17" s="300"/>
      <c r="CQ17" s="300"/>
      <c r="CR17" s="300"/>
      <c r="CS17" s="300"/>
      <c r="CT17" s="300"/>
      <c r="CU17" s="300"/>
      <c r="CV17" s="300"/>
      <c r="CW17" s="300"/>
      <c r="CX17" s="300"/>
      <c r="CY17" s="300"/>
      <c r="CZ17" s="300"/>
      <c r="DA17" s="300"/>
      <c r="DB17" s="300"/>
      <c r="DC17" s="300"/>
      <c r="DD17" s="300"/>
      <c r="DE17" s="300"/>
      <c r="DF17" s="300"/>
      <c r="DG17" s="300"/>
      <c r="DH17" s="300"/>
      <c r="DI17" s="300"/>
      <c r="DJ17" s="300"/>
      <c r="DK17" s="300"/>
      <c r="DL17" s="300"/>
      <c r="DM17" s="300"/>
      <c r="DN17" s="300"/>
      <c r="DO17" s="300"/>
      <c r="DP17" s="300"/>
      <c r="DQ17" s="300"/>
      <c r="DR17" s="300"/>
      <c r="DS17" s="300"/>
      <c r="DT17" s="300"/>
      <c r="DU17" s="300"/>
      <c r="DV17" s="300"/>
      <c r="DW17" s="300"/>
      <c r="DX17" s="300"/>
      <c r="DY17" s="300"/>
      <c r="DZ17" s="300"/>
      <c r="EA17" s="300"/>
      <c r="EB17" s="300"/>
      <c r="EC17" s="300"/>
      <c r="ED17" s="300"/>
      <c r="EE17" s="300"/>
      <c r="EF17" s="300"/>
      <c r="EG17" s="300"/>
      <c r="EH17" s="300"/>
      <c r="EI17" s="300"/>
      <c r="EJ17" s="300"/>
      <c r="EK17" s="300"/>
      <c r="EL17" s="300"/>
      <c r="EM17" s="300"/>
      <c r="EN17" s="300"/>
      <c r="EO17" s="300"/>
      <c r="EP17" s="300"/>
      <c r="EQ17" s="300"/>
      <c r="ER17" s="300"/>
      <c r="ES17" s="300"/>
      <c r="ET17" s="300"/>
      <c r="EU17" s="300"/>
      <c r="EV17" s="300"/>
      <c r="EW17" s="300"/>
      <c r="EX17" s="300"/>
      <c r="EY17" s="300"/>
      <c r="EZ17" s="300"/>
      <c r="FA17" s="300"/>
      <c r="FB17" s="300"/>
      <c r="FC17" s="300"/>
      <c r="FD17" s="300"/>
      <c r="FE17" s="300"/>
      <c r="FF17" s="300"/>
      <c r="FG17" s="300"/>
      <c r="FH17" s="300"/>
      <c r="FI17" s="300"/>
      <c r="FJ17" s="300"/>
      <c r="FK17" s="300"/>
      <c r="FL17" s="300"/>
      <c r="FM17" s="300"/>
      <c r="FN17" s="300"/>
      <c r="FO17" s="300"/>
      <c r="FP17" s="300"/>
      <c r="FQ17" s="300"/>
      <c r="FR17" s="300"/>
      <c r="FS17" s="300"/>
      <c r="FT17" s="300"/>
      <c r="FU17" s="300"/>
      <c r="FV17" s="300"/>
      <c r="FW17" s="300"/>
      <c r="FX17" s="300"/>
      <c r="FY17" s="300"/>
      <c r="FZ17" s="300"/>
      <c r="GA17" s="300"/>
      <c r="GB17" s="300"/>
      <c r="GC17" s="300"/>
      <c r="GD17" s="300"/>
      <c r="GE17" s="300"/>
      <c r="GF17" s="300"/>
      <c r="GG17" s="300"/>
      <c r="GH17" s="300"/>
      <c r="GI17" s="300"/>
      <c r="GJ17" s="300"/>
      <c r="GK17" s="300"/>
      <c r="GL17" s="300"/>
      <c r="GM17" s="300"/>
      <c r="GN17" s="300"/>
      <c r="GO17" s="300"/>
      <c r="GP17" s="300"/>
      <c r="GQ17" s="300"/>
      <c r="GR17" s="300"/>
      <c r="GS17" s="300"/>
      <c r="GT17" s="300"/>
      <c r="GU17" s="300"/>
      <c r="GV17" s="300"/>
      <c r="GW17" s="300"/>
      <c r="GX17" s="300"/>
      <c r="GY17" s="300"/>
      <c r="GZ17" s="300"/>
      <c r="HA17" s="300"/>
      <c r="HB17" s="300"/>
      <c r="HC17" s="300"/>
      <c r="HD17" s="300"/>
      <c r="HE17" s="300"/>
      <c r="HF17" s="300"/>
      <c r="HG17" s="300"/>
      <c r="HH17" s="300"/>
      <c r="HI17" s="300"/>
      <c r="HJ17" s="300"/>
      <c r="HK17" s="300"/>
      <c r="HL17" s="300"/>
      <c r="HM17" s="300"/>
      <c r="HN17" s="300"/>
      <c r="HO17" s="300"/>
      <c r="HP17" s="300"/>
      <c r="HQ17" s="300"/>
      <c r="HR17" s="300"/>
      <c r="HS17" s="300"/>
      <c r="HT17" s="300"/>
      <c r="HU17" s="300"/>
      <c r="HV17" s="300"/>
      <c r="HW17" s="300"/>
      <c r="HX17" s="300"/>
      <c r="HY17" s="300"/>
      <c r="HZ17" s="300"/>
      <c r="IA17" s="300"/>
      <c r="IB17" s="300"/>
      <c r="IC17" s="300"/>
      <c r="ID17" s="300"/>
      <c r="IE17" s="300"/>
      <c r="IF17" s="300"/>
      <c r="IG17" s="300"/>
      <c r="IH17" s="300"/>
      <c r="II17" s="300"/>
      <c r="IJ17" s="300"/>
      <c r="IK17" s="300"/>
      <c r="IL17" s="300"/>
      <c r="IM17" s="300"/>
      <c r="IN17" s="300"/>
      <c r="IO17" s="300"/>
      <c r="IP17" s="300"/>
      <c r="IQ17" s="300"/>
      <c r="IR17" s="300"/>
      <c r="IS17" s="300"/>
      <c r="IT17" s="300"/>
      <c r="IU17" s="300"/>
      <c r="IV17" s="300"/>
      <c r="IW17" s="300"/>
      <c r="IX17" s="300"/>
      <c r="IY17" s="300"/>
      <c r="IZ17" s="300"/>
      <c r="JA17" s="300"/>
      <c r="JB17" s="300"/>
      <c r="JC17" s="300"/>
      <c r="JD17" s="300"/>
      <c r="JE17" s="300"/>
      <c r="JF17" s="300"/>
      <c r="JG17" s="300"/>
      <c r="JH17" s="300"/>
      <c r="JI17" s="300"/>
      <c r="JJ17" s="300"/>
      <c r="JK17" s="300"/>
      <c r="JL17" s="300"/>
      <c r="JM17" s="300"/>
      <c r="JN17" s="300"/>
      <c r="JO17" s="300"/>
      <c r="JP17" s="300"/>
      <c r="JQ17" s="300"/>
      <c r="JR17" s="300"/>
      <c r="JS17" s="300"/>
      <c r="JT17" s="300"/>
      <c r="JU17" s="300"/>
      <c r="JV17" s="300"/>
      <c r="JW17" s="300"/>
      <c r="JX17" s="300"/>
      <c r="JY17" s="300"/>
      <c r="JZ17" s="300"/>
      <c r="KA17" s="300"/>
    </row>
    <row r="18" spans="2:287" x14ac:dyDescent="0.25"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S18" s="300"/>
      <c r="AT18" s="300"/>
      <c r="AU18" s="300"/>
      <c r="AV18" s="300"/>
      <c r="AW18" s="300"/>
      <c r="AX18" s="300"/>
      <c r="AY18" s="300"/>
      <c r="AZ18" s="300"/>
      <c r="BA18" s="300"/>
      <c r="BB18" s="300"/>
      <c r="BC18" s="300"/>
      <c r="BD18" s="300"/>
      <c r="BE18" s="300"/>
      <c r="BF18" s="300"/>
      <c r="BG18" s="300"/>
      <c r="BH18" s="300"/>
      <c r="BI18" s="300"/>
      <c r="BJ18" s="300"/>
      <c r="BK18" s="300"/>
      <c r="BL18" s="300"/>
      <c r="BM18" s="300"/>
      <c r="BN18" s="300"/>
      <c r="BO18" s="300"/>
      <c r="BP18" s="300"/>
      <c r="BQ18" s="300"/>
      <c r="BR18" s="300"/>
      <c r="BS18" s="300"/>
      <c r="BT18" s="300"/>
      <c r="BU18" s="300"/>
      <c r="BV18" s="300"/>
      <c r="BW18" s="300"/>
      <c r="BX18" s="300"/>
      <c r="BY18" s="300"/>
      <c r="BZ18" s="300"/>
      <c r="CA18" s="300"/>
      <c r="CB18" s="300"/>
      <c r="CC18" s="300"/>
      <c r="CD18" s="300"/>
      <c r="CE18" s="300"/>
      <c r="CF18" s="300"/>
      <c r="CG18" s="300"/>
      <c r="CH18" s="300"/>
      <c r="CI18" s="300"/>
      <c r="CJ18" s="300"/>
      <c r="CK18" s="300"/>
      <c r="CL18" s="300"/>
      <c r="CM18" s="300"/>
      <c r="CN18" s="300"/>
      <c r="CO18" s="300"/>
      <c r="CP18" s="300"/>
      <c r="CQ18" s="300"/>
      <c r="CR18" s="300"/>
      <c r="CS18" s="300"/>
      <c r="CT18" s="300"/>
      <c r="CU18" s="300"/>
      <c r="CV18" s="300"/>
      <c r="CW18" s="300"/>
      <c r="CX18" s="300"/>
      <c r="CY18" s="300"/>
      <c r="CZ18" s="300"/>
      <c r="DA18" s="300"/>
      <c r="DB18" s="300"/>
      <c r="DC18" s="300"/>
      <c r="DD18" s="300"/>
      <c r="DE18" s="300"/>
      <c r="DF18" s="300"/>
      <c r="DG18" s="300"/>
      <c r="DH18" s="300"/>
      <c r="DI18" s="300"/>
      <c r="DJ18" s="300"/>
      <c r="DK18" s="300"/>
      <c r="DL18" s="300"/>
      <c r="DM18" s="300"/>
      <c r="DN18" s="300"/>
      <c r="DO18" s="300"/>
      <c r="DP18" s="300"/>
      <c r="DQ18" s="300"/>
      <c r="DR18" s="300"/>
      <c r="DS18" s="300"/>
      <c r="DT18" s="300"/>
      <c r="DU18" s="300"/>
      <c r="DV18" s="300"/>
      <c r="DW18" s="300"/>
      <c r="DX18" s="300"/>
      <c r="DY18" s="300"/>
      <c r="DZ18" s="300"/>
      <c r="EA18" s="300"/>
      <c r="EB18" s="300"/>
      <c r="EC18" s="300"/>
      <c r="ED18" s="300"/>
      <c r="EE18" s="300"/>
      <c r="EF18" s="300"/>
      <c r="EG18" s="300"/>
      <c r="EH18" s="300"/>
      <c r="EI18" s="300"/>
      <c r="EJ18" s="300"/>
      <c r="EK18" s="300"/>
      <c r="EL18" s="300"/>
      <c r="EM18" s="300"/>
      <c r="EN18" s="300"/>
      <c r="EO18" s="300"/>
      <c r="EP18" s="300"/>
      <c r="EQ18" s="300"/>
      <c r="ER18" s="300"/>
      <c r="ES18" s="300"/>
      <c r="ET18" s="300"/>
      <c r="EU18" s="300"/>
      <c r="EV18" s="300"/>
      <c r="EW18" s="300"/>
      <c r="EX18" s="300"/>
      <c r="EY18" s="300"/>
      <c r="EZ18" s="300"/>
      <c r="FA18" s="300"/>
      <c r="FB18" s="300"/>
      <c r="FC18" s="300"/>
      <c r="FD18" s="300"/>
      <c r="FE18" s="300"/>
      <c r="FF18" s="300"/>
      <c r="FG18" s="300"/>
      <c r="FH18" s="300"/>
      <c r="FI18" s="300"/>
      <c r="FJ18" s="300"/>
      <c r="FK18" s="300"/>
      <c r="FL18" s="300"/>
      <c r="FM18" s="300"/>
      <c r="FN18" s="300"/>
      <c r="FO18" s="300"/>
      <c r="FP18" s="300"/>
      <c r="FQ18" s="300"/>
      <c r="FR18" s="300"/>
      <c r="FS18" s="300"/>
      <c r="FT18" s="300"/>
      <c r="FU18" s="300"/>
      <c r="FV18" s="300"/>
      <c r="FW18" s="300"/>
      <c r="FX18" s="300"/>
      <c r="FY18" s="300"/>
      <c r="FZ18" s="300"/>
      <c r="GA18" s="300"/>
      <c r="GB18" s="300"/>
      <c r="GC18" s="300"/>
      <c r="GD18" s="300"/>
      <c r="GE18" s="300"/>
      <c r="GF18" s="300"/>
      <c r="GG18" s="300"/>
      <c r="GH18" s="300"/>
      <c r="GI18" s="300"/>
      <c r="GJ18" s="300"/>
      <c r="GK18" s="300"/>
      <c r="GL18" s="300"/>
      <c r="GM18" s="300"/>
      <c r="GN18" s="300"/>
      <c r="GO18" s="300"/>
      <c r="GP18" s="300"/>
      <c r="GQ18" s="300"/>
      <c r="GR18" s="300"/>
      <c r="GS18" s="300"/>
      <c r="GT18" s="300"/>
      <c r="GU18" s="300"/>
      <c r="GV18" s="300"/>
      <c r="GW18" s="300"/>
      <c r="GX18" s="300"/>
      <c r="GY18" s="300"/>
      <c r="GZ18" s="300"/>
      <c r="HA18" s="300"/>
      <c r="HB18" s="300"/>
      <c r="HC18" s="300"/>
      <c r="HD18" s="300"/>
      <c r="HE18" s="300"/>
      <c r="HF18" s="300"/>
      <c r="HG18" s="300"/>
      <c r="HH18" s="300"/>
      <c r="HI18" s="300"/>
      <c r="HJ18" s="300"/>
      <c r="HK18" s="300"/>
      <c r="HL18" s="300"/>
      <c r="HM18" s="300"/>
      <c r="HN18" s="300"/>
      <c r="HO18" s="300"/>
      <c r="HP18" s="300"/>
      <c r="HQ18" s="300"/>
      <c r="HR18" s="300"/>
      <c r="HS18" s="300"/>
      <c r="HT18" s="300"/>
      <c r="HU18" s="300"/>
      <c r="HV18" s="300"/>
      <c r="HW18" s="300"/>
      <c r="HX18" s="300"/>
      <c r="HY18" s="300"/>
      <c r="HZ18" s="300"/>
      <c r="IA18" s="300"/>
      <c r="IB18" s="300"/>
      <c r="IC18" s="300"/>
      <c r="ID18" s="300"/>
      <c r="IE18" s="300"/>
      <c r="IF18" s="300"/>
      <c r="IG18" s="300"/>
      <c r="IH18" s="300"/>
      <c r="II18" s="300"/>
      <c r="IJ18" s="300"/>
      <c r="IK18" s="300"/>
      <c r="IL18" s="300"/>
      <c r="IM18" s="300"/>
      <c r="IN18" s="300"/>
      <c r="IO18" s="300"/>
      <c r="IP18" s="300"/>
      <c r="IQ18" s="300"/>
      <c r="IR18" s="300"/>
      <c r="IS18" s="300"/>
      <c r="IT18" s="300"/>
      <c r="IU18" s="300"/>
      <c r="IV18" s="300"/>
      <c r="IW18" s="300"/>
      <c r="IX18" s="300"/>
      <c r="IY18" s="300"/>
      <c r="IZ18" s="300"/>
      <c r="JA18" s="300"/>
      <c r="JB18" s="300"/>
      <c r="JC18" s="300"/>
      <c r="JD18" s="300"/>
      <c r="JE18" s="300"/>
      <c r="JF18" s="300"/>
      <c r="JG18" s="300"/>
      <c r="JH18" s="300"/>
      <c r="JI18" s="300"/>
      <c r="JJ18" s="300"/>
      <c r="JK18" s="300"/>
      <c r="JL18" s="300"/>
      <c r="JM18" s="300"/>
      <c r="JN18" s="300"/>
      <c r="JO18" s="300"/>
      <c r="JP18" s="300"/>
      <c r="JQ18" s="300"/>
      <c r="JR18" s="300"/>
      <c r="JS18" s="300"/>
      <c r="JT18" s="300"/>
      <c r="JU18" s="300"/>
      <c r="JV18" s="300"/>
      <c r="JW18" s="300"/>
      <c r="JX18" s="300"/>
      <c r="JY18" s="300"/>
      <c r="JZ18" s="300"/>
      <c r="KA18" s="300"/>
    </row>
    <row r="23" spans="2:287" x14ac:dyDescent="0.25">
      <c r="AG23" s="169"/>
      <c r="AH23" s="231"/>
    </row>
    <row r="24" spans="2:287" x14ac:dyDescent="0.25">
      <c r="AF24">
        <v>140</v>
      </c>
      <c r="AG24">
        <v>41</v>
      </c>
      <c r="AH24">
        <v>1</v>
      </c>
    </row>
    <row r="25" spans="2:287" x14ac:dyDescent="0.25">
      <c r="AF25">
        <v>25</v>
      </c>
      <c r="AG25">
        <v>37</v>
      </c>
      <c r="AH25">
        <v>52</v>
      </c>
      <c r="AI25">
        <v>42</v>
      </c>
      <c r="AJ25">
        <v>26</v>
      </c>
    </row>
  </sheetData>
  <mergeCells count="65">
    <mergeCell ref="B17:KA18"/>
    <mergeCell ref="C2:D2"/>
    <mergeCell ref="U2:V2"/>
    <mergeCell ref="W2:X2"/>
    <mergeCell ref="E2:F2"/>
    <mergeCell ref="K2:L2"/>
    <mergeCell ref="M2:N2"/>
    <mergeCell ref="AC2:AD2"/>
    <mergeCell ref="AE2:AF2"/>
    <mergeCell ref="AK2:AL2"/>
    <mergeCell ref="AM2:AN2"/>
    <mergeCell ref="AS2:AT2"/>
    <mergeCell ref="AU2:AV2"/>
    <mergeCell ref="BA2:BB2"/>
    <mergeCell ref="BC2:BD2"/>
    <mergeCell ref="BI2:BJ2"/>
    <mergeCell ref="BK2:BL2"/>
    <mergeCell ref="BQ2:BR2"/>
    <mergeCell ref="BS2:BT2"/>
    <mergeCell ref="BY2:BZ2"/>
    <mergeCell ref="CA2:CB2"/>
    <mergeCell ref="CG2:CH2"/>
    <mergeCell ref="CI2:CJ2"/>
    <mergeCell ref="CO2:CP2"/>
    <mergeCell ref="CQ2:CR2"/>
    <mergeCell ref="CW2:CX2"/>
    <mergeCell ref="CY2:CZ2"/>
    <mergeCell ref="DE2:DF2"/>
    <mergeCell ref="DG2:DH2"/>
    <mergeCell ref="DM2:DN2"/>
    <mergeCell ref="DO2:DP2"/>
    <mergeCell ref="DU2:DV2"/>
    <mergeCell ref="DW2:DX2"/>
    <mergeCell ref="EC2:ED2"/>
    <mergeCell ref="EE2:EF2"/>
    <mergeCell ref="EK2:EL2"/>
    <mergeCell ref="EM2:EN2"/>
    <mergeCell ref="ES2:ET2"/>
    <mergeCell ref="EU2:EV2"/>
    <mergeCell ref="FA2:FB2"/>
    <mergeCell ref="FC2:FD2"/>
    <mergeCell ref="FI2:FJ2"/>
    <mergeCell ref="FK2:FL2"/>
    <mergeCell ref="FQ2:FR2"/>
    <mergeCell ref="FS2:FT2"/>
    <mergeCell ref="FY2:FZ2"/>
    <mergeCell ref="GA2:GB2"/>
    <mergeCell ref="HO2:HP2"/>
    <mergeCell ref="GG2:GH2"/>
    <mergeCell ref="GI2:GJ2"/>
    <mergeCell ref="GO2:GP2"/>
    <mergeCell ref="GQ2:GR2"/>
    <mergeCell ref="GW2:GX2"/>
    <mergeCell ref="GY2:GZ2"/>
    <mergeCell ref="HE2:HF2"/>
    <mergeCell ref="HG2:HH2"/>
    <mergeCell ref="HM2:HN2"/>
    <mergeCell ref="IM2:IN2"/>
    <mergeCell ref="IS2:IT2"/>
    <mergeCell ref="IU2:IV2"/>
    <mergeCell ref="HU2:HV2"/>
    <mergeCell ref="HW2:HX2"/>
    <mergeCell ref="IC2:ID2"/>
    <mergeCell ref="IE2:IF2"/>
    <mergeCell ref="IK2:IL2"/>
  </mergeCells>
  <pageMargins left="0.7" right="0.7" top="0.75" bottom="0.75" header="0.3" footer="0.3"/>
  <pageSetup orientation="portrait" r:id="rId1"/>
  <ignoredErrors>
    <ignoredError sqref="J8" twoDigitTextYear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77CA-6D50-400F-B6B4-D1E6D884D787}">
  <sheetPr filterMode="1"/>
  <dimension ref="A1:C791"/>
  <sheetViews>
    <sheetView workbookViewId="0">
      <selection activeCell="G657" sqref="G657"/>
    </sheetView>
  </sheetViews>
  <sheetFormatPr defaultRowHeight="15" x14ac:dyDescent="0.25"/>
  <sheetData>
    <row r="1" spans="1:3" x14ac:dyDescent="0.25">
      <c r="A1">
        <v>2021</v>
      </c>
      <c r="B1" t="s">
        <v>527</v>
      </c>
    </row>
    <row r="2" spans="1:3" x14ac:dyDescent="0.25">
      <c r="A2" t="s">
        <v>75</v>
      </c>
      <c r="B2" t="s">
        <v>74</v>
      </c>
      <c r="C2" t="s">
        <v>18</v>
      </c>
    </row>
    <row r="3" spans="1:3" hidden="1" x14ac:dyDescent="0.25">
      <c r="A3">
        <v>17</v>
      </c>
      <c r="B3" t="s">
        <v>84</v>
      </c>
      <c r="C3" t="s">
        <v>109</v>
      </c>
    </row>
    <row r="4" spans="1:3" hidden="1" x14ac:dyDescent="0.25">
      <c r="A4">
        <v>66</v>
      </c>
      <c r="B4" t="s">
        <v>84</v>
      </c>
      <c r="C4" t="s">
        <v>109</v>
      </c>
    </row>
    <row r="5" spans="1:3" hidden="1" x14ac:dyDescent="0.25">
      <c r="A5">
        <v>13</v>
      </c>
      <c r="B5" t="s">
        <v>84</v>
      </c>
      <c r="C5" t="s">
        <v>109</v>
      </c>
    </row>
    <row r="6" spans="1:3" hidden="1" x14ac:dyDescent="0.25">
      <c r="A6">
        <v>18</v>
      </c>
      <c r="B6" t="s">
        <v>84</v>
      </c>
      <c r="C6" t="s">
        <v>109</v>
      </c>
    </row>
    <row r="7" spans="1:3" hidden="1" x14ac:dyDescent="0.25">
      <c r="A7">
        <v>86</v>
      </c>
      <c r="B7" t="s">
        <v>84</v>
      </c>
      <c r="C7" t="s">
        <v>109</v>
      </c>
    </row>
    <row r="8" spans="1:3" hidden="1" x14ac:dyDescent="0.25">
      <c r="A8">
        <v>71</v>
      </c>
      <c r="B8" t="s">
        <v>84</v>
      </c>
      <c r="C8" t="s">
        <v>109</v>
      </c>
    </row>
    <row r="9" spans="1:3" hidden="1" x14ac:dyDescent="0.25">
      <c r="A9">
        <v>19</v>
      </c>
      <c r="B9" t="s">
        <v>84</v>
      </c>
      <c r="C9" t="s">
        <v>109</v>
      </c>
    </row>
    <row r="10" spans="1:3" hidden="1" x14ac:dyDescent="0.25">
      <c r="A10">
        <v>59</v>
      </c>
      <c r="B10" t="s">
        <v>84</v>
      </c>
      <c r="C10" t="s">
        <v>109</v>
      </c>
    </row>
    <row r="11" spans="1:3" hidden="1" x14ac:dyDescent="0.25">
      <c r="A11">
        <v>87</v>
      </c>
      <c r="B11" t="s">
        <v>84</v>
      </c>
      <c r="C11" t="s">
        <v>109</v>
      </c>
    </row>
    <row r="12" spans="1:3" hidden="1" x14ac:dyDescent="0.25">
      <c r="A12">
        <v>56</v>
      </c>
      <c r="B12" t="s">
        <v>84</v>
      </c>
      <c r="C12" t="s">
        <v>109</v>
      </c>
    </row>
    <row r="13" spans="1:3" hidden="1" x14ac:dyDescent="0.25">
      <c r="A13">
        <v>14</v>
      </c>
      <c r="B13" t="s">
        <v>84</v>
      </c>
      <c r="C13" t="s">
        <v>109</v>
      </c>
    </row>
    <row r="14" spans="1:3" hidden="1" x14ac:dyDescent="0.25">
      <c r="A14">
        <v>48</v>
      </c>
      <c r="B14" t="s">
        <v>84</v>
      </c>
      <c r="C14" t="s">
        <v>109</v>
      </c>
    </row>
    <row r="15" spans="1:3" hidden="1" x14ac:dyDescent="0.25">
      <c r="A15">
        <v>13</v>
      </c>
      <c r="B15" t="s">
        <v>84</v>
      </c>
      <c r="C15" t="s">
        <v>109</v>
      </c>
    </row>
    <row r="16" spans="1:3" hidden="1" x14ac:dyDescent="0.25">
      <c r="A16">
        <v>61</v>
      </c>
      <c r="B16" t="s">
        <v>84</v>
      </c>
      <c r="C16" t="s">
        <v>109</v>
      </c>
    </row>
    <row r="17" spans="1:3" hidden="1" x14ac:dyDescent="0.25">
      <c r="A17">
        <v>14</v>
      </c>
      <c r="B17" t="s">
        <v>84</v>
      </c>
      <c r="C17" t="s">
        <v>109</v>
      </c>
    </row>
    <row r="18" spans="1:3" hidden="1" x14ac:dyDescent="0.25">
      <c r="A18">
        <v>72</v>
      </c>
      <c r="B18" t="s">
        <v>84</v>
      </c>
      <c r="C18" t="s">
        <v>109</v>
      </c>
    </row>
    <row r="19" spans="1:3" hidden="1" x14ac:dyDescent="0.25">
      <c r="A19">
        <v>64</v>
      </c>
      <c r="B19" t="s">
        <v>84</v>
      </c>
      <c r="C19" t="s">
        <v>109</v>
      </c>
    </row>
    <row r="20" spans="1:3" hidden="1" x14ac:dyDescent="0.25">
      <c r="A20">
        <v>53</v>
      </c>
      <c r="B20" t="s">
        <v>84</v>
      </c>
      <c r="C20" t="s">
        <v>109</v>
      </c>
    </row>
    <row r="21" spans="1:3" hidden="1" x14ac:dyDescent="0.25">
      <c r="A21">
        <v>56</v>
      </c>
      <c r="B21" t="s">
        <v>84</v>
      </c>
      <c r="C21" t="s">
        <v>109</v>
      </c>
    </row>
    <row r="22" spans="1:3" hidden="1" x14ac:dyDescent="0.25">
      <c r="A22">
        <v>100</v>
      </c>
      <c r="B22" t="s">
        <v>84</v>
      </c>
      <c r="C22" t="s">
        <v>109</v>
      </c>
    </row>
    <row r="23" spans="1:3" hidden="1" x14ac:dyDescent="0.25">
      <c r="A23">
        <v>53</v>
      </c>
      <c r="B23" t="s">
        <v>84</v>
      </c>
      <c r="C23" t="s">
        <v>109</v>
      </c>
    </row>
    <row r="24" spans="1:3" hidden="1" x14ac:dyDescent="0.25">
      <c r="A24">
        <v>82</v>
      </c>
      <c r="B24" t="s">
        <v>84</v>
      </c>
      <c r="C24" t="s">
        <v>109</v>
      </c>
    </row>
    <row r="25" spans="1:3" hidden="1" x14ac:dyDescent="0.25">
      <c r="A25">
        <v>23</v>
      </c>
      <c r="B25" t="s">
        <v>84</v>
      </c>
      <c r="C25" t="s">
        <v>109</v>
      </c>
    </row>
    <row r="26" spans="1:3" hidden="1" x14ac:dyDescent="0.25">
      <c r="A26">
        <v>15</v>
      </c>
      <c r="B26" t="s">
        <v>84</v>
      </c>
      <c r="C26" t="s">
        <v>109</v>
      </c>
    </row>
    <row r="27" spans="1:3" hidden="1" x14ac:dyDescent="0.25">
      <c r="A27">
        <v>91</v>
      </c>
      <c r="B27" t="s">
        <v>84</v>
      </c>
      <c r="C27" t="s">
        <v>109</v>
      </c>
    </row>
    <row r="28" spans="1:3" hidden="1" x14ac:dyDescent="0.25">
      <c r="A28">
        <v>44</v>
      </c>
      <c r="B28" t="s">
        <v>84</v>
      </c>
      <c r="C28" t="s">
        <v>109</v>
      </c>
    </row>
    <row r="29" spans="1:3" hidden="1" x14ac:dyDescent="0.25">
      <c r="A29">
        <v>80</v>
      </c>
      <c r="B29" t="s">
        <v>84</v>
      </c>
      <c r="C29" t="s">
        <v>109</v>
      </c>
    </row>
    <row r="30" spans="1:3" hidden="1" x14ac:dyDescent="0.25">
      <c r="A30">
        <v>54</v>
      </c>
      <c r="B30" t="s">
        <v>84</v>
      </c>
      <c r="C30" t="s">
        <v>109</v>
      </c>
    </row>
    <row r="31" spans="1:3" hidden="1" x14ac:dyDescent="0.25">
      <c r="A31">
        <v>75</v>
      </c>
      <c r="B31" t="s">
        <v>84</v>
      </c>
      <c r="C31" t="s">
        <v>109</v>
      </c>
    </row>
    <row r="32" spans="1:3" hidden="1" x14ac:dyDescent="0.25">
      <c r="A32">
        <v>16</v>
      </c>
      <c r="B32" t="s">
        <v>84</v>
      </c>
      <c r="C32" t="s">
        <v>109</v>
      </c>
    </row>
    <row r="33" spans="1:3" hidden="1" x14ac:dyDescent="0.25">
      <c r="A33">
        <v>14</v>
      </c>
      <c r="B33" t="s">
        <v>84</v>
      </c>
      <c r="C33" t="s">
        <v>109</v>
      </c>
    </row>
    <row r="34" spans="1:3" hidden="1" x14ac:dyDescent="0.25">
      <c r="A34">
        <v>37</v>
      </c>
      <c r="B34" t="s">
        <v>84</v>
      </c>
      <c r="C34" t="s">
        <v>109</v>
      </c>
    </row>
    <row r="35" spans="1:3" hidden="1" x14ac:dyDescent="0.25">
      <c r="A35">
        <v>45</v>
      </c>
      <c r="B35" t="s">
        <v>84</v>
      </c>
      <c r="C35" t="s">
        <v>109</v>
      </c>
    </row>
    <row r="36" spans="1:3" hidden="1" x14ac:dyDescent="0.25">
      <c r="A36">
        <v>64</v>
      </c>
      <c r="B36" t="s">
        <v>84</v>
      </c>
      <c r="C36" t="s">
        <v>109</v>
      </c>
    </row>
    <row r="37" spans="1:3" hidden="1" x14ac:dyDescent="0.25">
      <c r="A37">
        <v>23</v>
      </c>
      <c r="B37" t="s">
        <v>84</v>
      </c>
      <c r="C37" t="s">
        <v>109</v>
      </c>
    </row>
    <row r="38" spans="1:3" hidden="1" x14ac:dyDescent="0.25">
      <c r="A38">
        <v>19</v>
      </c>
      <c r="B38" t="s">
        <v>84</v>
      </c>
      <c r="C38" t="s">
        <v>109</v>
      </c>
    </row>
    <row r="39" spans="1:3" hidden="1" x14ac:dyDescent="0.25">
      <c r="A39">
        <v>14</v>
      </c>
      <c r="B39" t="s">
        <v>84</v>
      </c>
      <c r="C39" t="s">
        <v>109</v>
      </c>
    </row>
    <row r="40" spans="1:3" hidden="1" x14ac:dyDescent="0.25">
      <c r="A40">
        <v>48</v>
      </c>
      <c r="B40" t="s">
        <v>84</v>
      </c>
      <c r="C40" t="s">
        <v>109</v>
      </c>
    </row>
    <row r="41" spans="1:3" hidden="1" x14ac:dyDescent="0.25">
      <c r="A41">
        <v>32</v>
      </c>
      <c r="B41" t="s">
        <v>84</v>
      </c>
      <c r="C41" t="s">
        <v>109</v>
      </c>
    </row>
    <row r="42" spans="1:3" hidden="1" x14ac:dyDescent="0.25">
      <c r="A42">
        <v>14</v>
      </c>
      <c r="B42" t="s">
        <v>84</v>
      </c>
      <c r="C42" t="s">
        <v>109</v>
      </c>
    </row>
    <row r="43" spans="1:3" hidden="1" x14ac:dyDescent="0.25">
      <c r="A43">
        <v>63</v>
      </c>
      <c r="B43" t="s">
        <v>84</v>
      </c>
      <c r="C43" t="s">
        <v>109</v>
      </c>
    </row>
    <row r="44" spans="1:3" hidden="1" x14ac:dyDescent="0.25">
      <c r="A44">
        <v>17</v>
      </c>
      <c r="B44" t="s">
        <v>84</v>
      </c>
      <c r="C44" t="s">
        <v>109</v>
      </c>
    </row>
    <row r="45" spans="1:3" hidden="1" x14ac:dyDescent="0.25">
      <c r="A45">
        <v>40</v>
      </c>
      <c r="B45" t="s">
        <v>84</v>
      </c>
      <c r="C45" t="s">
        <v>109</v>
      </c>
    </row>
    <row r="46" spans="1:3" hidden="1" x14ac:dyDescent="0.25">
      <c r="A46">
        <v>64</v>
      </c>
      <c r="B46" t="s">
        <v>84</v>
      </c>
      <c r="C46" t="s">
        <v>109</v>
      </c>
    </row>
    <row r="47" spans="1:3" hidden="1" x14ac:dyDescent="0.25">
      <c r="A47">
        <v>72</v>
      </c>
      <c r="B47" t="s">
        <v>84</v>
      </c>
      <c r="C47" t="s">
        <v>109</v>
      </c>
    </row>
    <row r="48" spans="1:3" hidden="1" x14ac:dyDescent="0.25">
      <c r="A48">
        <v>42</v>
      </c>
      <c r="B48" t="s">
        <v>84</v>
      </c>
      <c r="C48" t="s">
        <v>109</v>
      </c>
    </row>
    <row r="49" spans="1:3" hidden="1" x14ac:dyDescent="0.25">
      <c r="A49">
        <v>66</v>
      </c>
      <c r="B49" t="s">
        <v>84</v>
      </c>
      <c r="C49" t="s">
        <v>109</v>
      </c>
    </row>
    <row r="50" spans="1:3" hidden="1" x14ac:dyDescent="0.25">
      <c r="A50">
        <v>36</v>
      </c>
      <c r="B50" t="s">
        <v>84</v>
      </c>
      <c r="C50" t="s">
        <v>109</v>
      </c>
    </row>
    <row r="51" spans="1:3" hidden="1" x14ac:dyDescent="0.25">
      <c r="A51">
        <v>60</v>
      </c>
      <c r="B51" t="s">
        <v>84</v>
      </c>
      <c r="C51" t="s">
        <v>109</v>
      </c>
    </row>
    <row r="52" spans="1:3" hidden="1" x14ac:dyDescent="0.25">
      <c r="A52">
        <v>13</v>
      </c>
      <c r="B52" t="s">
        <v>84</v>
      </c>
      <c r="C52" t="s">
        <v>109</v>
      </c>
    </row>
    <row r="53" spans="1:3" hidden="1" x14ac:dyDescent="0.25">
      <c r="A53">
        <v>58</v>
      </c>
      <c r="B53" t="s">
        <v>84</v>
      </c>
      <c r="C53" t="s">
        <v>109</v>
      </c>
    </row>
    <row r="54" spans="1:3" hidden="1" x14ac:dyDescent="0.25">
      <c r="A54">
        <v>78</v>
      </c>
      <c r="B54" t="s">
        <v>84</v>
      </c>
      <c r="C54" t="s">
        <v>109</v>
      </c>
    </row>
    <row r="55" spans="1:3" hidden="1" x14ac:dyDescent="0.25">
      <c r="A55">
        <v>36</v>
      </c>
      <c r="B55" t="s">
        <v>84</v>
      </c>
      <c r="C55" t="s">
        <v>109</v>
      </c>
    </row>
    <row r="56" spans="1:3" hidden="1" x14ac:dyDescent="0.25">
      <c r="A56">
        <v>77</v>
      </c>
      <c r="B56" t="s">
        <v>84</v>
      </c>
      <c r="C56" t="s">
        <v>109</v>
      </c>
    </row>
    <row r="57" spans="1:3" hidden="1" x14ac:dyDescent="0.25">
      <c r="A57">
        <v>51</v>
      </c>
      <c r="B57" t="s">
        <v>84</v>
      </c>
      <c r="C57" t="s">
        <v>109</v>
      </c>
    </row>
    <row r="58" spans="1:3" hidden="1" x14ac:dyDescent="0.25">
      <c r="A58">
        <v>63</v>
      </c>
      <c r="B58" t="s">
        <v>84</v>
      </c>
      <c r="C58" t="s">
        <v>109</v>
      </c>
    </row>
    <row r="59" spans="1:3" hidden="1" x14ac:dyDescent="0.25">
      <c r="A59">
        <v>34</v>
      </c>
      <c r="B59" t="s">
        <v>84</v>
      </c>
      <c r="C59" t="s">
        <v>109</v>
      </c>
    </row>
    <row r="60" spans="1:3" hidden="1" x14ac:dyDescent="0.25">
      <c r="A60">
        <v>17</v>
      </c>
      <c r="B60" t="s">
        <v>84</v>
      </c>
      <c r="C60" t="s">
        <v>109</v>
      </c>
    </row>
    <row r="61" spans="1:3" hidden="1" x14ac:dyDescent="0.25">
      <c r="A61">
        <v>17</v>
      </c>
      <c r="B61" t="s">
        <v>84</v>
      </c>
      <c r="C61" t="s">
        <v>109</v>
      </c>
    </row>
    <row r="62" spans="1:3" hidden="1" x14ac:dyDescent="0.25">
      <c r="A62">
        <v>19</v>
      </c>
      <c r="B62" t="s">
        <v>84</v>
      </c>
      <c r="C62" t="s">
        <v>109</v>
      </c>
    </row>
    <row r="63" spans="1:3" hidden="1" x14ac:dyDescent="0.25">
      <c r="A63">
        <v>18</v>
      </c>
      <c r="B63" t="s">
        <v>84</v>
      </c>
      <c r="C63" t="s">
        <v>109</v>
      </c>
    </row>
    <row r="64" spans="1:3" hidden="1" x14ac:dyDescent="0.25">
      <c r="A64">
        <v>50</v>
      </c>
      <c r="B64" t="s">
        <v>84</v>
      </c>
      <c r="C64" t="s">
        <v>109</v>
      </c>
    </row>
    <row r="65" spans="1:3" hidden="1" x14ac:dyDescent="0.25">
      <c r="A65">
        <v>47</v>
      </c>
      <c r="B65" t="s">
        <v>84</v>
      </c>
      <c r="C65" t="s">
        <v>109</v>
      </c>
    </row>
    <row r="66" spans="1:3" hidden="1" x14ac:dyDescent="0.25">
      <c r="A66">
        <v>82</v>
      </c>
      <c r="B66" t="s">
        <v>84</v>
      </c>
      <c r="C66" t="s">
        <v>109</v>
      </c>
    </row>
    <row r="67" spans="1:3" hidden="1" x14ac:dyDescent="0.25">
      <c r="A67">
        <v>21</v>
      </c>
      <c r="B67" t="s">
        <v>84</v>
      </c>
      <c r="C67" t="s">
        <v>109</v>
      </c>
    </row>
    <row r="68" spans="1:3" hidden="1" x14ac:dyDescent="0.25">
      <c r="A68">
        <v>76</v>
      </c>
      <c r="B68" t="s">
        <v>84</v>
      </c>
      <c r="C68" t="s">
        <v>109</v>
      </c>
    </row>
    <row r="69" spans="1:3" hidden="1" x14ac:dyDescent="0.25">
      <c r="A69">
        <v>33</v>
      </c>
      <c r="B69" t="s">
        <v>84</v>
      </c>
      <c r="C69" t="s">
        <v>109</v>
      </c>
    </row>
    <row r="70" spans="1:3" hidden="1" x14ac:dyDescent="0.25">
      <c r="A70">
        <v>15</v>
      </c>
      <c r="B70" t="s">
        <v>84</v>
      </c>
      <c r="C70" t="s">
        <v>109</v>
      </c>
    </row>
    <row r="71" spans="1:3" hidden="1" x14ac:dyDescent="0.25">
      <c r="A71">
        <v>69</v>
      </c>
      <c r="B71" t="s">
        <v>84</v>
      </c>
      <c r="C71" t="s">
        <v>109</v>
      </c>
    </row>
    <row r="72" spans="1:3" hidden="1" x14ac:dyDescent="0.25">
      <c r="A72">
        <v>54</v>
      </c>
      <c r="B72" t="s">
        <v>84</v>
      </c>
      <c r="C72" t="s">
        <v>109</v>
      </c>
    </row>
    <row r="73" spans="1:3" hidden="1" x14ac:dyDescent="0.25">
      <c r="A73">
        <v>64</v>
      </c>
      <c r="B73" t="s">
        <v>84</v>
      </c>
      <c r="C73" t="s">
        <v>109</v>
      </c>
    </row>
    <row r="74" spans="1:3" hidden="1" x14ac:dyDescent="0.25">
      <c r="A74">
        <v>89</v>
      </c>
      <c r="B74" t="s">
        <v>84</v>
      </c>
      <c r="C74" t="s">
        <v>109</v>
      </c>
    </row>
    <row r="75" spans="1:3" hidden="1" x14ac:dyDescent="0.25">
      <c r="A75">
        <v>77</v>
      </c>
      <c r="B75" t="s">
        <v>84</v>
      </c>
      <c r="C75" t="s">
        <v>109</v>
      </c>
    </row>
    <row r="76" spans="1:3" hidden="1" x14ac:dyDescent="0.25">
      <c r="A76">
        <v>31</v>
      </c>
      <c r="B76" t="s">
        <v>84</v>
      </c>
      <c r="C76" t="s">
        <v>109</v>
      </c>
    </row>
    <row r="77" spans="1:3" hidden="1" x14ac:dyDescent="0.25">
      <c r="A77">
        <v>63</v>
      </c>
      <c r="B77" t="s">
        <v>84</v>
      </c>
      <c r="C77" t="s">
        <v>109</v>
      </c>
    </row>
    <row r="78" spans="1:3" hidden="1" x14ac:dyDescent="0.25">
      <c r="A78">
        <v>41</v>
      </c>
      <c r="B78" t="s">
        <v>84</v>
      </c>
      <c r="C78" t="s">
        <v>109</v>
      </c>
    </row>
    <row r="79" spans="1:3" hidden="1" x14ac:dyDescent="0.25">
      <c r="A79">
        <v>69</v>
      </c>
      <c r="B79" t="s">
        <v>84</v>
      </c>
      <c r="C79" t="s">
        <v>109</v>
      </c>
    </row>
    <row r="80" spans="1:3" hidden="1" x14ac:dyDescent="0.25">
      <c r="A80">
        <v>17</v>
      </c>
      <c r="B80" t="s">
        <v>84</v>
      </c>
      <c r="C80" t="s">
        <v>109</v>
      </c>
    </row>
    <row r="81" spans="1:3" hidden="1" x14ac:dyDescent="0.25">
      <c r="A81">
        <v>39</v>
      </c>
      <c r="B81" t="s">
        <v>84</v>
      </c>
      <c r="C81" t="s">
        <v>109</v>
      </c>
    </row>
    <row r="82" spans="1:3" hidden="1" x14ac:dyDescent="0.25">
      <c r="A82">
        <v>70</v>
      </c>
      <c r="B82" t="s">
        <v>84</v>
      </c>
      <c r="C82" t="s">
        <v>109</v>
      </c>
    </row>
    <row r="83" spans="1:3" hidden="1" x14ac:dyDescent="0.25">
      <c r="A83">
        <v>87</v>
      </c>
      <c r="B83" t="s">
        <v>84</v>
      </c>
      <c r="C83" t="s">
        <v>109</v>
      </c>
    </row>
    <row r="84" spans="1:3" hidden="1" x14ac:dyDescent="0.25">
      <c r="A84">
        <v>36</v>
      </c>
      <c r="B84" t="s">
        <v>84</v>
      </c>
      <c r="C84" t="s">
        <v>109</v>
      </c>
    </row>
    <row r="85" spans="1:3" hidden="1" x14ac:dyDescent="0.25">
      <c r="A85">
        <v>50</v>
      </c>
      <c r="B85" t="s">
        <v>84</v>
      </c>
      <c r="C85" t="s">
        <v>109</v>
      </c>
    </row>
    <row r="86" spans="1:3" hidden="1" x14ac:dyDescent="0.25">
      <c r="A86">
        <v>33</v>
      </c>
      <c r="B86" t="s">
        <v>84</v>
      </c>
      <c r="C86" t="s">
        <v>109</v>
      </c>
    </row>
    <row r="87" spans="1:3" hidden="1" x14ac:dyDescent="0.25">
      <c r="A87">
        <v>63</v>
      </c>
      <c r="B87" t="s">
        <v>84</v>
      </c>
      <c r="C87" t="s">
        <v>109</v>
      </c>
    </row>
    <row r="88" spans="1:3" hidden="1" x14ac:dyDescent="0.25">
      <c r="A88">
        <v>67</v>
      </c>
      <c r="B88" t="s">
        <v>84</v>
      </c>
      <c r="C88" t="s">
        <v>109</v>
      </c>
    </row>
    <row r="89" spans="1:3" hidden="1" x14ac:dyDescent="0.25">
      <c r="A89">
        <v>44</v>
      </c>
      <c r="B89" t="s">
        <v>84</v>
      </c>
      <c r="C89" t="s">
        <v>109</v>
      </c>
    </row>
    <row r="90" spans="1:3" hidden="1" x14ac:dyDescent="0.25">
      <c r="A90">
        <v>59</v>
      </c>
      <c r="B90" t="s">
        <v>83</v>
      </c>
      <c r="C90" t="s">
        <v>110</v>
      </c>
    </row>
    <row r="91" spans="1:3" hidden="1" x14ac:dyDescent="0.25">
      <c r="A91">
        <v>45</v>
      </c>
      <c r="B91" t="s">
        <v>83</v>
      </c>
      <c r="C91" t="s">
        <v>110</v>
      </c>
    </row>
    <row r="92" spans="1:3" hidden="1" x14ac:dyDescent="0.25">
      <c r="A92">
        <v>67</v>
      </c>
      <c r="B92" t="s">
        <v>83</v>
      </c>
      <c r="C92" t="s">
        <v>110</v>
      </c>
    </row>
    <row r="93" spans="1:3" hidden="1" x14ac:dyDescent="0.25">
      <c r="A93">
        <v>61</v>
      </c>
      <c r="B93" t="s">
        <v>83</v>
      </c>
      <c r="C93" t="s">
        <v>110</v>
      </c>
    </row>
    <row r="94" spans="1:3" hidden="1" x14ac:dyDescent="0.25">
      <c r="A94">
        <v>15</v>
      </c>
      <c r="B94" t="s">
        <v>83</v>
      </c>
      <c r="C94" t="s">
        <v>110</v>
      </c>
    </row>
    <row r="95" spans="1:3" hidden="1" x14ac:dyDescent="0.25">
      <c r="A95">
        <v>74</v>
      </c>
      <c r="B95" t="s">
        <v>83</v>
      </c>
      <c r="C95" t="s">
        <v>110</v>
      </c>
    </row>
    <row r="96" spans="1:3" hidden="1" x14ac:dyDescent="0.25">
      <c r="A96">
        <v>27</v>
      </c>
      <c r="B96" t="s">
        <v>83</v>
      </c>
      <c r="C96" t="s">
        <v>110</v>
      </c>
    </row>
    <row r="97" spans="1:3" hidden="1" x14ac:dyDescent="0.25">
      <c r="A97">
        <v>55</v>
      </c>
      <c r="B97" t="s">
        <v>83</v>
      </c>
      <c r="C97" t="s">
        <v>110</v>
      </c>
    </row>
    <row r="98" spans="1:3" hidden="1" x14ac:dyDescent="0.25">
      <c r="A98">
        <v>57</v>
      </c>
      <c r="B98" t="s">
        <v>83</v>
      </c>
      <c r="C98" t="s">
        <v>110</v>
      </c>
    </row>
    <row r="99" spans="1:3" hidden="1" x14ac:dyDescent="0.25">
      <c r="A99">
        <v>85</v>
      </c>
      <c r="B99" t="s">
        <v>83</v>
      </c>
      <c r="C99" t="s">
        <v>110</v>
      </c>
    </row>
    <row r="100" spans="1:3" hidden="1" x14ac:dyDescent="0.25">
      <c r="A100">
        <v>81</v>
      </c>
      <c r="B100" t="s">
        <v>83</v>
      </c>
      <c r="C100" t="s">
        <v>110</v>
      </c>
    </row>
    <row r="101" spans="1:3" hidden="1" x14ac:dyDescent="0.25">
      <c r="A101">
        <v>24</v>
      </c>
      <c r="B101" t="s">
        <v>83</v>
      </c>
      <c r="C101" t="s">
        <v>110</v>
      </c>
    </row>
    <row r="102" spans="1:3" hidden="1" x14ac:dyDescent="0.25">
      <c r="A102">
        <v>16</v>
      </c>
      <c r="B102" t="s">
        <v>83</v>
      </c>
      <c r="C102" t="s">
        <v>110</v>
      </c>
    </row>
    <row r="103" spans="1:3" hidden="1" x14ac:dyDescent="0.25">
      <c r="A103">
        <v>49</v>
      </c>
      <c r="B103" t="s">
        <v>83</v>
      </c>
      <c r="C103" t="s">
        <v>110</v>
      </c>
    </row>
    <row r="104" spans="1:3" hidden="1" x14ac:dyDescent="0.25">
      <c r="A104">
        <v>23</v>
      </c>
      <c r="B104" t="s">
        <v>83</v>
      </c>
      <c r="C104" t="s">
        <v>110</v>
      </c>
    </row>
    <row r="105" spans="1:3" hidden="1" x14ac:dyDescent="0.25">
      <c r="A105">
        <v>34</v>
      </c>
      <c r="B105" t="s">
        <v>83</v>
      </c>
      <c r="C105" t="s">
        <v>110</v>
      </c>
    </row>
    <row r="106" spans="1:3" hidden="1" x14ac:dyDescent="0.25">
      <c r="A106">
        <v>87</v>
      </c>
      <c r="B106" t="s">
        <v>83</v>
      </c>
      <c r="C106" t="s">
        <v>110</v>
      </c>
    </row>
    <row r="107" spans="1:3" hidden="1" x14ac:dyDescent="0.25">
      <c r="A107">
        <v>22</v>
      </c>
      <c r="B107" t="s">
        <v>83</v>
      </c>
      <c r="C107" t="s">
        <v>110</v>
      </c>
    </row>
    <row r="108" spans="1:3" hidden="1" x14ac:dyDescent="0.25">
      <c r="A108">
        <v>22</v>
      </c>
      <c r="B108" t="s">
        <v>83</v>
      </c>
      <c r="C108" t="s">
        <v>110</v>
      </c>
    </row>
    <row r="109" spans="1:3" hidden="1" x14ac:dyDescent="0.25">
      <c r="A109">
        <v>19</v>
      </c>
      <c r="B109" t="s">
        <v>83</v>
      </c>
      <c r="C109" t="s">
        <v>110</v>
      </c>
    </row>
    <row r="110" spans="1:3" hidden="1" x14ac:dyDescent="0.25">
      <c r="A110">
        <v>35</v>
      </c>
      <c r="B110" t="s">
        <v>83</v>
      </c>
      <c r="C110" t="s">
        <v>110</v>
      </c>
    </row>
    <row r="111" spans="1:3" hidden="1" x14ac:dyDescent="0.25">
      <c r="A111">
        <v>76</v>
      </c>
      <c r="B111" t="s">
        <v>83</v>
      </c>
      <c r="C111" t="s">
        <v>110</v>
      </c>
    </row>
    <row r="112" spans="1:3" hidden="1" x14ac:dyDescent="0.25">
      <c r="A112">
        <v>52</v>
      </c>
      <c r="B112" t="s">
        <v>83</v>
      </c>
      <c r="C112" t="s">
        <v>110</v>
      </c>
    </row>
    <row r="113" spans="1:3" hidden="1" x14ac:dyDescent="0.25">
      <c r="A113">
        <v>20</v>
      </c>
      <c r="B113" t="s">
        <v>83</v>
      </c>
      <c r="C113" t="s">
        <v>110</v>
      </c>
    </row>
    <row r="114" spans="1:3" hidden="1" x14ac:dyDescent="0.25">
      <c r="A114">
        <v>11</v>
      </c>
      <c r="B114" t="s">
        <v>83</v>
      </c>
      <c r="C114" t="s">
        <v>110</v>
      </c>
    </row>
    <row r="115" spans="1:3" hidden="1" x14ac:dyDescent="0.25">
      <c r="A115">
        <v>62</v>
      </c>
      <c r="B115" t="s">
        <v>83</v>
      </c>
      <c r="C115" t="s">
        <v>110</v>
      </c>
    </row>
    <row r="116" spans="1:3" hidden="1" x14ac:dyDescent="0.25">
      <c r="A116">
        <v>48</v>
      </c>
      <c r="B116" t="s">
        <v>83</v>
      </c>
      <c r="C116" t="s">
        <v>110</v>
      </c>
    </row>
    <row r="117" spans="1:3" hidden="1" x14ac:dyDescent="0.25">
      <c r="A117">
        <v>61</v>
      </c>
      <c r="B117" t="s">
        <v>83</v>
      </c>
      <c r="C117" t="s">
        <v>110</v>
      </c>
    </row>
    <row r="118" spans="1:3" hidden="1" x14ac:dyDescent="0.25">
      <c r="A118">
        <v>26</v>
      </c>
      <c r="B118" t="s">
        <v>83</v>
      </c>
      <c r="C118" t="s">
        <v>110</v>
      </c>
    </row>
    <row r="119" spans="1:3" hidden="1" x14ac:dyDescent="0.25">
      <c r="A119">
        <v>37</v>
      </c>
      <c r="B119" t="s">
        <v>83</v>
      </c>
      <c r="C119" t="s">
        <v>110</v>
      </c>
    </row>
    <row r="120" spans="1:3" hidden="1" x14ac:dyDescent="0.25">
      <c r="A120">
        <v>27</v>
      </c>
      <c r="B120" t="s">
        <v>83</v>
      </c>
      <c r="C120" t="s">
        <v>110</v>
      </c>
    </row>
    <row r="121" spans="1:3" hidden="1" x14ac:dyDescent="0.25">
      <c r="A121">
        <v>16</v>
      </c>
      <c r="B121" t="s">
        <v>83</v>
      </c>
      <c r="C121" t="s">
        <v>110</v>
      </c>
    </row>
    <row r="122" spans="1:3" hidden="1" x14ac:dyDescent="0.25">
      <c r="A122">
        <v>20</v>
      </c>
      <c r="B122" t="s">
        <v>83</v>
      </c>
      <c r="C122" t="s">
        <v>110</v>
      </c>
    </row>
    <row r="123" spans="1:3" hidden="1" x14ac:dyDescent="0.25">
      <c r="A123">
        <v>17</v>
      </c>
      <c r="B123" t="s">
        <v>83</v>
      </c>
      <c r="C123" t="s">
        <v>110</v>
      </c>
    </row>
    <row r="124" spans="1:3" hidden="1" x14ac:dyDescent="0.25">
      <c r="A124">
        <v>22</v>
      </c>
      <c r="B124" t="s">
        <v>83</v>
      </c>
      <c r="C124" t="s">
        <v>110</v>
      </c>
    </row>
    <row r="125" spans="1:3" hidden="1" x14ac:dyDescent="0.25">
      <c r="A125">
        <v>64</v>
      </c>
      <c r="B125" t="s">
        <v>83</v>
      </c>
      <c r="C125" t="s">
        <v>110</v>
      </c>
    </row>
    <row r="126" spans="1:3" hidden="1" x14ac:dyDescent="0.25">
      <c r="A126">
        <v>15</v>
      </c>
      <c r="B126" t="s">
        <v>83</v>
      </c>
      <c r="C126" t="s">
        <v>110</v>
      </c>
    </row>
    <row r="127" spans="1:3" hidden="1" x14ac:dyDescent="0.25">
      <c r="A127">
        <v>55</v>
      </c>
      <c r="B127" t="s">
        <v>83</v>
      </c>
      <c r="C127" t="s">
        <v>110</v>
      </c>
    </row>
    <row r="128" spans="1:3" hidden="1" x14ac:dyDescent="0.25">
      <c r="A128">
        <v>16</v>
      </c>
      <c r="B128" t="s">
        <v>83</v>
      </c>
      <c r="C128" t="s">
        <v>110</v>
      </c>
    </row>
    <row r="129" spans="1:3" hidden="1" x14ac:dyDescent="0.25">
      <c r="A129">
        <v>69</v>
      </c>
      <c r="B129" t="s">
        <v>83</v>
      </c>
      <c r="C129" t="s">
        <v>110</v>
      </c>
    </row>
    <row r="130" spans="1:3" hidden="1" x14ac:dyDescent="0.25">
      <c r="A130">
        <v>47</v>
      </c>
      <c r="B130" t="s">
        <v>83</v>
      </c>
      <c r="C130" t="s">
        <v>110</v>
      </c>
    </row>
    <row r="131" spans="1:3" hidden="1" x14ac:dyDescent="0.25">
      <c r="A131">
        <v>41</v>
      </c>
      <c r="B131" t="s">
        <v>83</v>
      </c>
      <c r="C131" t="s">
        <v>110</v>
      </c>
    </row>
    <row r="132" spans="1:3" hidden="1" x14ac:dyDescent="0.25">
      <c r="A132">
        <v>63</v>
      </c>
      <c r="B132" t="s">
        <v>83</v>
      </c>
      <c r="C132" t="s">
        <v>110</v>
      </c>
    </row>
    <row r="133" spans="1:3" hidden="1" x14ac:dyDescent="0.25">
      <c r="A133">
        <v>17</v>
      </c>
      <c r="B133" t="s">
        <v>83</v>
      </c>
      <c r="C133" t="s">
        <v>110</v>
      </c>
    </row>
    <row r="134" spans="1:3" hidden="1" x14ac:dyDescent="0.25">
      <c r="A134">
        <v>24</v>
      </c>
      <c r="B134" t="s">
        <v>83</v>
      </c>
      <c r="C134" t="s">
        <v>110</v>
      </c>
    </row>
    <row r="135" spans="1:3" hidden="1" x14ac:dyDescent="0.25">
      <c r="A135">
        <v>17</v>
      </c>
      <c r="B135" t="s">
        <v>83</v>
      </c>
      <c r="C135" t="s">
        <v>110</v>
      </c>
    </row>
    <row r="136" spans="1:3" hidden="1" x14ac:dyDescent="0.25">
      <c r="A136">
        <v>58</v>
      </c>
      <c r="B136" t="s">
        <v>83</v>
      </c>
      <c r="C136" t="s">
        <v>110</v>
      </c>
    </row>
    <row r="137" spans="1:3" hidden="1" x14ac:dyDescent="0.25">
      <c r="A137">
        <v>49</v>
      </c>
      <c r="B137" t="s">
        <v>83</v>
      </c>
      <c r="C137" t="s">
        <v>110</v>
      </c>
    </row>
    <row r="138" spans="1:3" hidden="1" x14ac:dyDescent="0.25">
      <c r="A138">
        <v>57</v>
      </c>
      <c r="B138" t="s">
        <v>83</v>
      </c>
      <c r="C138" t="s">
        <v>110</v>
      </c>
    </row>
    <row r="139" spans="1:3" hidden="1" x14ac:dyDescent="0.25">
      <c r="A139">
        <v>77</v>
      </c>
      <c r="B139" t="s">
        <v>83</v>
      </c>
      <c r="C139" t="s">
        <v>110</v>
      </c>
    </row>
    <row r="140" spans="1:3" hidden="1" x14ac:dyDescent="0.25">
      <c r="A140">
        <v>65</v>
      </c>
      <c r="B140" t="s">
        <v>83</v>
      </c>
      <c r="C140" t="s">
        <v>110</v>
      </c>
    </row>
    <row r="141" spans="1:3" hidden="1" x14ac:dyDescent="0.25">
      <c r="A141">
        <v>16</v>
      </c>
      <c r="B141" t="s">
        <v>83</v>
      </c>
      <c r="C141" t="s">
        <v>110</v>
      </c>
    </row>
    <row r="142" spans="1:3" hidden="1" x14ac:dyDescent="0.25">
      <c r="A142">
        <v>43</v>
      </c>
      <c r="B142" t="s">
        <v>83</v>
      </c>
      <c r="C142" t="s">
        <v>110</v>
      </c>
    </row>
    <row r="143" spans="1:3" hidden="1" x14ac:dyDescent="0.25">
      <c r="A143">
        <v>25</v>
      </c>
      <c r="B143" t="s">
        <v>83</v>
      </c>
      <c r="C143" t="s">
        <v>110</v>
      </c>
    </row>
    <row r="144" spans="1:3" hidden="1" x14ac:dyDescent="0.25">
      <c r="A144">
        <v>52</v>
      </c>
      <c r="B144" t="s">
        <v>83</v>
      </c>
      <c r="C144" t="s">
        <v>110</v>
      </c>
    </row>
    <row r="145" spans="1:3" hidden="1" x14ac:dyDescent="0.25">
      <c r="A145">
        <v>73</v>
      </c>
      <c r="B145" t="s">
        <v>83</v>
      </c>
      <c r="C145" t="s">
        <v>110</v>
      </c>
    </row>
    <row r="146" spans="1:3" hidden="1" x14ac:dyDescent="0.25">
      <c r="A146">
        <v>14</v>
      </c>
      <c r="B146" t="s">
        <v>83</v>
      </c>
      <c r="C146" t="s">
        <v>110</v>
      </c>
    </row>
    <row r="147" spans="1:3" hidden="1" x14ac:dyDescent="0.25">
      <c r="A147">
        <v>20</v>
      </c>
      <c r="B147" t="s">
        <v>83</v>
      </c>
      <c r="C147" t="s">
        <v>110</v>
      </c>
    </row>
    <row r="148" spans="1:3" hidden="1" x14ac:dyDescent="0.25">
      <c r="A148">
        <v>56</v>
      </c>
      <c r="B148" t="s">
        <v>83</v>
      </c>
      <c r="C148" t="s">
        <v>110</v>
      </c>
    </row>
    <row r="149" spans="1:3" hidden="1" x14ac:dyDescent="0.25">
      <c r="A149">
        <v>47</v>
      </c>
      <c r="B149" t="s">
        <v>83</v>
      </c>
      <c r="C149" t="s">
        <v>110</v>
      </c>
    </row>
    <row r="150" spans="1:3" hidden="1" x14ac:dyDescent="0.25">
      <c r="A150">
        <v>75</v>
      </c>
      <c r="B150" t="s">
        <v>83</v>
      </c>
      <c r="C150" t="s">
        <v>110</v>
      </c>
    </row>
    <row r="151" spans="1:3" hidden="1" x14ac:dyDescent="0.25">
      <c r="A151">
        <v>66</v>
      </c>
      <c r="B151" t="s">
        <v>83</v>
      </c>
      <c r="C151" t="s">
        <v>110</v>
      </c>
    </row>
    <row r="152" spans="1:3" hidden="1" x14ac:dyDescent="0.25">
      <c r="A152">
        <v>50</v>
      </c>
      <c r="B152" t="s">
        <v>83</v>
      </c>
      <c r="C152" t="s">
        <v>110</v>
      </c>
    </row>
    <row r="153" spans="1:3" hidden="1" x14ac:dyDescent="0.25">
      <c r="A153">
        <v>37</v>
      </c>
      <c r="B153" t="s">
        <v>83</v>
      </c>
      <c r="C153" t="s">
        <v>110</v>
      </c>
    </row>
    <row r="154" spans="1:3" hidden="1" x14ac:dyDescent="0.25">
      <c r="A154">
        <v>22</v>
      </c>
      <c r="B154" t="s">
        <v>83</v>
      </c>
      <c r="C154" t="s">
        <v>110</v>
      </c>
    </row>
    <row r="155" spans="1:3" hidden="1" x14ac:dyDescent="0.25">
      <c r="A155">
        <v>16</v>
      </c>
      <c r="B155" t="s">
        <v>83</v>
      </c>
      <c r="C155" t="s">
        <v>110</v>
      </c>
    </row>
    <row r="156" spans="1:3" hidden="1" x14ac:dyDescent="0.25">
      <c r="A156">
        <v>38</v>
      </c>
      <c r="B156" t="s">
        <v>83</v>
      </c>
      <c r="C156" t="s">
        <v>110</v>
      </c>
    </row>
    <row r="157" spans="1:3" hidden="1" x14ac:dyDescent="0.25">
      <c r="A157">
        <v>85</v>
      </c>
      <c r="B157" t="s">
        <v>83</v>
      </c>
      <c r="C157" t="s">
        <v>110</v>
      </c>
    </row>
    <row r="158" spans="1:3" hidden="1" x14ac:dyDescent="0.25">
      <c r="A158">
        <v>19</v>
      </c>
      <c r="B158" t="s">
        <v>83</v>
      </c>
      <c r="C158" t="s">
        <v>110</v>
      </c>
    </row>
    <row r="159" spans="1:3" hidden="1" x14ac:dyDescent="0.25">
      <c r="A159">
        <v>19</v>
      </c>
      <c r="B159" t="s">
        <v>83</v>
      </c>
      <c r="C159" t="s">
        <v>110</v>
      </c>
    </row>
    <row r="160" spans="1:3" hidden="1" x14ac:dyDescent="0.25">
      <c r="A160">
        <v>16</v>
      </c>
      <c r="B160" t="s">
        <v>83</v>
      </c>
      <c r="C160" t="s">
        <v>110</v>
      </c>
    </row>
    <row r="161" spans="1:3" hidden="1" x14ac:dyDescent="0.25">
      <c r="A161">
        <v>37</v>
      </c>
      <c r="B161" t="s">
        <v>83</v>
      </c>
      <c r="C161" t="s">
        <v>110</v>
      </c>
    </row>
    <row r="162" spans="1:3" hidden="1" x14ac:dyDescent="0.25">
      <c r="A162">
        <v>17</v>
      </c>
      <c r="B162" t="s">
        <v>83</v>
      </c>
      <c r="C162" t="s">
        <v>110</v>
      </c>
    </row>
    <row r="163" spans="1:3" hidden="1" x14ac:dyDescent="0.25">
      <c r="A163">
        <v>58</v>
      </c>
      <c r="B163" t="s">
        <v>83</v>
      </c>
      <c r="C163" t="s">
        <v>110</v>
      </c>
    </row>
    <row r="164" spans="1:3" hidden="1" x14ac:dyDescent="0.25">
      <c r="A164">
        <v>92</v>
      </c>
      <c r="B164" t="s">
        <v>83</v>
      </c>
      <c r="C164" t="s">
        <v>110</v>
      </c>
    </row>
    <row r="165" spans="1:3" hidden="1" x14ac:dyDescent="0.25">
      <c r="A165">
        <v>17</v>
      </c>
      <c r="B165" t="s">
        <v>83</v>
      </c>
      <c r="C165" t="s">
        <v>110</v>
      </c>
    </row>
    <row r="166" spans="1:3" hidden="1" x14ac:dyDescent="0.25">
      <c r="A166">
        <v>21</v>
      </c>
      <c r="B166" t="s">
        <v>83</v>
      </c>
      <c r="C166" t="s">
        <v>110</v>
      </c>
    </row>
    <row r="167" spans="1:3" hidden="1" x14ac:dyDescent="0.25">
      <c r="A167">
        <v>24</v>
      </c>
      <c r="B167" t="s">
        <v>83</v>
      </c>
      <c r="C167" t="s">
        <v>110</v>
      </c>
    </row>
    <row r="168" spans="1:3" hidden="1" x14ac:dyDescent="0.25">
      <c r="A168">
        <v>69</v>
      </c>
      <c r="B168" t="s">
        <v>83</v>
      </c>
      <c r="C168" t="s">
        <v>110</v>
      </c>
    </row>
    <row r="169" spans="1:3" hidden="1" x14ac:dyDescent="0.25">
      <c r="A169">
        <v>52</v>
      </c>
      <c r="B169" t="s">
        <v>83</v>
      </c>
      <c r="C169" t="s">
        <v>110</v>
      </c>
    </row>
    <row r="170" spans="1:3" hidden="1" x14ac:dyDescent="0.25">
      <c r="A170">
        <v>25</v>
      </c>
      <c r="B170" t="s">
        <v>83</v>
      </c>
      <c r="C170" t="s">
        <v>110</v>
      </c>
    </row>
    <row r="171" spans="1:3" hidden="1" x14ac:dyDescent="0.25">
      <c r="A171">
        <v>36</v>
      </c>
      <c r="B171" t="s">
        <v>83</v>
      </c>
      <c r="C171" t="s">
        <v>110</v>
      </c>
    </row>
    <row r="172" spans="1:3" hidden="1" x14ac:dyDescent="0.25">
      <c r="A172">
        <v>31</v>
      </c>
      <c r="B172" t="s">
        <v>83</v>
      </c>
      <c r="C172" t="s">
        <v>110</v>
      </c>
    </row>
    <row r="173" spans="1:3" hidden="1" x14ac:dyDescent="0.25">
      <c r="A173">
        <v>73</v>
      </c>
      <c r="B173" t="s">
        <v>83</v>
      </c>
      <c r="C173" t="s">
        <v>110</v>
      </c>
    </row>
    <row r="174" spans="1:3" hidden="1" x14ac:dyDescent="0.25">
      <c r="A174">
        <v>36</v>
      </c>
      <c r="B174" t="s">
        <v>83</v>
      </c>
      <c r="C174" t="s">
        <v>110</v>
      </c>
    </row>
    <row r="175" spans="1:3" hidden="1" x14ac:dyDescent="0.25">
      <c r="A175">
        <v>72</v>
      </c>
      <c r="B175" t="s">
        <v>83</v>
      </c>
      <c r="C175" t="s">
        <v>110</v>
      </c>
    </row>
    <row r="176" spans="1:3" hidden="1" x14ac:dyDescent="0.25">
      <c r="A176">
        <v>34</v>
      </c>
      <c r="B176" t="s">
        <v>83</v>
      </c>
      <c r="C176" t="s">
        <v>110</v>
      </c>
    </row>
    <row r="177" spans="1:3" hidden="1" x14ac:dyDescent="0.25">
      <c r="A177">
        <v>14</v>
      </c>
      <c r="B177" t="s">
        <v>83</v>
      </c>
      <c r="C177" t="s">
        <v>110</v>
      </c>
    </row>
    <row r="178" spans="1:3" hidden="1" x14ac:dyDescent="0.25">
      <c r="A178">
        <v>16</v>
      </c>
      <c r="B178" t="s">
        <v>83</v>
      </c>
      <c r="C178" t="s">
        <v>110</v>
      </c>
    </row>
    <row r="179" spans="1:3" hidden="1" x14ac:dyDescent="0.25">
      <c r="A179">
        <v>52</v>
      </c>
      <c r="B179" t="s">
        <v>83</v>
      </c>
      <c r="C179" t="s">
        <v>110</v>
      </c>
    </row>
    <row r="180" spans="1:3" hidden="1" x14ac:dyDescent="0.25">
      <c r="A180">
        <v>57</v>
      </c>
      <c r="B180" t="s">
        <v>83</v>
      </c>
      <c r="C180" t="s">
        <v>110</v>
      </c>
    </row>
    <row r="181" spans="1:3" hidden="1" x14ac:dyDescent="0.25">
      <c r="A181">
        <v>48</v>
      </c>
      <c r="B181" t="s">
        <v>83</v>
      </c>
      <c r="C181" t="s">
        <v>110</v>
      </c>
    </row>
    <row r="182" spans="1:3" hidden="1" x14ac:dyDescent="0.25">
      <c r="A182">
        <v>44</v>
      </c>
      <c r="B182" t="s">
        <v>83</v>
      </c>
      <c r="C182" t="s">
        <v>110</v>
      </c>
    </row>
    <row r="183" spans="1:3" hidden="1" x14ac:dyDescent="0.25">
      <c r="A183">
        <v>18</v>
      </c>
      <c r="B183" t="s">
        <v>83</v>
      </c>
      <c r="C183" t="s">
        <v>110</v>
      </c>
    </row>
    <row r="184" spans="1:3" hidden="1" x14ac:dyDescent="0.25">
      <c r="A184">
        <v>14</v>
      </c>
      <c r="B184" t="s">
        <v>83</v>
      </c>
      <c r="C184" t="s">
        <v>110</v>
      </c>
    </row>
    <row r="185" spans="1:3" hidden="1" x14ac:dyDescent="0.25">
      <c r="A185">
        <v>40</v>
      </c>
      <c r="B185" t="s">
        <v>83</v>
      </c>
      <c r="C185" t="s">
        <v>110</v>
      </c>
    </row>
    <row r="186" spans="1:3" hidden="1" x14ac:dyDescent="0.25">
      <c r="A186">
        <v>21</v>
      </c>
      <c r="B186" t="s">
        <v>83</v>
      </c>
      <c r="C186" t="s">
        <v>110</v>
      </c>
    </row>
    <row r="187" spans="1:3" hidden="1" x14ac:dyDescent="0.25">
      <c r="A187">
        <v>22</v>
      </c>
      <c r="B187" t="s">
        <v>83</v>
      </c>
      <c r="C187" t="s">
        <v>110</v>
      </c>
    </row>
    <row r="188" spans="1:3" hidden="1" x14ac:dyDescent="0.25">
      <c r="A188">
        <v>16</v>
      </c>
      <c r="B188" t="s">
        <v>83</v>
      </c>
      <c r="C188" t="s">
        <v>110</v>
      </c>
    </row>
    <row r="189" spans="1:3" hidden="1" x14ac:dyDescent="0.25">
      <c r="A189">
        <v>39</v>
      </c>
      <c r="B189" t="s">
        <v>83</v>
      </c>
      <c r="C189" t="s">
        <v>110</v>
      </c>
    </row>
    <row r="190" spans="1:3" hidden="1" x14ac:dyDescent="0.25">
      <c r="A190">
        <v>86</v>
      </c>
      <c r="B190" t="s">
        <v>83</v>
      </c>
      <c r="C190" t="s">
        <v>110</v>
      </c>
    </row>
    <row r="191" spans="1:3" hidden="1" x14ac:dyDescent="0.25">
      <c r="A191">
        <v>24</v>
      </c>
      <c r="B191" t="s">
        <v>83</v>
      </c>
      <c r="C191" t="s">
        <v>110</v>
      </c>
    </row>
    <row r="192" spans="1:3" hidden="1" x14ac:dyDescent="0.25">
      <c r="A192">
        <v>11</v>
      </c>
      <c r="B192" t="s">
        <v>83</v>
      </c>
      <c r="C192" t="s">
        <v>188</v>
      </c>
    </row>
    <row r="193" spans="1:3" hidden="1" x14ac:dyDescent="0.25">
      <c r="A193" t="s">
        <v>116</v>
      </c>
      <c r="B193" t="s">
        <v>84</v>
      </c>
      <c r="C193" t="s">
        <v>188</v>
      </c>
    </row>
    <row r="194" spans="1:3" hidden="1" x14ac:dyDescent="0.25">
      <c r="A194">
        <v>2</v>
      </c>
      <c r="B194" t="s">
        <v>83</v>
      </c>
      <c r="C194" t="s">
        <v>188</v>
      </c>
    </row>
    <row r="195" spans="1:3" hidden="1" x14ac:dyDescent="0.25">
      <c r="A195" t="s">
        <v>115</v>
      </c>
      <c r="B195" t="s">
        <v>83</v>
      </c>
      <c r="C195" t="s">
        <v>188</v>
      </c>
    </row>
    <row r="196" spans="1:3" hidden="1" x14ac:dyDescent="0.25">
      <c r="A196">
        <v>4</v>
      </c>
      <c r="B196" t="s">
        <v>83</v>
      </c>
      <c r="C196" t="s">
        <v>188</v>
      </c>
    </row>
    <row r="197" spans="1:3" hidden="1" x14ac:dyDescent="0.25">
      <c r="A197">
        <v>10</v>
      </c>
      <c r="B197" t="s">
        <v>83</v>
      </c>
      <c r="C197" t="s">
        <v>188</v>
      </c>
    </row>
    <row r="198" spans="1:3" hidden="1" x14ac:dyDescent="0.25">
      <c r="A198">
        <v>11</v>
      </c>
      <c r="B198" t="s">
        <v>84</v>
      </c>
      <c r="C198" t="s">
        <v>188</v>
      </c>
    </row>
    <row r="199" spans="1:3" hidden="1" x14ac:dyDescent="0.25">
      <c r="A199">
        <v>5</v>
      </c>
      <c r="B199" t="s">
        <v>83</v>
      </c>
      <c r="C199" t="s">
        <v>188</v>
      </c>
    </row>
    <row r="200" spans="1:3" hidden="1" x14ac:dyDescent="0.25">
      <c r="A200">
        <v>3</v>
      </c>
      <c r="B200" t="s">
        <v>84</v>
      </c>
      <c r="C200" t="s">
        <v>188</v>
      </c>
    </row>
    <row r="201" spans="1:3" hidden="1" x14ac:dyDescent="0.25">
      <c r="A201">
        <v>12</v>
      </c>
      <c r="B201" t="s">
        <v>83</v>
      </c>
      <c r="C201" t="s">
        <v>188</v>
      </c>
    </row>
    <row r="202" spans="1:3" hidden="1" x14ac:dyDescent="0.25">
      <c r="A202">
        <v>6</v>
      </c>
      <c r="B202" t="s">
        <v>84</v>
      </c>
      <c r="C202" t="s">
        <v>188</v>
      </c>
    </row>
    <row r="203" spans="1:3" hidden="1" x14ac:dyDescent="0.25">
      <c r="A203">
        <v>11</v>
      </c>
      <c r="B203" t="s">
        <v>84</v>
      </c>
      <c r="C203" t="s">
        <v>188</v>
      </c>
    </row>
    <row r="204" spans="1:3" hidden="1" x14ac:dyDescent="0.25">
      <c r="A204">
        <v>12</v>
      </c>
      <c r="B204" t="s">
        <v>83</v>
      </c>
      <c r="C204" t="s">
        <v>188</v>
      </c>
    </row>
    <row r="205" spans="1:3" hidden="1" x14ac:dyDescent="0.25">
      <c r="A205">
        <v>5</v>
      </c>
      <c r="B205" t="s">
        <v>83</v>
      </c>
      <c r="C205" t="s">
        <v>188</v>
      </c>
    </row>
    <row r="206" spans="1:3" hidden="1" x14ac:dyDescent="0.25">
      <c r="A206">
        <v>1</v>
      </c>
      <c r="B206" t="s">
        <v>84</v>
      </c>
      <c r="C206" t="s">
        <v>188</v>
      </c>
    </row>
    <row r="207" spans="1:3" hidden="1" x14ac:dyDescent="0.25">
      <c r="A207">
        <v>7</v>
      </c>
      <c r="B207" t="s">
        <v>84</v>
      </c>
      <c r="C207" t="s">
        <v>188</v>
      </c>
    </row>
    <row r="208" spans="1:3" hidden="1" x14ac:dyDescent="0.25">
      <c r="A208">
        <v>9</v>
      </c>
      <c r="B208" t="s">
        <v>84</v>
      </c>
      <c r="C208" t="s">
        <v>188</v>
      </c>
    </row>
    <row r="209" spans="1:3" hidden="1" x14ac:dyDescent="0.25">
      <c r="A209">
        <v>7</v>
      </c>
      <c r="B209" t="s">
        <v>84</v>
      </c>
      <c r="C209" t="s">
        <v>188</v>
      </c>
    </row>
    <row r="210" spans="1:3" hidden="1" x14ac:dyDescent="0.25">
      <c r="A210">
        <v>3</v>
      </c>
      <c r="B210" t="s">
        <v>84</v>
      </c>
      <c r="C210" t="s">
        <v>188</v>
      </c>
    </row>
    <row r="211" spans="1:3" hidden="1" x14ac:dyDescent="0.25">
      <c r="A211">
        <v>3</v>
      </c>
      <c r="B211" t="s">
        <v>83</v>
      </c>
      <c r="C211" t="s">
        <v>188</v>
      </c>
    </row>
    <row r="212" spans="1:3" hidden="1" x14ac:dyDescent="0.25">
      <c r="A212">
        <v>7</v>
      </c>
      <c r="B212" t="s">
        <v>83</v>
      </c>
      <c r="C212" t="s">
        <v>188</v>
      </c>
    </row>
    <row r="213" spans="1:3" hidden="1" x14ac:dyDescent="0.25">
      <c r="A213">
        <v>4</v>
      </c>
      <c r="B213" t="s">
        <v>84</v>
      </c>
      <c r="C213" t="s">
        <v>188</v>
      </c>
    </row>
    <row r="214" spans="1:3" hidden="1" x14ac:dyDescent="0.25">
      <c r="A214">
        <v>2</v>
      </c>
      <c r="B214" t="s">
        <v>84</v>
      </c>
      <c r="C214" t="s">
        <v>188</v>
      </c>
    </row>
    <row r="215" spans="1:3" hidden="1" x14ac:dyDescent="0.25">
      <c r="A215">
        <v>11</v>
      </c>
      <c r="B215" t="s">
        <v>83</v>
      </c>
      <c r="C215" t="s">
        <v>188</v>
      </c>
    </row>
    <row r="216" spans="1:3" hidden="1" x14ac:dyDescent="0.25">
      <c r="A216">
        <v>3</v>
      </c>
      <c r="B216" t="s">
        <v>84</v>
      </c>
      <c r="C216" t="s">
        <v>188</v>
      </c>
    </row>
    <row r="217" spans="1:3" hidden="1" x14ac:dyDescent="0.25">
      <c r="A217">
        <v>3</v>
      </c>
      <c r="B217" t="s">
        <v>83</v>
      </c>
      <c r="C217" t="s">
        <v>188</v>
      </c>
    </row>
    <row r="218" spans="1:3" hidden="1" x14ac:dyDescent="0.25">
      <c r="A218">
        <v>2</v>
      </c>
      <c r="B218" t="s">
        <v>83</v>
      </c>
      <c r="C218" t="s">
        <v>188</v>
      </c>
    </row>
    <row r="219" spans="1:3" hidden="1" x14ac:dyDescent="0.25">
      <c r="A219">
        <v>6</v>
      </c>
      <c r="B219" t="s">
        <v>84</v>
      </c>
      <c r="C219" t="s">
        <v>188</v>
      </c>
    </row>
    <row r="220" spans="1:3" hidden="1" x14ac:dyDescent="0.25">
      <c r="A220" t="s">
        <v>117</v>
      </c>
      <c r="B220" t="s">
        <v>100</v>
      </c>
      <c r="C220" t="s">
        <v>188</v>
      </c>
    </row>
    <row r="221" spans="1:3" hidden="1" x14ac:dyDescent="0.25">
      <c r="A221">
        <v>9</v>
      </c>
      <c r="B221" t="s">
        <v>100</v>
      </c>
      <c r="C221" t="s">
        <v>188</v>
      </c>
    </row>
    <row r="222" spans="1:3" hidden="1" x14ac:dyDescent="0.25">
      <c r="A222">
        <v>10</v>
      </c>
      <c r="B222" t="s">
        <v>100</v>
      </c>
      <c r="C222" t="s">
        <v>188</v>
      </c>
    </row>
    <row r="223" spans="1:3" hidden="1" x14ac:dyDescent="0.25">
      <c r="A223" t="s">
        <v>113</v>
      </c>
      <c r="B223" t="s">
        <v>83</v>
      </c>
      <c r="C223" t="s">
        <v>188</v>
      </c>
    </row>
    <row r="224" spans="1:3" hidden="1" x14ac:dyDescent="0.25">
      <c r="A224">
        <v>1</v>
      </c>
      <c r="B224" t="s">
        <v>83</v>
      </c>
      <c r="C224" t="s">
        <v>188</v>
      </c>
    </row>
    <row r="225" spans="1:3" hidden="1" x14ac:dyDescent="0.25">
      <c r="A225">
        <v>3</v>
      </c>
      <c r="B225" t="s">
        <v>83</v>
      </c>
      <c r="C225" t="s">
        <v>188</v>
      </c>
    </row>
    <row r="226" spans="1:3" hidden="1" x14ac:dyDescent="0.25">
      <c r="A226">
        <v>9</v>
      </c>
      <c r="B226" t="s">
        <v>83</v>
      </c>
      <c r="C226" t="s">
        <v>188</v>
      </c>
    </row>
    <row r="227" spans="1:3" hidden="1" x14ac:dyDescent="0.25">
      <c r="A227">
        <v>10</v>
      </c>
      <c r="B227" t="s">
        <v>83</v>
      </c>
      <c r="C227" t="s">
        <v>188</v>
      </c>
    </row>
    <row r="228" spans="1:3" hidden="1" x14ac:dyDescent="0.25">
      <c r="A228">
        <v>1</v>
      </c>
      <c r="B228" t="s">
        <v>83</v>
      </c>
      <c r="C228" t="s">
        <v>188</v>
      </c>
    </row>
    <row r="229" spans="1:3" hidden="1" x14ac:dyDescent="0.25">
      <c r="A229">
        <v>3</v>
      </c>
      <c r="B229" t="s">
        <v>83</v>
      </c>
      <c r="C229" t="s">
        <v>188</v>
      </c>
    </row>
    <row r="230" spans="1:3" hidden="1" x14ac:dyDescent="0.25">
      <c r="A230">
        <v>3</v>
      </c>
      <c r="B230" t="s">
        <v>83</v>
      </c>
      <c r="C230" t="s">
        <v>188</v>
      </c>
    </row>
    <row r="231" spans="1:3" hidden="1" x14ac:dyDescent="0.25">
      <c r="A231">
        <v>1</v>
      </c>
      <c r="B231" t="s">
        <v>83</v>
      </c>
      <c r="C231" t="s">
        <v>188</v>
      </c>
    </row>
    <row r="232" spans="1:3" hidden="1" x14ac:dyDescent="0.25">
      <c r="A232">
        <v>1</v>
      </c>
      <c r="B232" t="s">
        <v>84</v>
      </c>
      <c r="C232" t="s">
        <v>188</v>
      </c>
    </row>
    <row r="233" spans="1:3" hidden="1" x14ac:dyDescent="0.25">
      <c r="A233">
        <v>2</v>
      </c>
      <c r="B233" t="s">
        <v>84</v>
      </c>
      <c r="C233" t="s">
        <v>188</v>
      </c>
    </row>
    <row r="234" spans="1:3" hidden="1" x14ac:dyDescent="0.25">
      <c r="A234" t="s">
        <v>1007</v>
      </c>
      <c r="B234" t="s">
        <v>83</v>
      </c>
      <c r="C234" t="s">
        <v>188</v>
      </c>
    </row>
    <row r="235" spans="1:3" hidden="1" x14ac:dyDescent="0.25">
      <c r="A235" t="s">
        <v>115</v>
      </c>
      <c r="B235" t="s">
        <v>84</v>
      </c>
      <c r="C235" t="s">
        <v>188</v>
      </c>
    </row>
    <row r="236" spans="1:3" hidden="1" x14ac:dyDescent="0.25">
      <c r="A236">
        <v>4</v>
      </c>
      <c r="B236" t="s">
        <v>84</v>
      </c>
      <c r="C236" t="s">
        <v>188</v>
      </c>
    </row>
    <row r="237" spans="1:3" hidden="1" x14ac:dyDescent="0.25">
      <c r="A237">
        <v>3</v>
      </c>
      <c r="B237" t="s">
        <v>84</v>
      </c>
      <c r="C237" t="s">
        <v>188</v>
      </c>
    </row>
    <row r="238" spans="1:3" hidden="1" x14ac:dyDescent="0.25">
      <c r="A238">
        <v>1</v>
      </c>
      <c r="B238" t="s">
        <v>83</v>
      </c>
      <c r="C238" t="s">
        <v>188</v>
      </c>
    </row>
    <row r="239" spans="1:3" hidden="1" x14ac:dyDescent="0.25">
      <c r="A239">
        <v>4</v>
      </c>
      <c r="B239" t="s">
        <v>84</v>
      </c>
      <c r="C239" t="s">
        <v>188</v>
      </c>
    </row>
    <row r="240" spans="1:3" hidden="1" x14ac:dyDescent="0.25">
      <c r="A240">
        <v>2</v>
      </c>
      <c r="B240" t="s">
        <v>84</v>
      </c>
      <c r="C240" t="s">
        <v>188</v>
      </c>
    </row>
    <row r="241" spans="1:3" hidden="1" x14ac:dyDescent="0.25">
      <c r="A241">
        <v>5</v>
      </c>
      <c r="B241" t="s">
        <v>83</v>
      </c>
      <c r="C241" t="s">
        <v>188</v>
      </c>
    </row>
    <row r="242" spans="1:3" hidden="1" x14ac:dyDescent="0.25">
      <c r="A242">
        <v>1</v>
      </c>
      <c r="B242" t="s">
        <v>84</v>
      </c>
      <c r="C242" t="s">
        <v>188</v>
      </c>
    </row>
    <row r="243" spans="1:3" hidden="1" x14ac:dyDescent="0.25">
      <c r="A243" t="s">
        <v>1008</v>
      </c>
      <c r="B243" t="s">
        <v>84</v>
      </c>
      <c r="C243" t="s">
        <v>188</v>
      </c>
    </row>
    <row r="244" spans="1:3" hidden="1" x14ac:dyDescent="0.25">
      <c r="A244">
        <v>1</v>
      </c>
      <c r="B244" t="s">
        <v>83</v>
      </c>
      <c r="C244" t="s">
        <v>188</v>
      </c>
    </row>
    <row r="245" spans="1:3" hidden="1" x14ac:dyDescent="0.25">
      <c r="A245">
        <v>1</v>
      </c>
      <c r="B245" t="s">
        <v>84</v>
      </c>
      <c r="C245" t="s">
        <v>188</v>
      </c>
    </row>
    <row r="246" spans="1:3" hidden="1" x14ac:dyDescent="0.25">
      <c r="A246">
        <v>3</v>
      </c>
      <c r="B246" t="s">
        <v>84</v>
      </c>
      <c r="C246" t="s">
        <v>188</v>
      </c>
    </row>
    <row r="247" spans="1:3" hidden="1" x14ac:dyDescent="0.25">
      <c r="A247">
        <v>4</v>
      </c>
      <c r="B247" t="s">
        <v>84</v>
      </c>
      <c r="C247" t="s">
        <v>188</v>
      </c>
    </row>
    <row r="248" spans="1:3" hidden="1" x14ac:dyDescent="0.25">
      <c r="A248">
        <v>3</v>
      </c>
      <c r="B248" t="s">
        <v>83</v>
      </c>
      <c r="C248" t="s">
        <v>188</v>
      </c>
    </row>
    <row r="249" spans="1:3" hidden="1" x14ac:dyDescent="0.25">
      <c r="A249">
        <v>2</v>
      </c>
      <c r="B249" t="s">
        <v>84</v>
      </c>
      <c r="C249" t="s">
        <v>188</v>
      </c>
    </row>
    <row r="250" spans="1:3" hidden="1" x14ac:dyDescent="0.25">
      <c r="A250" t="s">
        <v>1009</v>
      </c>
      <c r="B250" t="s">
        <v>84</v>
      </c>
      <c r="C250" t="s">
        <v>188</v>
      </c>
    </row>
    <row r="251" spans="1:3" hidden="1" x14ac:dyDescent="0.25">
      <c r="A251">
        <v>11</v>
      </c>
      <c r="B251" t="s">
        <v>84</v>
      </c>
      <c r="C251" t="s">
        <v>188</v>
      </c>
    </row>
    <row r="252" spans="1:3" hidden="1" x14ac:dyDescent="0.25">
      <c r="A252">
        <v>4</v>
      </c>
      <c r="B252" t="s">
        <v>84</v>
      </c>
      <c r="C252" t="s">
        <v>188</v>
      </c>
    </row>
    <row r="253" spans="1:3" hidden="1" x14ac:dyDescent="0.25">
      <c r="A253">
        <v>2</v>
      </c>
      <c r="B253" t="s">
        <v>84</v>
      </c>
      <c r="C253" t="s">
        <v>188</v>
      </c>
    </row>
    <row r="254" spans="1:3" hidden="1" x14ac:dyDescent="0.25">
      <c r="A254">
        <v>2</v>
      </c>
      <c r="B254" t="s">
        <v>84</v>
      </c>
      <c r="C254" t="s">
        <v>188</v>
      </c>
    </row>
    <row r="255" spans="1:3" hidden="1" x14ac:dyDescent="0.25">
      <c r="A255">
        <v>10</v>
      </c>
      <c r="B255" t="s">
        <v>84</v>
      </c>
      <c r="C255" t="s">
        <v>188</v>
      </c>
    </row>
    <row r="256" spans="1:3" hidden="1" x14ac:dyDescent="0.25">
      <c r="A256">
        <v>9</v>
      </c>
      <c r="B256" t="s">
        <v>83</v>
      </c>
      <c r="C256" t="s">
        <v>188</v>
      </c>
    </row>
    <row r="257" spans="1:3" hidden="1" x14ac:dyDescent="0.25">
      <c r="A257">
        <v>3</v>
      </c>
      <c r="B257" t="s">
        <v>84</v>
      </c>
      <c r="C257" t="s">
        <v>188</v>
      </c>
    </row>
    <row r="258" spans="1:3" hidden="1" x14ac:dyDescent="0.25">
      <c r="A258">
        <v>1</v>
      </c>
      <c r="B258" t="s">
        <v>84</v>
      </c>
      <c r="C258" t="s">
        <v>188</v>
      </c>
    </row>
    <row r="259" spans="1:3" hidden="1" x14ac:dyDescent="0.25">
      <c r="A259">
        <v>3</v>
      </c>
      <c r="B259" t="s">
        <v>84</v>
      </c>
      <c r="C259" t="s">
        <v>188</v>
      </c>
    </row>
    <row r="260" spans="1:3" hidden="1" x14ac:dyDescent="0.25">
      <c r="A260">
        <v>5</v>
      </c>
      <c r="B260" t="s">
        <v>83</v>
      </c>
      <c r="C260" t="s">
        <v>188</v>
      </c>
    </row>
    <row r="261" spans="1:3" hidden="1" x14ac:dyDescent="0.25">
      <c r="A261">
        <v>2</v>
      </c>
      <c r="B261" t="s">
        <v>84</v>
      </c>
      <c r="C261" t="s">
        <v>188</v>
      </c>
    </row>
    <row r="262" spans="1:3" hidden="1" x14ac:dyDescent="0.25">
      <c r="A262" t="s">
        <v>1010</v>
      </c>
      <c r="B262" t="s">
        <v>84</v>
      </c>
      <c r="C262" t="s">
        <v>188</v>
      </c>
    </row>
    <row r="263" spans="1:3" hidden="1" x14ac:dyDescent="0.25">
      <c r="A263" t="s">
        <v>1009</v>
      </c>
      <c r="B263" t="s">
        <v>84</v>
      </c>
      <c r="C263" t="s">
        <v>188</v>
      </c>
    </row>
    <row r="264" spans="1:3" hidden="1" x14ac:dyDescent="0.25">
      <c r="A264">
        <v>6</v>
      </c>
      <c r="B264" t="s">
        <v>83</v>
      </c>
      <c r="C264" t="s">
        <v>188</v>
      </c>
    </row>
    <row r="265" spans="1:3" hidden="1" x14ac:dyDescent="0.25">
      <c r="A265">
        <v>8</v>
      </c>
      <c r="B265" t="s">
        <v>84</v>
      </c>
      <c r="C265" t="s">
        <v>188</v>
      </c>
    </row>
    <row r="266" spans="1:3" hidden="1" x14ac:dyDescent="0.25">
      <c r="A266">
        <v>1</v>
      </c>
      <c r="B266" t="s">
        <v>83</v>
      </c>
      <c r="C266" t="s">
        <v>188</v>
      </c>
    </row>
    <row r="267" spans="1:3" hidden="1" x14ac:dyDescent="0.25">
      <c r="A267" t="s">
        <v>1009</v>
      </c>
      <c r="B267" t="s">
        <v>83</v>
      </c>
      <c r="C267" t="s">
        <v>188</v>
      </c>
    </row>
    <row r="268" spans="1:3" hidden="1" x14ac:dyDescent="0.25">
      <c r="A268" t="s">
        <v>1011</v>
      </c>
      <c r="B268" t="s">
        <v>83</v>
      </c>
      <c r="C268" t="s">
        <v>188</v>
      </c>
    </row>
    <row r="269" spans="1:3" hidden="1" x14ac:dyDescent="0.25">
      <c r="A269">
        <v>1</v>
      </c>
      <c r="B269" t="s">
        <v>84</v>
      </c>
      <c r="C269" t="s">
        <v>188</v>
      </c>
    </row>
    <row r="270" spans="1:3" hidden="1" x14ac:dyDescent="0.25">
      <c r="A270">
        <v>4</v>
      </c>
      <c r="B270" t="s">
        <v>83</v>
      </c>
      <c r="C270" t="s">
        <v>188</v>
      </c>
    </row>
    <row r="271" spans="1:3" hidden="1" x14ac:dyDescent="0.25">
      <c r="A271">
        <v>1</v>
      </c>
      <c r="B271" t="s">
        <v>84</v>
      </c>
      <c r="C271" t="s">
        <v>188</v>
      </c>
    </row>
    <row r="272" spans="1:3" hidden="1" x14ac:dyDescent="0.25">
      <c r="A272">
        <v>2</v>
      </c>
      <c r="B272" t="s">
        <v>84</v>
      </c>
      <c r="C272" t="s">
        <v>188</v>
      </c>
    </row>
    <row r="273" spans="1:3" hidden="1" x14ac:dyDescent="0.25">
      <c r="A273">
        <v>1</v>
      </c>
      <c r="B273" t="s">
        <v>83</v>
      </c>
      <c r="C273" t="s">
        <v>188</v>
      </c>
    </row>
    <row r="274" spans="1:3" hidden="1" x14ac:dyDescent="0.25">
      <c r="A274" t="s">
        <v>1009</v>
      </c>
      <c r="B274" t="s">
        <v>83</v>
      </c>
      <c r="C274" t="s">
        <v>188</v>
      </c>
    </row>
    <row r="275" spans="1:3" hidden="1" x14ac:dyDescent="0.25">
      <c r="A275">
        <v>5</v>
      </c>
      <c r="B275" t="s">
        <v>83</v>
      </c>
      <c r="C275" t="s">
        <v>188</v>
      </c>
    </row>
    <row r="276" spans="1:3" hidden="1" x14ac:dyDescent="0.25">
      <c r="A276">
        <v>1</v>
      </c>
      <c r="B276" t="s">
        <v>84</v>
      </c>
      <c r="C276" t="s">
        <v>188</v>
      </c>
    </row>
    <row r="277" spans="1:3" hidden="1" x14ac:dyDescent="0.25">
      <c r="A277" t="s">
        <v>1012</v>
      </c>
      <c r="B277" t="s">
        <v>83</v>
      </c>
      <c r="C277" t="s">
        <v>188</v>
      </c>
    </row>
    <row r="278" spans="1:3" hidden="1" x14ac:dyDescent="0.25">
      <c r="A278">
        <v>8</v>
      </c>
      <c r="B278" t="s">
        <v>84</v>
      </c>
      <c r="C278" t="s">
        <v>188</v>
      </c>
    </row>
    <row r="279" spans="1:3" hidden="1" x14ac:dyDescent="0.25">
      <c r="A279">
        <v>3</v>
      </c>
      <c r="B279" t="s">
        <v>83</v>
      </c>
      <c r="C279" t="s">
        <v>188</v>
      </c>
    </row>
    <row r="280" spans="1:3" hidden="1" x14ac:dyDescent="0.25">
      <c r="A280">
        <v>1</v>
      </c>
      <c r="B280" t="s">
        <v>83</v>
      </c>
      <c r="C280" t="s">
        <v>188</v>
      </c>
    </row>
    <row r="281" spans="1:3" hidden="1" x14ac:dyDescent="0.25">
      <c r="A281">
        <v>3</v>
      </c>
      <c r="B281" t="s">
        <v>83</v>
      </c>
      <c r="C281" t="s">
        <v>188</v>
      </c>
    </row>
    <row r="282" spans="1:3" hidden="1" x14ac:dyDescent="0.25">
      <c r="A282">
        <v>5</v>
      </c>
      <c r="B282" t="s">
        <v>83</v>
      </c>
      <c r="C282" t="s">
        <v>188</v>
      </c>
    </row>
    <row r="283" spans="1:3" hidden="1" x14ac:dyDescent="0.25">
      <c r="A283">
        <v>1</v>
      </c>
      <c r="B283" t="s">
        <v>84</v>
      </c>
      <c r="C283" t="s">
        <v>188</v>
      </c>
    </row>
    <row r="284" spans="1:3" hidden="1" x14ac:dyDescent="0.25">
      <c r="A284">
        <v>3</v>
      </c>
      <c r="B284" t="s">
        <v>83</v>
      </c>
      <c r="C284" t="s">
        <v>188</v>
      </c>
    </row>
    <row r="285" spans="1:3" hidden="1" x14ac:dyDescent="0.25">
      <c r="A285">
        <v>4</v>
      </c>
      <c r="B285" t="s">
        <v>83</v>
      </c>
      <c r="C285" t="s">
        <v>188</v>
      </c>
    </row>
    <row r="286" spans="1:3" hidden="1" x14ac:dyDescent="0.25">
      <c r="A286" t="s">
        <v>1013</v>
      </c>
      <c r="B286" t="s">
        <v>83</v>
      </c>
      <c r="C286" t="s">
        <v>188</v>
      </c>
    </row>
    <row r="287" spans="1:3" hidden="1" x14ac:dyDescent="0.25">
      <c r="A287">
        <v>21</v>
      </c>
      <c r="B287" t="s">
        <v>83</v>
      </c>
      <c r="C287" t="s">
        <v>180</v>
      </c>
    </row>
    <row r="288" spans="1:3" hidden="1" x14ac:dyDescent="0.25">
      <c r="A288">
        <v>33</v>
      </c>
      <c r="B288" t="s">
        <v>83</v>
      </c>
      <c r="C288" t="s">
        <v>180</v>
      </c>
    </row>
    <row r="289" spans="1:3" hidden="1" x14ac:dyDescent="0.25">
      <c r="A289">
        <v>44</v>
      </c>
      <c r="B289" t="s">
        <v>83</v>
      </c>
      <c r="C289" t="s">
        <v>180</v>
      </c>
    </row>
    <row r="290" spans="1:3" hidden="1" x14ac:dyDescent="0.25">
      <c r="A290">
        <v>18</v>
      </c>
      <c r="B290" t="s">
        <v>83</v>
      </c>
      <c r="C290" t="s">
        <v>180</v>
      </c>
    </row>
    <row r="291" spans="1:3" hidden="1" x14ac:dyDescent="0.25">
      <c r="A291">
        <v>32</v>
      </c>
      <c r="B291" t="s">
        <v>83</v>
      </c>
      <c r="C291" t="s">
        <v>180</v>
      </c>
    </row>
    <row r="292" spans="1:3" hidden="1" x14ac:dyDescent="0.25">
      <c r="A292">
        <v>40</v>
      </c>
      <c r="B292" t="s">
        <v>83</v>
      </c>
      <c r="C292" t="s">
        <v>180</v>
      </c>
    </row>
    <row r="293" spans="1:3" hidden="1" x14ac:dyDescent="0.25">
      <c r="A293">
        <v>45</v>
      </c>
      <c r="B293" t="s">
        <v>83</v>
      </c>
      <c r="C293" t="s">
        <v>180</v>
      </c>
    </row>
    <row r="294" spans="1:3" hidden="1" x14ac:dyDescent="0.25">
      <c r="A294">
        <v>49</v>
      </c>
      <c r="B294" t="s">
        <v>83</v>
      </c>
      <c r="C294" t="s">
        <v>180</v>
      </c>
    </row>
    <row r="295" spans="1:3" hidden="1" x14ac:dyDescent="0.25">
      <c r="A295">
        <v>32</v>
      </c>
      <c r="B295" t="s">
        <v>83</v>
      </c>
      <c r="C295" t="s">
        <v>180</v>
      </c>
    </row>
    <row r="296" spans="1:3" hidden="1" x14ac:dyDescent="0.25">
      <c r="A296">
        <v>23</v>
      </c>
      <c r="B296" t="s">
        <v>83</v>
      </c>
      <c r="C296" t="s">
        <v>180</v>
      </c>
    </row>
    <row r="297" spans="1:3" hidden="1" x14ac:dyDescent="0.25">
      <c r="A297">
        <v>30</v>
      </c>
      <c r="B297" t="s">
        <v>83</v>
      </c>
      <c r="C297" t="s">
        <v>180</v>
      </c>
    </row>
    <row r="298" spans="1:3" hidden="1" x14ac:dyDescent="0.25">
      <c r="A298">
        <v>47</v>
      </c>
      <c r="B298" t="s">
        <v>83</v>
      </c>
      <c r="C298" t="s">
        <v>180</v>
      </c>
    </row>
    <row r="299" spans="1:3" hidden="1" x14ac:dyDescent="0.25">
      <c r="A299">
        <v>29</v>
      </c>
      <c r="B299" t="s">
        <v>83</v>
      </c>
      <c r="C299" t="s">
        <v>180</v>
      </c>
    </row>
    <row r="300" spans="1:3" hidden="1" x14ac:dyDescent="0.25">
      <c r="A300">
        <v>29</v>
      </c>
      <c r="B300" t="s">
        <v>83</v>
      </c>
      <c r="C300" t="s">
        <v>180</v>
      </c>
    </row>
    <row r="301" spans="1:3" hidden="1" x14ac:dyDescent="0.25">
      <c r="A301">
        <v>30</v>
      </c>
      <c r="B301" t="s">
        <v>83</v>
      </c>
      <c r="C301" t="s">
        <v>180</v>
      </c>
    </row>
    <row r="302" spans="1:3" hidden="1" x14ac:dyDescent="0.25">
      <c r="A302">
        <v>26</v>
      </c>
      <c r="B302" t="s">
        <v>83</v>
      </c>
      <c r="C302" t="s">
        <v>180</v>
      </c>
    </row>
    <row r="303" spans="1:3" hidden="1" x14ac:dyDescent="0.25">
      <c r="A303">
        <v>19</v>
      </c>
      <c r="B303" t="s">
        <v>83</v>
      </c>
      <c r="C303" t="s">
        <v>180</v>
      </c>
    </row>
    <row r="304" spans="1:3" hidden="1" x14ac:dyDescent="0.25">
      <c r="A304">
        <v>27</v>
      </c>
      <c r="B304" t="s">
        <v>83</v>
      </c>
      <c r="C304" t="s">
        <v>180</v>
      </c>
    </row>
    <row r="305" spans="1:3" hidden="1" x14ac:dyDescent="0.25">
      <c r="A305">
        <v>40</v>
      </c>
      <c r="B305" t="s">
        <v>83</v>
      </c>
      <c r="C305" t="s">
        <v>180</v>
      </c>
    </row>
    <row r="306" spans="1:3" hidden="1" x14ac:dyDescent="0.25">
      <c r="A306">
        <v>30</v>
      </c>
      <c r="B306" t="s">
        <v>83</v>
      </c>
      <c r="C306" t="s">
        <v>180</v>
      </c>
    </row>
    <row r="307" spans="1:3" hidden="1" x14ac:dyDescent="0.25">
      <c r="A307">
        <v>36</v>
      </c>
      <c r="B307" t="s">
        <v>83</v>
      </c>
      <c r="C307" t="s">
        <v>180</v>
      </c>
    </row>
    <row r="308" spans="1:3" hidden="1" x14ac:dyDescent="0.25">
      <c r="A308">
        <v>25</v>
      </c>
      <c r="B308" t="s">
        <v>83</v>
      </c>
      <c r="C308" t="s">
        <v>180</v>
      </c>
    </row>
    <row r="309" spans="1:3" hidden="1" x14ac:dyDescent="0.25">
      <c r="A309">
        <v>17</v>
      </c>
      <c r="B309" t="s">
        <v>83</v>
      </c>
      <c r="C309" t="s">
        <v>180</v>
      </c>
    </row>
    <row r="310" spans="1:3" hidden="1" x14ac:dyDescent="0.25">
      <c r="A310">
        <v>29</v>
      </c>
      <c r="B310" t="s">
        <v>83</v>
      </c>
      <c r="C310" t="s">
        <v>180</v>
      </c>
    </row>
    <row r="311" spans="1:3" hidden="1" x14ac:dyDescent="0.25">
      <c r="A311">
        <v>27</v>
      </c>
      <c r="B311" t="s">
        <v>83</v>
      </c>
      <c r="C311" t="s">
        <v>180</v>
      </c>
    </row>
    <row r="312" spans="1:3" hidden="1" x14ac:dyDescent="0.25">
      <c r="A312">
        <v>23</v>
      </c>
      <c r="B312" t="s">
        <v>83</v>
      </c>
      <c r="C312" t="s">
        <v>180</v>
      </c>
    </row>
    <row r="313" spans="1:3" hidden="1" x14ac:dyDescent="0.25">
      <c r="A313">
        <v>27</v>
      </c>
      <c r="B313" t="s">
        <v>83</v>
      </c>
      <c r="C313" t="s">
        <v>180</v>
      </c>
    </row>
    <row r="314" spans="1:3" hidden="1" x14ac:dyDescent="0.25">
      <c r="A314">
        <v>32</v>
      </c>
      <c r="B314" t="s">
        <v>83</v>
      </c>
      <c r="C314" t="s">
        <v>180</v>
      </c>
    </row>
    <row r="315" spans="1:3" hidden="1" x14ac:dyDescent="0.25">
      <c r="A315">
        <v>38</v>
      </c>
      <c r="B315" t="s">
        <v>83</v>
      </c>
      <c r="C315" t="s">
        <v>180</v>
      </c>
    </row>
    <row r="316" spans="1:3" hidden="1" x14ac:dyDescent="0.25">
      <c r="A316">
        <v>36</v>
      </c>
      <c r="B316" t="s">
        <v>83</v>
      </c>
      <c r="C316" t="s">
        <v>180</v>
      </c>
    </row>
    <row r="317" spans="1:3" hidden="1" x14ac:dyDescent="0.25">
      <c r="A317">
        <v>49</v>
      </c>
      <c r="B317" t="s">
        <v>83</v>
      </c>
      <c r="C317" t="s">
        <v>180</v>
      </c>
    </row>
    <row r="318" spans="1:3" hidden="1" x14ac:dyDescent="0.25">
      <c r="A318">
        <v>31</v>
      </c>
      <c r="B318" t="s">
        <v>83</v>
      </c>
      <c r="C318" t="s">
        <v>180</v>
      </c>
    </row>
    <row r="319" spans="1:3" hidden="1" x14ac:dyDescent="0.25">
      <c r="A319">
        <v>30</v>
      </c>
      <c r="B319" t="s">
        <v>83</v>
      </c>
      <c r="C319" t="s">
        <v>180</v>
      </c>
    </row>
    <row r="320" spans="1:3" hidden="1" x14ac:dyDescent="0.25">
      <c r="A320">
        <v>35</v>
      </c>
      <c r="B320" t="s">
        <v>83</v>
      </c>
      <c r="C320" t="s">
        <v>180</v>
      </c>
    </row>
    <row r="321" spans="1:3" hidden="1" x14ac:dyDescent="0.25">
      <c r="A321">
        <v>23</v>
      </c>
      <c r="B321" t="s">
        <v>83</v>
      </c>
      <c r="C321" t="s">
        <v>180</v>
      </c>
    </row>
    <row r="322" spans="1:3" hidden="1" x14ac:dyDescent="0.25">
      <c r="A322">
        <v>37</v>
      </c>
      <c r="B322" t="s">
        <v>83</v>
      </c>
      <c r="C322" t="s">
        <v>180</v>
      </c>
    </row>
    <row r="323" spans="1:3" hidden="1" x14ac:dyDescent="0.25">
      <c r="A323">
        <v>21</v>
      </c>
      <c r="B323" t="s">
        <v>83</v>
      </c>
      <c r="C323" t="s">
        <v>180</v>
      </c>
    </row>
    <row r="324" spans="1:3" hidden="1" x14ac:dyDescent="0.25">
      <c r="A324">
        <v>33</v>
      </c>
      <c r="B324" t="s">
        <v>83</v>
      </c>
      <c r="C324" t="s">
        <v>180</v>
      </c>
    </row>
    <row r="325" spans="1:3" hidden="1" x14ac:dyDescent="0.25">
      <c r="A325">
        <v>34</v>
      </c>
      <c r="B325" t="s">
        <v>83</v>
      </c>
      <c r="C325" t="s">
        <v>180</v>
      </c>
    </row>
    <row r="326" spans="1:3" hidden="1" x14ac:dyDescent="0.25">
      <c r="A326">
        <v>20</v>
      </c>
      <c r="B326" t="s">
        <v>83</v>
      </c>
      <c r="C326" t="s">
        <v>180</v>
      </c>
    </row>
    <row r="327" spans="1:3" hidden="1" x14ac:dyDescent="0.25">
      <c r="A327">
        <v>25</v>
      </c>
      <c r="B327" t="s">
        <v>83</v>
      </c>
      <c r="C327" t="s">
        <v>180</v>
      </c>
    </row>
    <row r="328" spans="1:3" hidden="1" x14ac:dyDescent="0.25">
      <c r="A328">
        <v>21</v>
      </c>
      <c r="B328" t="s">
        <v>83</v>
      </c>
      <c r="C328" t="s">
        <v>180</v>
      </c>
    </row>
    <row r="329" spans="1:3" hidden="1" x14ac:dyDescent="0.25">
      <c r="A329">
        <v>31</v>
      </c>
      <c r="B329" t="s">
        <v>83</v>
      </c>
      <c r="C329" t="s">
        <v>180</v>
      </c>
    </row>
    <row r="330" spans="1:3" hidden="1" x14ac:dyDescent="0.25">
      <c r="A330">
        <v>32</v>
      </c>
      <c r="B330" t="s">
        <v>83</v>
      </c>
      <c r="C330" t="s">
        <v>180</v>
      </c>
    </row>
    <row r="331" spans="1:3" hidden="1" x14ac:dyDescent="0.25">
      <c r="A331">
        <v>17</v>
      </c>
      <c r="B331" t="s">
        <v>83</v>
      </c>
      <c r="C331" t="s">
        <v>180</v>
      </c>
    </row>
    <row r="332" spans="1:3" hidden="1" x14ac:dyDescent="0.25">
      <c r="A332">
        <v>25</v>
      </c>
      <c r="B332" t="s">
        <v>83</v>
      </c>
      <c r="C332" t="s">
        <v>180</v>
      </c>
    </row>
    <row r="333" spans="1:3" hidden="1" x14ac:dyDescent="0.25">
      <c r="A333">
        <v>19</v>
      </c>
      <c r="B333" t="s">
        <v>83</v>
      </c>
      <c r="C333" t="s">
        <v>180</v>
      </c>
    </row>
    <row r="334" spans="1:3" hidden="1" x14ac:dyDescent="0.25">
      <c r="A334">
        <v>24</v>
      </c>
      <c r="B334" t="s">
        <v>83</v>
      </c>
      <c r="C334" t="s">
        <v>180</v>
      </c>
    </row>
    <row r="335" spans="1:3" hidden="1" x14ac:dyDescent="0.25">
      <c r="A335">
        <v>36</v>
      </c>
      <c r="B335" t="s">
        <v>83</v>
      </c>
      <c r="C335" t="s">
        <v>180</v>
      </c>
    </row>
    <row r="336" spans="1:3" hidden="1" x14ac:dyDescent="0.25">
      <c r="A336">
        <v>27</v>
      </c>
      <c r="B336" t="s">
        <v>83</v>
      </c>
      <c r="C336" t="s">
        <v>180</v>
      </c>
    </row>
    <row r="337" spans="1:3" hidden="1" x14ac:dyDescent="0.25">
      <c r="A337">
        <v>31</v>
      </c>
      <c r="B337" t="s">
        <v>83</v>
      </c>
      <c r="C337" t="s">
        <v>180</v>
      </c>
    </row>
    <row r="338" spans="1:3" hidden="1" x14ac:dyDescent="0.25">
      <c r="A338">
        <v>18</v>
      </c>
      <c r="B338" t="s">
        <v>83</v>
      </c>
      <c r="C338" t="s">
        <v>180</v>
      </c>
    </row>
    <row r="339" spans="1:3" hidden="1" x14ac:dyDescent="0.25">
      <c r="A339">
        <v>27</v>
      </c>
      <c r="B339" t="s">
        <v>83</v>
      </c>
      <c r="C339" t="s">
        <v>180</v>
      </c>
    </row>
    <row r="340" spans="1:3" hidden="1" x14ac:dyDescent="0.25">
      <c r="A340">
        <v>32</v>
      </c>
      <c r="B340" t="s">
        <v>83</v>
      </c>
      <c r="C340" t="s">
        <v>180</v>
      </c>
    </row>
    <row r="341" spans="1:3" hidden="1" x14ac:dyDescent="0.25">
      <c r="A341">
        <v>16</v>
      </c>
      <c r="B341" t="s">
        <v>83</v>
      </c>
      <c r="C341" t="s">
        <v>180</v>
      </c>
    </row>
    <row r="342" spans="1:3" hidden="1" x14ac:dyDescent="0.25">
      <c r="A342">
        <v>33</v>
      </c>
      <c r="B342" t="s">
        <v>83</v>
      </c>
      <c r="C342" t="s">
        <v>180</v>
      </c>
    </row>
    <row r="343" spans="1:3" hidden="1" x14ac:dyDescent="0.25">
      <c r="A343">
        <v>31</v>
      </c>
      <c r="B343" t="s">
        <v>83</v>
      </c>
      <c r="C343" t="s">
        <v>180</v>
      </c>
    </row>
    <row r="344" spans="1:3" hidden="1" x14ac:dyDescent="0.25">
      <c r="A344">
        <v>24</v>
      </c>
      <c r="B344" t="s">
        <v>83</v>
      </c>
      <c r="C344" t="s">
        <v>180</v>
      </c>
    </row>
    <row r="345" spans="1:3" hidden="1" x14ac:dyDescent="0.25">
      <c r="A345">
        <v>31</v>
      </c>
      <c r="B345" t="s">
        <v>83</v>
      </c>
      <c r="C345" t="s">
        <v>180</v>
      </c>
    </row>
    <row r="346" spans="1:3" hidden="1" x14ac:dyDescent="0.25">
      <c r="A346">
        <v>28</v>
      </c>
      <c r="B346" t="s">
        <v>83</v>
      </c>
      <c r="C346" t="s">
        <v>180</v>
      </c>
    </row>
    <row r="347" spans="1:3" hidden="1" x14ac:dyDescent="0.25">
      <c r="A347">
        <v>36</v>
      </c>
      <c r="B347" t="s">
        <v>83</v>
      </c>
      <c r="C347" t="s">
        <v>180</v>
      </c>
    </row>
    <row r="348" spans="1:3" hidden="1" x14ac:dyDescent="0.25">
      <c r="A348">
        <v>21</v>
      </c>
      <c r="B348" t="s">
        <v>83</v>
      </c>
      <c r="C348" t="s">
        <v>180</v>
      </c>
    </row>
    <row r="349" spans="1:3" hidden="1" x14ac:dyDescent="0.25">
      <c r="A349">
        <v>25</v>
      </c>
      <c r="B349" t="s">
        <v>83</v>
      </c>
      <c r="C349" t="s">
        <v>180</v>
      </c>
    </row>
    <row r="350" spans="1:3" hidden="1" x14ac:dyDescent="0.25">
      <c r="A350">
        <v>30</v>
      </c>
      <c r="B350" t="s">
        <v>83</v>
      </c>
      <c r="C350" t="s">
        <v>180</v>
      </c>
    </row>
    <row r="351" spans="1:3" hidden="1" x14ac:dyDescent="0.25">
      <c r="A351">
        <v>28</v>
      </c>
      <c r="B351" t="s">
        <v>83</v>
      </c>
      <c r="C351" t="s">
        <v>180</v>
      </c>
    </row>
    <row r="352" spans="1:3" hidden="1" x14ac:dyDescent="0.25">
      <c r="A352">
        <v>29</v>
      </c>
      <c r="B352" t="s">
        <v>83</v>
      </c>
      <c r="C352" t="s">
        <v>180</v>
      </c>
    </row>
    <row r="353" spans="1:3" hidden="1" x14ac:dyDescent="0.25">
      <c r="A353">
        <v>38</v>
      </c>
      <c r="B353" t="s">
        <v>83</v>
      </c>
      <c r="C353" t="s">
        <v>180</v>
      </c>
    </row>
    <row r="354" spans="1:3" hidden="1" x14ac:dyDescent="0.25">
      <c r="A354">
        <v>33</v>
      </c>
      <c r="B354" t="s">
        <v>83</v>
      </c>
      <c r="C354" t="s">
        <v>180</v>
      </c>
    </row>
    <row r="355" spans="1:3" hidden="1" x14ac:dyDescent="0.25">
      <c r="A355">
        <v>37</v>
      </c>
      <c r="B355" t="s">
        <v>83</v>
      </c>
      <c r="C355" t="s">
        <v>180</v>
      </c>
    </row>
    <row r="356" spans="1:3" hidden="1" x14ac:dyDescent="0.25">
      <c r="A356">
        <v>26</v>
      </c>
      <c r="B356" t="s">
        <v>83</v>
      </c>
      <c r="C356" t="s">
        <v>180</v>
      </c>
    </row>
    <row r="357" spans="1:3" hidden="1" x14ac:dyDescent="0.25">
      <c r="A357">
        <v>36</v>
      </c>
      <c r="B357" t="s">
        <v>83</v>
      </c>
      <c r="C357" t="s">
        <v>180</v>
      </c>
    </row>
    <row r="358" spans="1:3" hidden="1" x14ac:dyDescent="0.25">
      <c r="A358">
        <v>32</v>
      </c>
      <c r="B358" t="s">
        <v>83</v>
      </c>
      <c r="C358" t="s">
        <v>180</v>
      </c>
    </row>
    <row r="359" spans="1:3" hidden="1" x14ac:dyDescent="0.25">
      <c r="A359">
        <v>29</v>
      </c>
      <c r="B359" t="s">
        <v>83</v>
      </c>
      <c r="C359" t="s">
        <v>180</v>
      </c>
    </row>
    <row r="360" spans="1:3" hidden="1" x14ac:dyDescent="0.25">
      <c r="A360">
        <v>14</v>
      </c>
      <c r="B360" t="s">
        <v>83</v>
      </c>
      <c r="C360" t="s">
        <v>180</v>
      </c>
    </row>
    <row r="361" spans="1:3" hidden="1" x14ac:dyDescent="0.25">
      <c r="A361">
        <v>35</v>
      </c>
      <c r="B361" t="s">
        <v>83</v>
      </c>
      <c r="C361" t="s">
        <v>181</v>
      </c>
    </row>
    <row r="362" spans="1:3" hidden="1" x14ac:dyDescent="0.25">
      <c r="A362">
        <v>35</v>
      </c>
      <c r="B362" t="s">
        <v>83</v>
      </c>
      <c r="C362" t="s">
        <v>181</v>
      </c>
    </row>
    <row r="363" spans="1:3" hidden="1" x14ac:dyDescent="0.25">
      <c r="A363">
        <v>36</v>
      </c>
      <c r="B363" t="s">
        <v>83</v>
      </c>
      <c r="C363" t="s">
        <v>181</v>
      </c>
    </row>
    <row r="364" spans="1:3" hidden="1" x14ac:dyDescent="0.25">
      <c r="A364">
        <v>19</v>
      </c>
      <c r="B364" t="s">
        <v>83</v>
      </c>
      <c r="C364" t="s">
        <v>181</v>
      </c>
    </row>
    <row r="365" spans="1:3" hidden="1" x14ac:dyDescent="0.25">
      <c r="A365">
        <v>26</v>
      </c>
      <c r="B365" t="s">
        <v>83</v>
      </c>
      <c r="C365" t="s">
        <v>181</v>
      </c>
    </row>
    <row r="366" spans="1:3" hidden="1" x14ac:dyDescent="0.25">
      <c r="A366">
        <v>20</v>
      </c>
      <c r="B366" t="s">
        <v>83</v>
      </c>
      <c r="C366" t="s">
        <v>181</v>
      </c>
    </row>
    <row r="367" spans="1:3" hidden="1" x14ac:dyDescent="0.25">
      <c r="A367">
        <v>28</v>
      </c>
      <c r="B367" t="s">
        <v>83</v>
      </c>
      <c r="C367" t="s">
        <v>181</v>
      </c>
    </row>
    <row r="368" spans="1:3" hidden="1" x14ac:dyDescent="0.25">
      <c r="A368">
        <v>38</v>
      </c>
      <c r="B368" t="s">
        <v>83</v>
      </c>
      <c r="C368" t="s">
        <v>181</v>
      </c>
    </row>
    <row r="369" spans="1:3" hidden="1" x14ac:dyDescent="0.25">
      <c r="A369">
        <v>26</v>
      </c>
      <c r="B369" t="s">
        <v>83</v>
      </c>
      <c r="C369" t="s">
        <v>181</v>
      </c>
    </row>
    <row r="370" spans="1:3" hidden="1" x14ac:dyDescent="0.25">
      <c r="A370">
        <v>31</v>
      </c>
      <c r="B370" t="s">
        <v>83</v>
      </c>
      <c r="C370" t="s">
        <v>181</v>
      </c>
    </row>
    <row r="371" spans="1:3" hidden="1" x14ac:dyDescent="0.25">
      <c r="A371">
        <v>20</v>
      </c>
      <c r="B371" t="s">
        <v>83</v>
      </c>
      <c r="C371" t="s">
        <v>181</v>
      </c>
    </row>
    <row r="372" spans="1:3" hidden="1" x14ac:dyDescent="0.25">
      <c r="A372">
        <v>32</v>
      </c>
      <c r="B372" t="s">
        <v>83</v>
      </c>
      <c r="C372" t="s">
        <v>181</v>
      </c>
    </row>
    <row r="373" spans="1:3" hidden="1" x14ac:dyDescent="0.25">
      <c r="A373">
        <v>33</v>
      </c>
      <c r="B373" t="s">
        <v>83</v>
      </c>
      <c r="C373" t="s">
        <v>181</v>
      </c>
    </row>
    <row r="374" spans="1:3" hidden="1" x14ac:dyDescent="0.25">
      <c r="A374">
        <v>29</v>
      </c>
      <c r="B374" t="s">
        <v>83</v>
      </c>
      <c r="C374" t="s">
        <v>181</v>
      </c>
    </row>
    <row r="375" spans="1:3" hidden="1" x14ac:dyDescent="0.25">
      <c r="A375">
        <v>33</v>
      </c>
      <c r="B375" t="s">
        <v>83</v>
      </c>
      <c r="C375" t="s">
        <v>181</v>
      </c>
    </row>
    <row r="376" spans="1:3" hidden="1" x14ac:dyDescent="0.25">
      <c r="A376">
        <v>23</v>
      </c>
      <c r="B376" t="s">
        <v>83</v>
      </c>
      <c r="C376" t="s">
        <v>181</v>
      </c>
    </row>
    <row r="377" spans="1:3" hidden="1" x14ac:dyDescent="0.25">
      <c r="A377">
        <v>26</v>
      </c>
      <c r="B377" t="s">
        <v>83</v>
      </c>
      <c r="C377" t="s">
        <v>181</v>
      </c>
    </row>
    <row r="378" spans="1:3" hidden="1" x14ac:dyDescent="0.25">
      <c r="A378">
        <v>17</v>
      </c>
      <c r="B378" t="s">
        <v>83</v>
      </c>
      <c r="C378" t="s">
        <v>181</v>
      </c>
    </row>
    <row r="379" spans="1:3" hidden="1" x14ac:dyDescent="0.25">
      <c r="A379">
        <v>33</v>
      </c>
      <c r="B379" t="s">
        <v>83</v>
      </c>
      <c r="C379" t="s">
        <v>181</v>
      </c>
    </row>
    <row r="380" spans="1:3" hidden="1" x14ac:dyDescent="0.25">
      <c r="A380">
        <v>38</v>
      </c>
      <c r="B380" t="s">
        <v>83</v>
      </c>
      <c r="C380" t="s">
        <v>181</v>
      </c>
    </row>
    <row r="381" spans="1:3" hidden="1" x14ac:dyDescent="0.25">
      <c r="A381">
        <v>23</v>
      </c>
      <c r="B381" t="s">
        <v>83</v>
      </c>
      <c r="C381" t="s">
        <v>181</v>
      </c>
    </row>
    <row r="382" spans="1:3" hidden="1" x14ac:dyDescent="0.25">
      <c r="A382">
        <v>22</v>
      </c>
      <c r="B382" t="s">
        <v>83</v>
      </c>
      <c r="C382" t="s">
        <v>181</v>
      </c>
    </row>
    <row r="383" spans="1:3" hidden="1" x14ac:dyDescent="0.25">
      <c r="A383">
        <v>19</v>
      </c>
      <c r="B383" t="s">
        <v>83</v>
      </c>
      <c r="C383" t="s">
        <v>181</v>
      </c>
    </row>
    <row r="384" spans="1:3" hidden="1" x14ac:dyDescent="0.25">
      <c r="A384">
        <v>31</v>
      </c>
      <c r="B384" t="s">
        <v>83</v>
      </c>
      <c r="C384" t="s">
        <v>181</v>
      </c>
    </row>
    <row r="385" spans="1:3" hidden="1" x14ac:dyDescent="0.25">
      <c r="A385">
        <v>27</v>
      </c>
      <c r="B385" t="s">
        <v>83</v>
      </c>
      <c r="C385" t="s">
        <v>181</v>
      </c>
    </row>
    <row r="386" spans="1:3" hidden="1" x14ac:dyDescent="0.25">
      <c r="A386">
        <v>32</v>
      </c>
      <c r="B386" t="s">
        <v>83</v>
      </c>
      <c r="C386" t="s">
        <v>181</v>
      </c>
    </row>
    <row r="387" spans="1:3" hidden="1" x14ac:dyDescent="0.25">
      <c r="A387">
        <v>34</v>
      </c>
      <c r="B387" t="s">
        <v>83</v>
      </c>
      <c r="C387" t="s">
        <v>181</v>
      </c>
    </row>
    <row r="388" spans="1:3" hidden="1" x14ac:dyDescent="0.25">
      <c r="A388">
        <v>31</v>
      </c>
      <c r="B388" t="s">
        <v>83</v>
      </c>
      <c r="C388" t="s">
        <v>181</v>
      </c>
    </row>
    <row r="389" spans="1:3" hidden="1" x14ac:dyDescent="0.25">
      <c r="A389">
        <v>30</v>
      </c>
      <c r="B389" t="s">
        <v>83</v>
      </c>
      <c r="C389" t="s">
        <v>181</v>
      </c>
    </row>
    <row r="390" spans="1:3" hidden="1" x14ac:dyDescent="0.25">
      <c r="A390">
        <v>19</v>
      </c>
      <c r="B390" t="s">
        <v>83</v>
      </c>
      <c r="C390" t="s">
        <v>181</v>
      </c>
    </row>
    <row r="391" spans="1:3" hidden="1" x14ac:dyDescent="0.25">
      <c r="A391">
        <v>26</v>
      </c>
      <c r="B391" t="s">
        <v>83</v>
      </c>
      <c r="C391" t="s">
        <v>181</v>
      </c>
    </row>
    <row r="392" spans="1:3" hidden="1" x14ac:dyDescent="0.25">
      <c r="A392">
        <v>22</v>
      </c>
      <c r="B392" t="s">
        <v>83</v>
      </c>
      <c r="C392" t="s">
        <v>181</v>
      </c>
    </row>
    <row r="393" spans="1:3" hidden="1" x14ac:dyDescent="0.25">
      <c r="A393">
        <v>30</v>
      </c>
      <c r="B393" t="s">
        <v>83</v>
      </c>
      <c r="C393" t="s">
        <v>181</v>
      </c>
    </row>
    <row r="394" spans="1:3" hidden="1" x14ac:dyDescent="0.25">
      <c r="A394">
        <v>25</v>
      </c>
      <c r="B394" t="s">
        <v>83</v>
      </c>
      <c r="C394" t="s">
        <v>181</v>
      </c>
    </row>
    <row r="395" spans="1:3" hidden="1" x14ac:dyDescent="0.25">
      <c r="A395">
        <v>24</v>
      </c>
      <c r="B395" t="s">
        <v>83</v>
      </c>
      <c r="C395" t="s">
        <v>181</v>
      </c>
    </row>
    <row r="396" spans="1:3" hidden="1" x14ac:dyDescent="0.25">
      <c r="A396">
        <v>34</v>
      </c>
      <c r="B396" t="s">
        <v>83</v>
      </c>
      <c r="C396" t="s">
        <v>181</v>
      </c>
    </row>
    <row r="397" spans="1:3" hidden="1" x14ac:dyDescent="0.25">
      <c r="A397">
        <v>22</v>
      </c>
      <c r="B397" t="s">
        <v>83</v>
      </c>
      <c r="C397" t="s">
        <v>181</v>
      </c>
    </row>
    <row r="398" spans="1:3" hidden="1" x14ac:dyDescent="0.25">
      <c r="A398">
        <v>30</v>
      </c>
      <c r="B398" t="s">
        <v>83</v>
      </c>
      <c r="C398" t="s">
        <v>181</v>
      </c>
    </row>
    <row r="399" spans="1:3" hidden="1" x14ac:dyDescent="0.25">
      <c r="A399">
        <v>17</v>
      </c>
      <c r="B399" t="s">
        <v>83</v>
      </c>
      <c r="C399" t="s">
        <v>181</v>
      </c>
    </row>
    <row r="400" spans="1:3" hidden="1" x14ac:dyDescent="0.25">
      <c r="A400">
        <v>30</v>
      </c>
      <c r="B400" t="s">
        <v>83</v>
      </c>
      <c r="C400" t="s">
        <v>181</v>
      </c>
    </row>
    <row r="401" spans="1:3" hidden="1" x14ac:dyDescent="0.25">
      <c r="A401">
        <v>22</v>
      </c>
      <c r="B401" t="s">
        <v>83</v>
      </c>
      <c r="C401" t="s">
        <v>181</v>
      </c>
    </row>
    <row r="402" spans="1:3" hidden="1" x14ac:dyDescent="0.25">
      <c r="A402">
        <v>21</v>
      </c>
      <c r="B402" t="s">
        <v>83</v>
      </c>
      <c r="C402" t="s">
        <v>181</v>
      </c>
    </row>
    <row r="403" spans="1:3" hidden="1" x14ac:dyDescent="0.25">
      <c r="A403">
        <v>29</v>
      </c>
      <c r="B403" t="s">
        <v>83</v>
      </c>
      <c r="C403" t="s">
        <v>181</v>
      </c>
    </row>
    <row r="404" spans="1:3" hidden="1" x14ac:dyDescent="0.25">
      <c r="A404">
        <v>34</v>
      </c>
      <c r="B404" t="s">
        <v>83</v>
      </c>
      <c r="C404" t="s">
        <v>181</v>
      </c>
    </row>
    <row r="405" spans="1:3" hidden="1" x14ac:dyDescent="0.25">
      <c r="A405">
        <v>23</v>
      </c>
      <c r="B405" t="s">
        <v>83</v>
      </c>
      <c r="C405" t="s">
        <v>181</v>
      </c>
    </row>
    <row r="406" spans="1:3" hidden="1" x14ac:dyDescent="0.25">
      <c r="A406">
        <v>23</v>
      </c>
      <c r="B406" t="s">
        <v>83</v>
      </c>
      <c r="C406" t="s">
        <v>181</v>
      </c>
    </row>
    <row r="407" spans="1:3" hidden="1" x14ac:dyDescent="0.25">
      <c r="A407">
        <v>38</v>
      </c>
      <c r="B407" t="s">
        <v>83</v>
      </c>
      <c r="C407" t="s">
        <v>181</v>
      </c>
    </row>
    <row r="408" spans="1:3" hidden="1" x14ac:dyDescent="0.25">
      <c r="A408">
        <v>33</v>
      </c>
      <c r="B408" t="s">
        <v>83</v>
      </c>
      <c r="C408" t="s">
        <v>181</v>
      </c>
    </row>
    <row r="409" spans="1:3" hidden="1" x14ac:dyDescent="0.25">
      <c r="A409">
        <v>26</v>
      </c>
      <c r="B409" t="s">
        <v>83</v>
      </c>
      <c r="C409" t="s">
        <v>181</v>
      </c>
    </row>
    <row r="410" spans="1:3" hidden="1" x14ac:dyDescent="0.25">
      <c r="A410">
        <v>31</v>
      </c>
      <c r="B410" t="s">
        <v>83</v>
      </c>
      <c r="C410" t="s">
        <v>181</v>
      </c>
    </row>
    <row r="411" spans="1:3" hidden="1" x14ac:dyDescent="0.25">
      <c r="A411">
        <v>30</v>
      </c>
      <c r="B411" t="s">
        <v>83</v>
      </c>
      <c r="C411" t="s">
        <v>181</v>
      </c>
    </row>
    <row r="412" spans="1:3" hidden="1" x14ac:dyDescent="0.25">
      <c r="A412">
        <v>32</v>
      </c>
      <c r="B412" t="s">
        <v>83</v>
      </c>
      <c r="C412" t="s">
        <v>181</v>
      </c>
    </row>
    <row r="413" spans="1:3" hidden="1" x14ac:dyDescent="0.25">
      <c r="A413">
        <v>35</v>
      </c>
      <c r="B413" t="s">
        <v>83</v>
      </c>
      <c r="C413" t="s">
        <v>181</v>
      </c>
    </row>
    <row r="414" spans="1:3" hidden="1" x14ac:dyDescent="0.25">
      <c r="A414">
        <v>21</v>
      </c>
      <c r="B414" t="s">
        <v>83</v>
      </c>
      <c r="C414" t="s">
        <v>181</v>
      </c>
    </row>
    <row r="415" spans="1:3" hidden="1" x14ac:dyDescent="0.25">
      <c r="A415">
        <v>24</v>
      </c>
      <c r="B415" t="s">
        <v>83</v>
      </c>
      <c r="C415" t="s">
        <v>181</v>
      </c>
    </row>
    <row r="416" spans="1:3" hidden="1" x14ac:dyDescent="0.25">
      <c r="A416">
        <v>30</v>
      </c>
      <c r="B416" t="s">
        <v>83</v>
      </c>
      <c r="C416" t="s">
        <v>181</v>
      </c>
    </row>
    <row r="417" spans="1:3" hidden="1" x14ac:dyDescent="0.25">
      <c r="A417">
        <v>43</v>
      </c>
      <c r="B417" t="s">
        <v>83</v>
      </c>
      <c r="C417" t="s">
        <v>181</v>
      </c>
    </row>
    <row r="418" spans="1:3" hidden="1" x14ac:dyDescent="0.25">
      <c r="A418">
        <v>25</v>
      </c>
      <c r="B418" t="s">
        <v>83</v>
      </c>
      <c r="C418" t="s">
        <v>181</v>
      </c>
    </row>
    <row r="419" spans="1:3" hidden="1" x14ac:dyDescent="0.25">
      <c r="A419">
        <v>26</v>
      </c>
      <c r="B419" t="s">
        <v>83</v>
      </c>
      <c r="C419" t="s">
        <v>181</v>
      </c>
    </row>
    <row r="420" spans="1:3" hidden="1" x14ac:dyDescent="0.25">
      <c r="A420">
        <v>28</v>
      </c>
      <c r="B420" t="s">
        <v>83</v>
      </c>
      <c r="C420" t="s">
        <v>181</v>
      </c>
    </row>
    <row r="421" spans="1:3" hidden="1" x14ac:dyDescent="0.25">
      <c r="A421">
        <v>24</v>
      </c>
      <c r="B421" t="s">
        <v>83</v>
      </c>
      <c r="C421" t="s">
        <v>181</v>
      </c>
    </row>
    <row r="422" spans="1:3" hidden="1" x14ac:dyDescent="0.25">
      <c r="A422">
        <v>35</v>
      </c>
      <c r="B422" t="s">
        <v>83</v>
      </c>
      <c r="C422" t="s">
        <v>181</v>
      </c>
    </row>
    <row r="423" spans="1:3" hidden="1" x14ac:dyDescent="0.25">
      <c r="A423">
        <v>17</v>
      </c>
      <c r="B423" t="s">
        <v>83</v>
      </c>
      <c r="C423" t="s">
        <v>181</v>
      </c>
    </row>
    <row r="424" spans="1:3" hidden="1" x14ac:dyDescent="0.25">
      <c r="A424">
        <v>15</v>
      </c>
      <c r="B424" t="s">
        <v>83</v>
      </c>
      <c r="C424" t="s">
        <v>181</v>
      </c>
    </row>
    <row r="425" spans="1:3" hidden="1" x14ac:dyDescent="0.25">
      <c r="A425">
        <v>22</v>
      </c>
      <c r="B425" t="s">
        <v>83</v>
      </c>
      <c r="C425" t="s">
        <v>181</v>
      </c>
    </row>
    <row r="426" spans="1:3" hidden="1" x14ac:dyDescent="0.25">
      <c r="A426">
        <v>26</v>
      </c>
      <c r="B426" t="s">
        <v>83</v>
      </c>
      <c r="C426" t="s">
        <v>181</v>
      </c>
    </row>
    <row r="427" spans="1:3" hidden="1" x14ac:dyDescent="0.25">
      <c r="A427">
        <v>31</v>
      </c>
      <c r="B427" t="s">
        <v>83</v>
      </c>
      <c r="C427" t="s">
        <v>181</v>
      </c>
    </row>
    <row r="428" spans="1:3" hidden="1" x14ac:dyDescent="0.25">
      <c r="A428">
        <v>20</v>
      </c>
      <c r="B428" t="s">
        <v>83</v>
      </c>
      <c r="C428" t="s">
        <v>181</v>
      </c>
    </row>
    <row r="429" spans="1:3" hidden="1" x14ac:dyDescent="0.25">
      <c r="A429">
        <v>26</v>
      </c>
      <c r="B429" t="s">
        <v>83</v>
      </c>
      <c r="C429" t="s">
        <v>181</v>
      </c>
    </row>
    <row r="430" spans="1:3" hidden="1" x14ac:dyDescent="0.25">
      <c r="A430">
        <v>34</v>
      </c>
      <c r="B430" t="s">
        <v>83</v>
      </c>
      <c r="C430" t="s">
        <v>181</v>
      </c>
    </row>
    <row r="431" spans="1:3" hidden="1" x14ac:dyDescent="0.25">
      <c r="A431">
        <v>31</v>
      </c>
      <c r="B431" t="s">
        <v>83</v>
      </c>
      <c r="C431" t="s">
        <v>181</v>
      </c>
    </row>
    <row r="432" spans="1:3" hidden="1" x14ac:dyDescent="0.25">
      <c r="A432">
        <v>21</v>
      </c>
      <c r="B432" t="s">
        <v>83</v>
      </c>
      <c r="C432" t="s">
        <v>181</v>
      </c>
    </row>
    <row r="433" spans="1:3" hidden="1" x14ac:dyDescent="0.25">
      <c r="A433">
        <v>23</v>
      </c>
      <c r="B433" t="s">
        <v>83</v>
      </c>
      <c r="C433" t="s">
        <v>181</v>
      </c>
    </row>
    <row r="434" spans="1:3" hidden="1" x14ac:dyDescent="0.25">
      <c r="A434">
        <v>44</v>
      </c>
      <c r="B434" t="s">
        <v>83</v>
      </c>
      <c r="C434" t="s">
        <v>181</v>
      </c>
    </row>
    <row r="435" spans="1:3" hidden="1" x14ac:dyDescent="0.25">
      <c r="A435">
        <v>24</v>
      </c>
      <c r="B435" t="s">
        <v>83</v>
      </c>
      <c r="C435" t="s">
        <v>181</v>
      </c>
    </row>
    <row r="436" spans="1:3" hidden="1" x14ac:dyDescent="0.25">
      <c r="A436">
        <v>34</v>
      </c>
      <c r="B436" t="s">
        <v>83</v>
      </c>
      <c r="C436" t="s">
        <v>181</v>
      </c>
    </row>
    <row r="437" spans="1:3" hidden="1" x14ac:dyDescent="0.25">
      <c r="A437">
        <v>26</v>
      </c>
      <c r="B437" t="s">
        <v>83</v>
      </c>
      <c r="C437" t="s">
        <v>181</v>
      </c>
    </row>
    <row r="438" spans="1:3" hidden="1" x14ac:dyDescent="0.25">
      <c r="A438">
        <v>18</v>
      </c>
      <c r="B438" t="s">
        <v>83</v>
      </c>
      <c r="C438" t="s">
        <v>181</v>
      </c>
    </row>
    <row r="439" spans="1:3" hidden="1" x14ac:dyDescent="0.25">
      <c r="A439">
        <v>27</v>
      </c>
      <c r="B439" t="s">
        <v>83</v>
      </c>
      <c r="C439" t="s">
        <v>181</v>
      </c>
    </row>
    <row r="440" spans="1:3" hidden="1" x14ac:dyDescent="0.25">
      <c r="A440">
        <v>32</v>
      </c>
      <c r="B440" t="s">
        <v>83</v>
      </c>
      <c r="C440" t="s">
        <v>181</v>
      </c>
    </row>
    <row r="441" spans="1:3" hidden="1" x14ac:dyDescent="0.25">
      <c r="A441">
        <v>20</v>
      </c>
      <c r="B441" t="s">
        <v>83</v>
      </c>
      <c r="C441" t="s">
        <v>181</v>
      </c>
    </row>
    <row r="442" spans="1:3" hidden="1" x14ac:dyDescent="0.25">
      <c r="A442">
        <v>39</v>
      </c>
      <c r="B442" t="s">
        <v>83</v>
      </c>
      <c r="C442" t="s">
        <v>181</v>
      </c>
    </row>
    <row r="443" spans="1:3" hidden="1" x14ac:dyDescent="0.25">
      <c r="A443">
        <v>35</v>
      </c>
      <c r="B443" t="s">
        <v>83</v>
      </c>
      <c r="C443" t="s">
        <v>181</v>
      </c>
    </row>
    <row r="444" spans="1:3" hidden="1" x14ac:dyDescent="0.25">
      <c r="A444">
        <v>17</v>
      </c>
      <c r="B444" t="s">
        <v>83</v>
      </c>
      <c r="C444" t="s">
        <v>181</v>
      </c>
    </row>
    <row r="445" spans="1:3" hidden="1" x14ac:dyDescent="0.25">
      <c r="A445">
        <v>17</v>
      </c>
      <c r="B445" t="s">
        <v>83</v>
      </c>
      <c r="C445" t="s">
        <v>181</v>
      </c>
    </row>
    <row r="446" spans="1:3" hidden="1" x14ac:dyDescent="0.25">
      <c r="A446">
        <v>33</v>
      </c>
      <c r="B446" t="s">
        <v>83</v>
      </c>
      <c r="C446" t="s">
        <v>181</v>
      </c>
    </row>
    <row r="447" spans="1:3" hidden="1" x14ac:dyDescent="0.25">
      <c r="A447">
        <v>23</v>
      </c>
      <c r="B447" t="s">
        <v>83</v>
      </c>
      <c r="C447" t="s">
        <v>181</v>
      </c>
    </row>
    <row r="448" spans="1:3" hidden="1" x14ac:dyDescent="0.25">
      <c r="A448">
        <v>20</v>
      </c>
      <c r="B448" t="s">
        <v>83</v>
      </c>
      <c r="C448" t="s">
        <v>181</v>
      </c>
    </row>
    <row r="449" spans="1:3" hidden="1" x14ac:dyDescent="0.25">
      <c r="A449">
        <v>35</v>
      </c>
      <c r="B449" t="s">
        <v>83</v>
      </c>
      <c r="C449" t="s">
        <v>181</v>
      </c>
    </row>
    <row r="450" spans="1:3" hidden="1" x14ac:dyDescent="0.25">
      <c r="A450">
        <v>21</v>
      </c>
      <c r="B450" t="s">
        <v>83</v>
      </c>
      <c r="C450" t="s">
        <v>181</v>
      </c>
    </row>
    <row r="451" spans="1:3" hidden="1" x14ac:dyDescent="0.25">
      <c r="A451">
        <v>36</v>
      </c>
      <c r="B451" t="s">
        <v>83</v>
      </c>
      <c r="C451" t="s">
        <v>181</v>
      </c>
    </row>
    <row r="452" spans="1:3" hidden="1" x14ac:dyDescent="0.25">
      <c r="A452">
        <v>25</v>
      </c>
      <c r="B452" t="s">
        <v>83</v>
      </c>
      <c r="C452" t="s">
        <v>181</v>
      </c>
    </row>
    <row r="453" spans="1:3" hidden="1" x14ac:dyDescent="0.25">
      <c r="A453">
        <v>17</v>
      </c>
      <c r="B453" t="s">
        <v>83</v>
      </c>
      <c r="C453" t="s">
        <v>181</v>
      </c>
    </row>
    <row r="454" spans="1:3" hidden="1" x14ac:dyDescent="0.25">
      <c r="A454">
        <v>25</v>
      </c>
      <c r="B454" t="s">
        <v>83</v>
      </c>
      <c r="C454" t="s">
        <v>181</v>
      </c>
    </row>
    <row r="455" spans="1:3" hidden="1" x14ac:dyDescent="0.25">
      <c r="A455">
        <v>31</v>
      </c>
      <c r="B455" t="s">
        <v>83</v>
      </c>
      <c r="C455" t="s">
        <v>181</v>
      </c>
    </row>
    <row r="456" spans="1:3" hidden="1" x14ac:dyDescent="0.25">
      <c r="A456">
        <v>34</v>
      </c>
      <c r="B456" t="s">
        <v>83</v>
      </c>
      <c r="C456" t="s">
        <v>181</v>
      </c>
    </row>
    <row r="457" spans="1:3" hidden="1" x14ac:dyDescent="0.25">
      <c r="A457">
        <v>27</v>
      </c>
      <c r="B457" t="s">
        <v>83</v>
      </c>
      <c r="C457" t="s">
        <v>181</v>
      </c>
    </row>
    <row r="458" spans="1:3" hidden="1" x14ac:dyDescent="0.25">
      <c r="A458">
        <v>31</v>
      </c>
      <c r="B458" t="s">
        <v>83</v>
      </c>
      <c r="C458" t="s">
        <v>181</v>
      </c>
    </row>
    <row r="459" spans="1:3" hidden="1" x14ac:dyDescent="0.25">
      <c r="A459">
        <v>27</v>
      </c>
      <c r="B459" t="s">
        <v>83</v>
      </c>
      <c r="C459" t="s">
        <v>181</v>
      </c>
    </row>
    <row r="460" spans="1:3" hidden="1" x14ac:dyDescent="0.25">
      <c r="A460">
        <v>24</v>
      </c>
      <c r="B460" t="s">
        <v>83</v>
      </c>
      <c r="C460" t="s">
        <v>181</v>
      </c>
    </row>
    <row r="461" spans="1:3" hidden="1" x14ac:dyDescent="0.25">
      <c r="A461">
        <v>25</v>
      </c>
      <c r="B461" t="s">
        <v>83</v>
      </c>
      <c r="C461" t="s">
        <v>181</v>
      </c>
    </row>
    <row r="462" spans="1:3" hidden="1" x14ac:dyDescent="0.25">
      <c r="A462">
        <v>24</v>
      </c>
      <c r="B462" t="s">
        <v>83</v>
      </c>
      <c r="C462" t="s">
        <v>181</v>
      </c>
    </row>
    <row r="463" spans="1:3" hidden="1" x14ac:dyDescent="0.25">
      <c r="A463">
        <v>28</v>
      </c>
      <c r="B463" t="s">
        <v>83</v>
      </c>
      <c r="C463" t="s">
        <v>181</v>
      </c>
    </row>
    <row r="464" spans="1:3" hidden="1" x14ac:dyDescent="0.25">
      <c r="A464">
        <v>31</v>
      </c>
      <c r="B464" t="s">
        <v>83</v>
      </c>
      <c r="C464" t="s">
        <v>181</v>
      </c>
    </row>
    <row r="465" spans="1:3" hidden="1" x14ac:dyDescent="0.25">
      <c r="A465">
        <v>30</v>
      </c>
      <c r="B465" t="s">
        <v>83</v>
      </c>
      <c r="C465" t="s">
        <v>181</v>
      </c>
    </row>
    <row r="466" spans="1:3" hidden="1" x14ac:dyDescent="0.25">
      <c r="A466">
        <v>35</v>
      </c>
      <c r="B466" t="s">
        <v>83</v>
      </c>
      <c r="C466" t="s">
        <v>181</v>
      </c>
    </row>
    <row r="467" spans="1:3" hidden="1" x14ac:dyDescent="0.25">
      <c r="A467">
        <v>21</v>
      </c>
      <c r="B467" t="s">
        <v>83</v>
      </c>
      <c r="C467" t="s">
        <v>181</v>
      </c>
    </row>
    <row r="468" spans="1:3" hidden="1" x14ac:dyDescent="0.25">
      <c r="A468">
        <v>36</v>
      </c>
      <c r="B468" t="s">
        <v>83</v>
      </c>
      <c r="C468" t="s">
        <v>181</v>
      </c>
    </row>
    <row r="469" spans="1:3" hidden="1" x14ac:dyDescent="0.25">
      <c r="A469">
        <v>21</v>
      </c>
      <c r="B469" t="s">
        <v>83</v>
      </c>
      <c r="C469" t="s">
        <v>181</v>
      </c>
    </row>
    <row r="470" spans="1:3" hidden="1" x14ac:dyDescent="0.25">
      <c r="A470">
        <v>39</v>
      </c>
      <c r="B470" t="s">
        <v>83</v>
      </c>
      <c r="C470" t="s">
        <v>181</v>
      </c>
    </row>
    <row r="471" spans="1:3" hidden="1" x14ac:dyDescent="0.25">
      <c r="A471">
        <v>22</v>
      </c>
      <c r="B471" t="s">
        <v>83</v>
      </c>
      <c r="C471" t="s">
        <v>181</v>
      </c>
    </row>
    <row r="472" spans="1:3" hidden="1" x14ac:dyDescent="0.25">
      <c r="A472">
        <v>24</v>
      </c>
      <c r="B472" t="s">
        <v>83</v>
      </c>
      <c r="C472" t="s">
        <v>181</v>
      </c>
    </row>
    <row r="473" spans="1:3" hidden="1" x14ac:dyDescent="0.25">
      <c r="A473">
        <v>32</v>
      </c>
      <c r="B473" t="s">
        <v>83</v>
      </c>
      <c r="C473" t="s">
        <v>181</v>
      </c>
    </row>
    <row r="474" spans="1:3" hidden="1" x14ac:dyDescent="0.25">
      <c r="A474">
        <v>23</v>
      </c>
      <c r="B474" t="s">
        <v>83</v>
      </c>
      <c r="C474" t="s">
        <v>181</v>
      </c>
    </row>
    <row r="475" spans="1:3" hidden="1" x14ac:dyDescent="0.25">
      <c r="A475">
        <v>30</v>
      </c>
      <c r="B475" t="s">
        <v>83</v>
      </c>
      <c r="C475" t="s">
        <v>181</v>
      </c>
    </row>
    <row r="476" spans="1:3" hidden="1" x14ac:dyDescent="0.25">
      <c r="A476">
        <v>21</v>
      </c>
      <c r="B476" t="s">
        <v>83</v>
      </c>
      <c r="C476" t="s">
        <v>181</v>
      </c>
    </row>
    <row r="477" spans="1:3" hidden="1" x14ac:dyDescent="0.25">
      <c r="A477">
        <v>23</v>
      </c>
      <c r="B477" t="s">
        <v>83</v>
      </c>
      <c r="C477" t="s">
        <v>181</v>
      </c>
    </row>
    <row r="478" spans="1:3" hidden="1" x14ac:dyDescent="0.25">
      <c r="A478">
        <v>30</v>
      </c>
      <c r="B478" t="s">
        <v>83</v>
      </c>
      <c r="C478" t="s">
        <v>181</v>
      </c>
    </row>
    <row r="479" spans="1:3" hidden="1" x14ac:dyDescent="0.25">
      <c r="A479">
        <v>29</v>
      </c>
      <c r="B479" t="s">
        <v>83</v>
      </c>
      <c r="C479" t="s">
        <v>181</v>
      </c>
    </row>
    <row r="480" spans="1:3" hidden="1" x14ac:dyDescent="0.25">
      <c r="A480">
        <v>34</v>
      </c>
      <c r="B480" t="s">
        <v>83</v>
      </c>
      <c r="C480" t="s">
        <v>181</v>
      </c>
    </row>
    <row r="481" spans="1:3" hidden="1" x14ac:dyDescent="0.25">
      <c r="A481">
        <v>41</v>
      </c>
      <c r="B481" t="s">
        <v>83</v>
      </c>
      <c r="C481" t="s">
        <v>181</v>
      </c>
    </row>
    <row r="482" spans="1:3" hidden="1" x14ac:dyDescent="0.25">
      <c r="A482">
        <v>33</v>
      </c>
      <c r="B482" t="s">
        <v>83</v>
      </c>
      <c r="C482" t="s">
        <v>181</v>
      </c>
    </row>
    <row r="483" spans="1:3" hidden="1" x14ac:dyDescent="0.25">
      <c r="A483">
        <v>18</v>
      </c>
      <c r="B483" t="s">
        <v>83</v>
      </c>
      <c r="C483" t="s">
        <v>181</v>
      </c>
    </row>
    <row r="484" spans="1:3" hidden="1" x14ac:dyDescent="0.25">
      <c r="A484">
        <v>34</v>
      </c>
      <c r="B484" t="s">
        <v>83</v>
      </c>
      <c r="C484" t="s">
        <v>181</v>
      </c>
    </row>
    <row r="485" spans="1:3" hidden="1" x14ac:dyDescent="0.25">
      <c r="A485">
        <v>34</v>
      </c>
      <c r="B485" t="s">
        <v>83</v>
      </c>
      <c r="C485" t="s">
        <v>181</v>
      </c>
    </row>
    <row r="486" spans="1:3" hidden="1" x14ac:dyDescent="0.25">
      <c r="A486">
        <v>26</v>
      </c>
      <c r="B486" t="s">
        <v>83</v>
      </c>
      <c r="C486" t="s">
        <v>181</v>
      </c>
    </row>
    <row r="487" spans="1:3" hidden="1" x14ac:dyDescent="0.25">
      <c r="A487">
        <v>27</v>
      </c>
      <c r="B487" t="s">
        <v>83</v>
      </c>
      <c r="C487" t="s">
        <v>181</v>
      </c>
    </row>
    <row r="488" spans="1:3" hidden="1" x14ac:dyDescent="0.25">
      <c r="A488">
        <v>30</v>
      </c>
      <c r="B488" t="s">
        <v>83</v>
      </c>
      <c r="C488" t="s">
        <v>181</v>
      </c>
    </row>
    <row r="489" spans="1:3" hidden="1" x14ac:dyDescent="0.25">
      <c r="A489">
        <v>22</v>
      </c>
      <c r="B489" t="s">
        <v>83</v>
      </c>
      <c r="C489" t="s">
        <v>181</v>
      </c>
    </row>
    <row r="490" spans="1:3" hidden="1" x14ac:dyDescent="0.25">
      <c r="A490">
        <v>37</v>
      </c>
      <c r="B490" t="s">
        <v>83</v>
      </c>
      <c r="C490" t="s">
        <v>181</v>
      </c>
    </row>
    <row r="491" spans="1:3" hidden="1" x14ac:dyDescent="0.25">
      <c r="A491">
        <v>23</v>
      </c>
      <c r="B491" t="s">
        <v>83</v>
      </c>
      <c r="C491" t="s">
        <v>181</v>
      </c>
    </row>
    <row r="492" spans="1:3" hidden="1" x14ac:dyDescent="0.25">
      <c r="A492">
        <v>38</v>
      </c>
      <c r="B492" t="s">
        <v>83</v>
      </c>
      <c r="C492" t="s">
        <v>181</v>
      </c>
    </row>
    <row r="493" spans="1:3" hidden="1" x14ac:dyDescent="0.25">
      <c r="A493">
        <v>31</v>
      </c>
      <c r="B493" t="s">
        <v>83</v>
      </c>
      <c r="C493" t="s">
        <v>181</v>
      </c>
    </row>
    <row r="494" spans="1:3" hidden="1" x14ac:dyDescent="0.25">
      <c r="A494">
        <v>23</v>
      </c>
      <c r="B494" t="s">
        <v>83</v>
      </c>
      <c r="C494" t="s">
        <v>181</v>
      </c>
    </row>
    <row r="495" spans="1:3" hidden="1" x14ac:dyDescent="0.25">
      <c r="A495">
        <v>32</v>
      </c>
      <c r="B495" t="s">
        <v>83</v>
      </c>
      <c r="C495" t="s">
        <v>181</v>
      </c>
    </row>
    <row r="496" spans="1:3" hidden="1" x14ac:dyDescent="0.25">
      <c r="A496">
        <v>28</v>
      </c>
      <c r="B496" t="s">
        <v>83</v>
      </c>
      <c r="C496" t="s">
        <v>181</v>
      </c>
    </row>
    <row r="497" spans="1:3" hidden="1" x14ac:dyDescent="0.25">
      <c r="A497">
        <v>27</v>
      </c>
      <c r="B497" t="s">
        <v>83</v>
      </c>
      <c r="C497" t="s">
        <v>181</v>
      </c>
    </row>
    <row r="498" spans="1:3" hidden="1" x14ac:dyDescent="0.25">
      <c r="A498">
        <v>17</v>
      </c>
      <c r="B498" t="s">
        <v>83</v>
      </c>
      <c r="C498" t="s">
        <v>181</v>
      </c>
    </row>
    <row r="499" spans="1:3" hidden="1" x14ac:dyDescent="0.25">
      <c r="A499">
        <v>31</v>
      </c>
      <c r="B499" t="s">
        <v>83</v>
      </c>
      <c r="C499" t="s">
        <v>181</v>
      </c>
    </row>
    <row r="500" spans="1:3" hidden="1" x14ac:dyDescent="0.25">
      <c r="A500">
        <v>33</v>
      </c>
      <c r="B500" t="s">
        <v>83</v>
      </c>
      <c r="C500" t="s">
        <v>181</v>
      </c>
    </row>
    <row r="501" spans="1:3" hidden="1" x14ac:dyDescent="0.25">
      <c r="A501">
        <v>32</v>
      </c>
      <c r="B501" t="s">
        <v>83</v>
      </c>
      <c r="C501" t="s">
        <v>181</v>
      </c>
    </row>
    <row r="502" spans="1:3" hidden="1" x14ac:dyDescent="0.25">
      <c r="A502">
        <v>36</v>
      </c>
      <c r="B502" t="s">
        <v>83</v>
      </c>
      <c r="C502" t="s">
        <v>181</v>
      </c>
    </row>
    <row r="503" spans="1:3" hidden="1" x14ac:dyDescent="0.25">
      <c r="A503">
        <v>32</v>
      </c>
      <c r="B503" t="s">
        <v>83</v>
      </c>
      <c r="C503" t="s">
        <v>181</v>
      </c>
    </row>
    <row r="504" spans="1:3" hidden="1" x14ac:dyDescent="0.25">
      <c r="A504">
        <v>38</v>
      </c>
      <c r="B504" t="s">
        <v>83</v>
      </c>
      <c r="C504" t="s">
        <v>181</v>
      </c>
    </row>
    <row r="505" spans="1:3" hidden="1" x14ac:dyDescent="0.25">
      <c r="A505">
        <v>17</v>
      </c>
      <c r="B505" t="s">
        <v>83</v>
      </c>
      <c r="C505" t="s">
        <v>181</v>
      </c>
    </row>
    <row r="506" spans="1:3" hidden="1" x14ac:dyDescent="0.25">
      <c r="A506">
        <v>17</v>
      </c>
      <c r="B506" t="s">
        <v>83</v>
      </c>
      <c r="C506" t="s">
        <v>181</v>
      </c>
    </row>
    <row r="507" spans="1:3" hidden="1" x14ac:dyDescent="0.25">
      <c r="A507">
        <v>29</v>
      </c>
      <c r="B507" t="s">
        <v>83</v>
      </c>
      <c r="C507" t="s">
        <v>181</v>
      </c>
    </row>
    <row r="508" spans="1:3" hidden="1" x14ac:dyDescent="0.25">
      <c r="A508">
        <v>38</v>
      </c>
      <c r="B508" t="s">
        <v>83</v>
      </c>
      <c r="C508" t="s">
        <v>181</v>
      </c>
    </row>
    <row r="509" spans="1:3" hidden="1" x14ac:dyDescent="0.25">
      <c r="A509">
        <v>29</v>
      </c>
      <c r="B509" t="s">
        <v>83</v>
      </c>
      <c r="C509" t="s">
        <v>181</v>
      </c>
    </row>
    <row r="510" spans="1:3" hidden="1" x14ac:dyDescent="0.25">
      <c r="A510">
        <v>16</v>
      </c>
      <c r="B510" t="s">
        <v>83</v>
      </c>
      <c r="C510" t="s">
        <v>181</v>
      </c>
    </row>
    <row r="511" spans="1:3" hidden="1" x14ac:dyDescent="0.25">
      <c r="A511">
        <v>27</v>
      </c>
      <c r="B511" t="s">
        <v>83</v>
      </c>
      <c r="C511" t="s">
        <v>181</v>
      </c>
    </row>
    <row r="512" spans="1:3" hidden="1" x14ac:dyDescent="0.25">
      <c r="A512">
        <v>31</v>
      </c>
      <c r="B512" t="s">
        <v>83</v>
      </c>
      <c r="C512" t="s">
        <v>181</v>
      </c>
    </row>
    <row r="513" spans="1:3" hidden="1" x14ac:dyDescent="0.25">
      <c r="A513">
        <v>28</v>
      </c>
      <c r="B513" t="s">
        <v>83</v>
      </c>
      <c r="C513" t="s">
        <v>181</v>
      </c>
    </row>
    <row r="514" spans="1:3" hidden="1" x14ac:dyDescent="0.25">
      <c r="A514">
        <v>34</v>
      </c>
      <c r="B514" t="s">
        <v>83</v>
      </c>
      <c r="C514" t="s">
        <v>181</v>
      </c>
    </row>
    <row r="515" spans="1:3" hidden="1" x14ac:dyDescent="0.25">
      <c r="A515">
        <v>32</v>
      </c>
      <c r="B515" t="s">
        <v>83</v>
      </c>
      <c r="C515" t="s">
        <v>181</v>
      </c>
    </row>
    <row r="516" spans="1:3" hidden="1" x14ac:dyDescent="0.25">
      <c r="A516">
        <v>21</v>
      </c>
      <c r="B516" t="s">
        <v>83</v>
      </c>
      <c r="C516" t="s">
        <v>181</v>
      </c>
    </row>
    <row r="517" spans="1:3" hidden="1" x14ac:dyDescent="0.25">
      <c r="A517">
        <v>31</v>
      </c>
      <c r="B517" t="s">
        <v>83</v>
      </c>
      <c r="C517" t="s">
        <v>182</v>
      </c>
    </row>
    <row r="518" spans="1:3" hidden="1" x14ac:dyDescent="0.25">
      <c r="A518">
        <v>29</v>
      </c>
      <c r="B518" t="s">
        <v>83</v>
      </c>
      <c r="C518" t="s">
        <v>182</v>
      </c>
    </row>
    <row r="519" spans="1:3" hidden="1" x14ac:dyDescent="0.25">
      <c r="A519">
        <v>27</v>
      </c>
      <c r="B519" t="s">
        <v>83</v>
      </c>
      <c r="C519" t="s">
        <v>182</v>
      </c>
    </row>
    <row r="520" spans="1:3" hidden="1" x14ac:dyDescent="0.25">
      <c r="A520">
        <v>20</v>
      </c>
      <c r="B520" t="s">
        <v>83</v>
      </c>
      <c r="C520" t="s">
        <v>182</v>
      </c>
    </row>
    <row r="521" spans="1:3" hidden="1" x14ac:dyDescent="0.25">
      <c r="A521">
        <v>16</v>
      </c>
      <c r="B521" t="s">
        <v>83</v>
      </c>
      <c r="C521" t="s">
        <v>182</v>
      </c>
    </row>
    <row r="522" spans="1:3" hidden="1" x14ac:dyDescent="0.25">
      <c r="A522">
        <v>22</v>
      </c>
      <c r="B522" t="s">
        <v>83</v>
      </c>
      <c r="C522" t="s">
        <v>182</v>
      </c>
    </row>
    <row r="523" spans="1:3" hidden="1" x14ac:dyDescent="0.25">
      <c r="A523">
        <v>23</v>
      </c>
      <c r="B523" t="s">
        <v>83</v>
      </c>
      <c r="C523" t="s">
        <v>182</v>
      </c>
    </row>
    <row r="524" spans="1:3" hidden="1" x14ac:dyDescent="0.25">
      <c r="A524">
        <v>24</v>
      </c>
      <c r="B524" t="s">
        <v>83</v>
      </c>
      <c r="C524" t="s">
        <v>182</v>
      </c>
    </row>
    <row r="525" spans="1:3" hidden="1" x14ac:dyDescent="0.25">
      <c r="A525">
        <v>25</v>
      </c>
      <c r="B525" t="s">
        <v>83</v>
      </c>
      <c r="C525" t="s">
        <v>182</v>
      </c>
    </row>
    <row r="526" spans="1:3" hidden="1" x14ac:dyDescent="0.25">
      <c r="A526">
        <v>25</v>
      </c>
      <c r="B526" t="s">
        <v>83</v>
      </c>
      <c r="C526" t="s">
        <v>182</v>
      </c>
    </row>
    <row r="527" spans="1:3" hidden="1" x14ac:dyDescent="0.25">
      <c r="A527">
        <v>25</v>
      </c>
      <c r="B527" t="s">
        <v>83</v>
      </c>
      <c r="C527" t="s">
        <v>182</v>
      </c>
    </row>
    <row r="528" spans="1:3" hidden="1" x14ac:dyDescent="0.25">
      <c r="A528">
        <v>24</v>
      </c>
      <c r="B528" t="s">
        <v>83</v>
      </c>
      <c r="C528" t="s">
        <v>182</v>
      </c>
    </row>
    <row r="529" spans="1:3" hidden="1" x14ac:dyDescent="0.25">
      <c r="A529">
        <v>26</v>
      </c>
      <c r="B529" t="s">
        <v>83</v>
      </c>
      <c r="C529" t="s">
        <v>182</v>
      </c>
    </row>
    <row r="530" spans="1:3" hidden="1" x14ac:dyDescent="0.25">
      <c r="A530">
        <v>20</v>
      </c>
      <c r="B530" t="s">
        <v>83</v>
      </c>
      <c r="C530" t="s">
        <v>182</v>
      </c>
    </row>
    <row r="531" spans="1:3" hidden="1" x14ac:dyDescent="0.25">
      <c r="A531">
        <v>33</v>
      </c>
      <c r="B531" t="s">
        <v>83</v>
      </c>
      <c r="C531" t="s">
        <v>182</v>
      </c>
    </row>
    <row r="532" spans="1:3" hidden="1" x14ac:dyDescent="0.25">
      <c r="A532">
        <v>35</v>
      </c>
      <c r="B532" t="s">
        <v>83</v>
      </c>
      <c r="C532" t="s">
        <v>182</v>
      </c>
    </row>
    <row r="533" spans="1:3" hidden="1" x14ac:dyDescent="0.25">
      <c r="A533">
        <v>32</v>
      </c>
      <c r="B533" t="s">
        <v>83</v>
      </c>
      <c r="C533" t="s">
        <v>182</v>
      </c>
    </row>
    <row r="534" spans="1:3" hidden="1" x14ac:dyDescent="0.25">
      <c r="A534">
        <v>27</v>
      </c>
      <c r="B534" t="s">
        <v>83</v>
      </c>
      <c r="C534" t="s">
        <v>182</v>
      </c>
    </row>
    <row r="535" spans="1:3" hidden="1" x14ac:dyDescent="0.25">
      <c r="A535">
        <v>32</v>
      </c>
      <c r="B535" t="s">
        <v>83</v>
      </c>
      <c r="C535" t="s">
        <v>182</v>
      </c>
    </row>
    <row r="536" spans="1:3" hidden="1" x14ac:dyDescent="0.25">
      <c r="A536">
        <v>35</v>
      </c>
      <c r="B536" t="s">
        <v>83</v>
      </c>
      <c r="C536" t="s">
        <v>182</v>
      </c>
    </row>
    <row r="537" spans="1:3" hidden="1" x14ac:dyDescent="0.25">
      <c r="A537">
        <v>26</v>
      </c>
      <c r="B537" t="s">
        <v>83</v>
      </c>
      <c r="C537" t="s">
        <v>182</v>
      </c>
    </row>
    <row r="538" spans="1:3" hidden="1" x14ac:dyDescent="0.25">
      <c r="A538">
        <v>34</v>
      </c>
      <c r="B538" t="s">
        <v>83</v>
      </c>
      <c r="C538" t="s">
        <v>182</v>
      </c>
    </row>
    <row r="539" spans="1:3" hidden="1" x14ac:dyDescent="0.25">
      <c r="A539">
        <v>37</v>
      </c>
      <c r="B539" t="s">
        <v>83</v>
      </c>
      <c r="C539" t="s">
        <v>182</v>
      </c>
    </row>
    <row r="540" spans="1:3" hidden="1" x14ac:dyDescent="0.25">
      <c r="A540">
        <v>29</v>
      </c>
      <c r="B540" t="s">
        <v>83</v>
      </c>
      <c r="C540" t="s">
        <v>182</v>
      </c>
    </row>
    <row r="541" spans="1:3" hidden="1" x14ac:dyDescent="0.25">
      <c r="A541">
        <v>23</v>
      </c>
      <c r="B541" t="s">
        <v>83</v>
      </c>
      <c r="C541" t="s">
        <v>182</v>
      </c>
    </row>
    <row r="542" spans="1:3" hidden="1" x14ac:dyDescent="0.25">
      <c r="A542">
        <v>21</v>
      </c>
      <c r="B542" t="s">
        <v>83</v>
      </c>
      <c r="C542" t="s">
        <v>182</v>
      </c>
    </row>
    <row r="543" spans="1:3" hidden="1" x14ac:dyDescent="0.25">
      <c r="A543">
        <v>30</v>
      </c>
      <c r="B543" t="s">
        <v>83</v>
      </c>
      <c r="C543" t="s">
        <v>182</v>
      </c>
    </row>
    <row r="544" spans="1:3" hidden="1" x14ac:dyDescent="0.25">
      <c r="A544">
        <v>27</v>
      </c>
      <c r="B544" t="s">
        <v>83</v>
      </c>
      <c r="C544" t="s">
        <v>182</v>
      </c>
    </row>
    <row r="545" spans="1:3" hidden="1" x14ac:dyDescent="0.25">
      <c r="A545">
        <v>23</v>
      </c>
      <c r="B545" t="s">
        <v>83</v>
      </c>
      <c r="C545" t="s">
        <v>182</v>
      </c>
    </row>
    <row r="546" spans="1:3" hidden="1" x14ac:dyDescent="0.25">
      <c r="A546">
        <v>26</v>
      </c>
      <c r="B546" t="s">
        <v>83</v>
      </c>
      <c r="C546" t="s">
        <v>182</v>
      </c>
    </row>
    <row r="547" spans="1:3" hidden="1" x14ac:dyDescent="0.25">
      <c r="A547">
        <v>34</v>
      </c>
      <c r="B547" t="s">
        <v>83</v>
      </c>
      <c r="C547" t="s">
        <v>182</v>
      </c>
    </row>
    <row r="548" spans="1:3" hidden="1" x14ac:dyDescent="0.25">
      <c r="A548">
        <v>36</v>
      </c>
      <c r="B548" t="s">
        <v>83</v>
      </c>
      <c r="C548" t="s">
        <v>182</v>
      </c>
    </row>
    <row r="549" spans="1:3" hidden="1" x14ac:dyDescent="0.25">
      <c r="A549">
        <v>37</v>
      </c>
      <c r="B549" t="s">
        <v>83</v>
      </c>
      <c r="C549" t="s">
        <v>182</v>
      </c>
    </row>
    <row r="550" spans="1:3" hidden="1" x14ac:dyDescent="0.25">
      <c r="A550">
        <v>20</v>
      </c>
      <c r="B550" t="s">
        <v>83</v>
      </c>
      <c r="C550" t="s">
        <v>182</v>
      </c>
    </row>
    <row r="551" spans="1:3" hidden="1" x14ac:dyDescent="0.25">
      <c r="A551">
        <v>21</v>
      </c>
      <c r="B551" t="s">
        <v>83</v>
      </c>
      <c r="C551" t="s">
        <v>182</v>
      </c>
    </row>
    <row r="552" spans="1:3" hidden="1" x14ac:dyDescent="0.25">
      <c r="A552">
        <v>31</v>
      </c>
      <c r="B552" t="s">
        <v>83</v>
      </c>
      <c r="C552" t="s">
        <v>182</v>
      </c>
    </row>
    <row r="553" spans="1:3" hidden="1" x14ac:dyDescent="0.25">
      <c r="A553">
        <v>27</v>
      </c>
      <c r="B553" t="s">
        <v>83</v>
      </c>
      <c r="C553" t="s">
        <v>182</v>
      </c>
    </row>
    <row r="554" spans="1:3" hidden="1" x14ac:dyDescent="0.25">
      <c r="A554">
        <v>34</v>
      </c>
      <c r="B554" t="s">
        <v>83</v>
      </c>
      <c r="C554" t="s">
        <v>182</v>
      </c>
    </row>
    <row r="555" spans="1:3" hidden="1" x14ac:dyDescent="0.25">
      <c r="A555">
        <v>25</v>
      </c>
      <c r="B555" t="s">
        <v>83</v>
      </c>
      <c r="C555" t="s">
        <v>182</v>
      </c>
    </row>
    <row r="556" spans="1:3" hidden="1" x14ac:dyDescent="0.25">
      <c r="A556">
        <v>37</v>
      </c>
      <c r="B556" t="s">
        <v>83</v>
      </c>
      <c r="C556" t="s">
        <v>182</v>
      </c>
    </row>
    <row r="557" spans="1:3" hidden="1" x14ac:dyDescent="0.25">
      <c r="A557">
        <v>27</v>
      </c>
      <c r="B557" t="s">
        <v>83</v>
      </c>
      <c r="C557" t="s">
        <v>182</v>
      </c>
    </row>
    <row r="558" spans="1:3" hidden="1" x14ac:dyDescent="0.25">
      <c r="A558">
        <v>32</v>
      </c>
      <c r="B558" t="s">
        <v>83</v>
      </c>
      <c r="C558" t="s">
        <v>182</v>
      </c>
    </row>
    <row r="559" spans="1:3" hidden="1" x14ac:dyDescent="0.25">
      <c r="A559">
        <v>16</v>
      </c>
      <c r="B559" t="s">
        <v>83</v>
      </c>
      <c r="C559" t="s">
        <v>182</v>
      </c>
    </row>
    <row r="560" spans="1:3" hidden="1" x14ac:dyDescent="0.25">
      <c r="A560">
        <v>35</v>
      </c>
      <c r="B560" t="s">
        <v>83</v>
      </c>
      <c r="C560" t="s">
        <v>182</v>
      </c>
    </row>
    <row r="561" spans="1:3" hidden="1" x14ac:dyDescent="0.25">
      <c r="A561">
        <v>33</v>
      </c>
      <c r="B561" t="s">
        <v>83</v>
      </c>
      <c r="C561" t="s">
        <v>182</v>
      </c>
    </row>
    <row r="562" spans="1:3" hidden="1" x14ac:dyDescent="0.25">
      <c r="A562">
        <v>33</v>
      </c>
      <c r="B562" t="s">
        <v>83</v>
      </c>
      <c r="C562" t="s">
        <v>182</v>
      </c>
    </row>
    <row r="563" spans="1:3" hidden="1" x14ac:dyDescent="0.25">
      <c r="A563">
        <v>18</v>
      </c>
      <c r="B563" t="s">
        <v>83</v>
      </c>
      <c r="C563" t="s">
        <v>182</v>
      </c>
    </row>
    <row r="564" spans="1:3" hidden="1" x14ac:dyDescent="0.25">
      <c r="A564">
        <v>32</v>
      </c>
      <c r="B564" t="s">
        <v>83</v>
      </c>
      <c r="C564" t="s">
        <v>182</v>
      </c>
    </row>
    <row r="565" spans="1:3" hidden="1" x14ac:dyDescent="0.25">
      <c r="A565">
        <v>35</v>
      </c>
      <c r="B565" t="s">
        <v>83</v>
      </c>
      <c r="C565" t="s">
        <v>182</v>
      </c>
    </row>
    <row r="566" spans="1:3" hidden="1" x14ac:dyDescent="0.25">
      <c r="A566">
        <v>30</v>
      </c>
      <c r="B566" t="s">
        <v>83</v>
      </c>
      <c r="C566" t="s">
        <v>182</v>
      </c>
    </row>
    <row r="567" spans="1:3" hidden="1" x14ac:dyDescent="0.25">
      <c r="A567">
        <v>35</v>
      </c>
      <c r="B567" t="s">
        <v>83</v>
      </c>
      <c r="C567" t="s">
        <v>182</v>
      </c>
    </row>
    <row r="568" spans="1:3" hidden="1" x14ac:dyDescent="0.25">
      <c r="A568">
        <v>22</v>
      </c>
      <c r="B568" t="s">
        <v>83</v>
      </c>
      <c r="C568" t="s">
        <v>182</v>
      </c>
    </row>
    <row r="569" spans="1:3" hidden="1" x14ac:dyDescent="0.25">
      <c r="A569">
        <v>29</v>
      </c>
      <c r="B569" t="s">
        <v>83</v>
      </c>
      <c r="C569" t="s">
        <v>182</v>
      </c>
    </row>
    <row r="570" spans="1:3" hidden="1" x14ac:dyDescent="0.25">
      <c r="A570">
        <v>24</v>
      </c>
      <c r="B570" t="s">
        <v>83</v>
      </c>
      <c r="C570" t="s">
        <v>182</v>
      </c>
    </row>
    <row r="571" spans="1:3" hidden="1" x14ac:dyDescent="0.25">
      <c r="A571">
        <v>38</v>
      </c>
      <c r="B571" t="s">
        <v>83</v>
      </c>
      <c r="C571" t="s">
        <v>182</v>
      </c>
    </row>
    <row r="572" spans="1:3" hidden="1" x14ac:dyDescent="0.25">
      <c r="A572">
        <v>29</v>
      </c>
      <c r="B572" t="s">
        <v>83</v>
      </c>
      <c r="C572" t="s">
        <v>182</v>
      </c>
    </row>
    <row r="573" spans="1:3" hidden="1" x14ac:dyDescent="0.25">
      <c r="A573">
        <v>32</v>
      </c>
      <c r="B573" t="s">
        <v>83</v>
      </c>
      <c r="C573" t="s">
        <v>182</v>
      </c>
    </row>
    <row r="574" spans="1:3" hidden="1" x14ac:dyDescent="0.25">
      <c r="A574">
        <v>25</v>
      </c>
      <c r="B574" t="s">
        <v>83</v>
      </c>
      <c r="C574" t="s">
        <v>182</v>
      </c>
    </row>
    <row r="575" spans="1:3" hidden="1" x14ac:dyDescent="0.25">
      <c r="A575">
        <v>31</v>
      </c>
      <c r="B575" t="s">
        <v>83</v>
      </c>
      <c r="C575" t="s">
        <v>182</v>
      </c>
    </row>
    <row r="576" spans="1:3" hidden="1" x14ac:dyDescent="0.25">
      <c r="A576">
        <v>37</v>
      </c>
      <c r="B576" t="s">
        <v>83</v>
      </c>
      <c r="C576" t="s">
        <v>182</v>
      </c>
    </row>
    <row r="577" spans="1:3" hidden="1" x14ac:dyDescent="0.25">
      <c r="A577">
        <v>28</v>
      </c>
      <c r="B577" t="s">
        <v>83</v>
      </c>
      <c r="C577" t="s">
        <v>182</v>
      </c>
    </row>
    <row r="578" spans="1:3" hidden="1" x14ac:dyDescent="0.25">
      <c r="A578">
        <v>35</v>
      </c>
      <c r="B578" t="s">
        <v>83</v>
      </c>
      <c r="C578" t="s">
        <v>182</v>
      </c>
    </row>
    <row r="579" spans="1:3" hidden="1" x14ac:dyDescent="0.25">
      <c r="A579">
        <v>26</v>
      </c>
      <c r="B579" t="s">
        <v>83</v>
      </c>
      <c r="C579" t="s">
        <v>182</v>
      </c>
    </row>
    <row r="580" spans="1:3" hidden="1" x14ac:dyDescent="0.25">
      <c r="A580">
        <v>28</v>
      </c>
      <c r="B580" t="s">
        <v>83</v>
      </c>
      <c r="C580" t="s">
        <v>182</v>
      </c>
    </row>
    <row r="581" spans="1:3" hidden="1" x14ac:dyDescent="0.25">
      <c r="A581">
        <v>18</v>
      </c>
      <c r="B581" t="s">
        <v>83</v>
      </c>
      <c r="C581" t="s">
        <v>182</v>
      </c>
    </row>
    <row r="582" spans="1:3" hidden="1" x14ac:dyDescent="0.25">
      <c r="A582">
        <v>24</v>
      </c>
      <c r="B582" t="s">
        <v>83</v>
      </c>
      <c r="C582" t="s">
        <v>182</v>
      </c>
    </row>
    <row r="583" spans="1:3" hidden="1" x14ac:dyDescent="0.25">
      <c r="A583">
        <v>17</v>
      </c>
      <c r="B583" t="s">
        <v>83</v>
      </c>
      <c r="C583" t="s">
        <v>182</v>
      </c>
    </row>
    <row r="584" spans="1:3" hidden="1" x14ac:dyDescent="0.25">
      <c r="A584">
        <v>21</v>
      </c>
      <c r="B584" t="s">
        <v>83</v>
      </c>
      <c r="C584" t="s">
        <v>182</v>
      </c>
    </row>
    <row r="585" spans="1:3" hidden="1" x14ac:dyDescent="0.25">
      <c r="A585">
        <v>36</v>
      </c>
      <c r="B585" t="s">
        <v>83</v>
      </c>
      <c r="C585" t="s">
        <v>182</v>
      </c>
    </row>
    <row r="586" spans="1:3" hidden="1" x14ac:dyDescent="0.25">
      <c r="A586">
        <v>22</v>
      </c>
      <c r="B586" t="s">
        <v>83</v>
      </c>
      <c r="C586" t="s">
        <v>182</v>
      </c>
    </row>
    <row r="587" spans="1:3" hidden="1" x14ac:dyDescent="0.25">
      <c r="A587">
        <v>27</v>
      </c>
      <c r="B587" t="s">
        <v>83</v>
      </c>
      <c r="C587" t="s">
        <v>182</v>
      </c>
    </row>
    <row r="588" spans="1:3" hidden="1" x14ac:dyDescent="0.25">
      <c r="A588" t="s">
        <v>144</v>
      </c>
      <c r="B588" t="s">
        <v>84</v>
      </c>
      <c r="C588" t="s">
        <v>51</v>
      </c>
    </row>
    <row r="589" spans="1:3" hidden="1" x14ac:dyDescent="0.25">
      <c r="A589" t="s">
        <v>144</v>
      </c>
      <c r="B589" t="s">
        <v>84</v>
      </c>
      <c r="C589" t="s">
        <v>51</v>
      </c>
    </row>
    <row r="590" spans="1:3" hidden="1" x14ac:dyDescent="0.25">
      <c r="A590" t="s">
        <v>1005</v>
      </c>
      <c r="B590" t="s">
        <v>83</v>
      </c>
      <c r="C590" t="s">
        <v>51</v>
      </c>
    </row>
    <row r="591" spans="1:3" hidden="1" x14ac:dyDescent="0.25">
      <c r="A591" t="s">
        <v>144</v>
      </c>
      <c r="B591" t="s">
        <v>84</v>
      </c>
      <c r="C591" t="s">
        <v>51</v>
      </c>
    </row>
    <row r="592" spans="1:3" hidden="1" x14ac:dyDescent="0.25">
      <c r="A592" t="s">
        <v>174</v>
      </c>
      <c r="B592" t="s">
        <v>84</v>
      </c>
      <c r="C592" t="s">
        <v>51</v>
      </c>
    </row>
    <row r="593" spans="1:3" hidden="1" x14ac:dyDescent="0.25">
      <c r="A593" t="s">
        <v>142</v>
      </c>
      <c r="B593" t="s">
        <v>83</v>
      </c>
      <c r="C593" t="s">
        <v>51</v>
      </c>
    </row>
    <row r="594" spans="1:3" hidden="1" x14ac:dyDescent="0.25">
      <c r="A594" t="s">
        <v>144</v>
      </c>
      <c r="B594" t="s">
        <v>83</v>
      </c>
      <c r="C594" t="s">
        <v>51</v>
      </c>
    </row>
    <row r="595" spans="1:3" hidden="1" x14ac:dyDescent="0.25">
      <c r="A595" t="s">
        <v>199</v>
      </c>
      <c r="B595" t="s">
        <v>84</v>
      </c>
      <c r="C595" t="s">
        <v>51</v>
      </c>
    </row>
    <row r="596" spans="1:3" hidden="1" x14ac:dyDescent="0.25">
      <c r="A596" t="s">
        <v>142</v>
      </c>
      <c r="B596" t="s">
        <v>84</v>
      </c>
      <c r="C596" t="s">
        <v>51</v>
      </c>
    </row>
    <row r="597" spans="1:3" hidden="1" x14ac:dyDescent="0.25">
      <c r="A597" t="s">
        <v>147</v>
      </c>
      <c r="B597" t="s">
        <v>84</v>
      </c>
      <c r="C597" t="s">
        <v>51</v>
      </c>
    </row>
    <row r="598" spans="1:3" hidden="1" x14ac:dyDescent="0.25">
      <c r="A598" t="s">
        <v>144</v>
      </c>
      <c r="B598" t="s">
        <v>84</v>
      </c>
      <c r="C598" t="s">
        <v>51</v>
      </c>
    </row>
    <row r="599" spans="1:3" hidden="1" x14ac:dyDescent="0.25">
      <c r="A599" t="s">
        <v>199</v>
      </c>
      <c r="B599" t="s">
        <v>84</v>
      </c>
      <c r="C599" t="s">
        <v>51</v>
      </c>
    </row>
    <row r="600" spans="1:3" hidden="1" x14ac:dyDescent="0.25">
      <c r="A600" t="s">
        <v>1006</v>
      </c>
      <c r="B600" t="s">
        <v>83</v>
      </c>
      <c r="C600" t="s">
        <v>51</v>
      </c>
    </row>
    <row r="601" spans="1:3" hidden="1" x14ac:dyDescent="0.25">
      <c r="A601" t="s">
        <v>144</v>
      </c>
      <c r="B601" t="s">
        <v>84</v>
      </c>
      <c r="C601" t="s">
        <v>51</v>
      </c>
    </row>
    <row r="602" spans="1:3" hidden="1" x14ac:dyDescent="0.25">
      <c r="A602" t="s">
        <v>138</v>
      </c>
      <c r="B602" t="s">
        <v>84</v>
      </c>
      <c r="C602" t="s">
        <v>51</v>
      </c>
    </row>
    <row r="603" spans="1:3" hidden="1" x14ac:dyDescent="0.25">
      <c r="A603" t="s">
        <v>145</v>
      </c>
      <c r="B603" t="s">
        <v>84</v>
      </c>
      <c r="C603" t="s">
        <v>51</v>
      </c>
    </row>
    <row r="604" spans="1:3" hidden="1" x14ac:dyDescent="0.25">
      <c r="A604" t="s">
        <v>144</v>
      </c>
      <c r="B604" t="s">
        <v>84</v>
      </c>
      <c r="C604" t="s">
        <v>51</v>
      </c>
    </row>
    <row r="605" spans="1:3" hidden="1" x14ac:dyDescent="0.25">
      <c r="A605" t="s">
        <v>144</v>
      </c>
      <c r="B605" t="s">
        <v>83</v>
      </c>
      <c r="C605" t="s">
        <v>51</v>
      </c>
    </row>
    <row r="606" spans="1:3" hidden="1" x14ac:dyDescent="0.25">
      <c r="A606" t="s">
        <v>145</v>
      </c>
      <c r="B606" t="s">
        <v>83</v>
      </c>
      <c r="C606" t="s">
        <v>51</v>
      </c>
    </row>
    <row r="607" spans="1:3" hidden="1" x14ac:dyDescent="0.25">
      <c r="A607" t="s">
        <v>145</v>
      </c>
      <c r="B607" t="s">
        <v>84</v>
      </c>
      <c r="C607" t="s">
        <v>51</v>
      </c>
    </row>
    <row r="608" spans="1:3" hidden="1" x14ac:dyDescent="0.25">
      <c r="A608" t="s">
        <v>144</v>
      </c>
      <c r="B608" t="s">
        <v>83</v>
      </c>
      <c r="C608" t="s">
        <v>51</v>
      </c>
    </row>
    <row r="609" spans="1:3" hidden="1" x14ac:dyDescent="0.25">
      <c r="A609" t="s">
        <v>144</v>
      </c>
      <c r="B609" t="s">
        <v>83</v>
      </c>
      <c r="C609" t="s">
        <v>51</v>
      </c>
    </row>
    <row r="610" spans="1:3" hidden="1" x14ac:dyDescent="0.25">
      <c r="A610" t="s">
        <v>144</v>
      </c>
      <c r="B610" t="s">
        <v>84</v>
      </c>
      <c r="C610" t="s">
        <v>51</v>
      </c>
    </row>
    <row r="611" spans="1:3" hidden="1" x14ac:dyDescent="0.25">
      <c r="A611" t="s">
        <v>144</v>
      </c>
      <c r="B611" t="s">
        <v>83</v>
      </c>
      <c r="C611" t="s">
        <v>51</v>
      </c>
    </row>
    <row r="612" spans="1:3" hidden="1" x14ac:dyDescent="0.25">
      <c r="A612" t="s">
        <v>144</v>
      </c>
      <c r="B612" t="s">
        <v>84</v>
      </c>
      <c r="C612" t="s">
        <v>51</v>
      </c>
    </row>
    <row r="613" spans="1:3" hidden="1" x14ac:dyDescent="0.25">
      <c r="A613" t="s">
        <v>144</v>
      </c>
      <c r="B613" t="s">
        <v>84</v>
      </c>
      <c r="C613" t="s">
        <v>51</v>
      </c>
    </row>
    <row r="614" spans="1:3" hidden="1" x14ac:dyDescent="0.25">
      <c r="A614" t="s">
        <v>144</v>
      </c>
      <c r="B614" t="s">
        <v>84</v>
      </c>
      <c r="C614" t="s">
        <v>51</v>
      </c>
    </row>
    <row r="615" spans="1:3" hidden="1" x14ac:dyDescent="0.25">
      <c r="A615" t="s">
        <v>145</v>
      </c>
      <c r="B615" t="s">
        <v>84</v>
      </c>
      <c r="C615" t="s">
        <v>51</v>
      </c>
    </row>
    <row r="616" spans="1:3" hidden="1" x14ac:dyDescent="0.25">
      <c r="A616" t="s">
        <v>145</v>
      </c>
      <c r="B616" t="s">
        <v>84</v>
      </c>
      <c r="C616" t="s">
        <v>51</v>
      </c>
    </row>
    <row r="617" spans="1:3" hidden="1" x14ac:dyDescent="0.25">
      <c r="A617" t="s">
        <v>191</v>
      </c>
      <c r="B617" t="s">
        <v>84</v>
      </c>
      <c r="C617" t="s">
        <v>51</v>
      </c>
    </row>
    <row r="618" spans="1:3" hidden="1" x14ac:dyDescent="0.25">
      <c r="A618" t="s">
        <v>145</v>
      </c>
      <c r="B618" t="s">
        <v>84</v>
      </c>
      <c r="C618" t="s">
        <v>51</v>
      </c>
    </row>
    <row r="619" spans="1:3" hidden="1" x14ac:dyDescent="0.25">
      <c r="A619" t="s">
        <v>144</v>
      </c>
      <c r="B619" t="s">
        <v>83</v>
      </c>
      <c r="C619" t="s">
        <v>51</v>
      </c>
    </row>
    <row r="620" spans="1:3" hidden="1" x14ac:dyDescent="0.25">
      <c r="A620" t="s">
        <v>140</v>
      </c>
      <c r="B620" t="s">
        <v>83</v>
      </c>
      <c r="C620" t="s">
        <v>51</v>
      </c>
    </row>
    <row r="621" spans="1:3" hidden="1" x14ac:dyDescent="0.25">
      <c r="A621" t="s">
        <v>144</v>
      </c>
      <c r="B621" t="s">
        <v>83</v>
      </c>
      <c r="C621" t="s">
        <v>51</v>
      </c>
    </row>
    <row r="622" spans="1:3" hidden="1" x14ac:dyDescent="0.25">
      <c r="A622" t="s">
        <v>196</v>
      </c>
      <c r="B622" t="s">
        <v>84</v>
      </c>
      <c r="C622" t="s">
        <v>51</v>
      </c>
    </row>
    <row r="623" spans="1:3" hidden="1" x14ac:dyDescent="0.25">
      <c r="A623" t="s">
        <v>144</v>
      </c>
      <c r="B623" t="s">
        <v>84</v>
      </c>
      <c r="C623" t="s">
        <v>51</v>
      </c>
    </row>
    <row r="624" spans="1:3" hidden="1" x14ac:dyDescent="0.25">
      <c r="A624" t="s">
        <v>144</v>
      </c>
      <c r="B624" t="s">
        <v>84</v>
      </c>
      <c r="C624" t="s">
        <v>51</v>
      </c>
    </row>
    <row r="625" spans="1:3" hidden="1" x14ac:dyDescent="0.25">
      <c r="A625" t="s">
        <v>144</v>
      </c>
      <c r="B625" t="s">
        <v>84</v>
      </c>
      <c r="C625" t="s">
        <v>51</v>
      </c>
    </row>
    <row r="626" spans="1:3" hidden="1" x14ac:dyDescent="0.25">
      <c r="A626" t="s">
        <v>144</v>
      </c>
      <c r="B626" t="s">
        <v>84</v>
      </c>
      <c r="C626" t="s">
        <v>51</v>
      </c>
    </row>
    <row r="627" spans="1:3" hidden="1" x14ac:dyDescent="0.25">
      <c r="A627" t="s">
        <v>140</v>
      </c>
      <c r="B627" t="s">
        <v>84</v>
      </c>
      <c r="C627" t="s">
        <v>51</v>
      </c>
    </row>
    <row r="628" spans="1:3" hidden="1" x14ac:dyDescent="0.25">
      <c r="A628" t="s">
        <v>145</v>
      </c>
      <c r="B628" t="s">
        <v>84</v>
      </c>
      <c r="C628" t="s">
        <v>51</v>
      </c>
    </row>
    <row r="629" spans="1:3" hidden="1" x14ac:dyDescent="0.25">
      <c r="A629" t="s">
        <v>207</v>
      </c>
      <c r="B629" t="s">
        <v>84</v>
      </c>
      <c r="C629" t="s">
        <v>51</v>
      </c>
    </row>
    <row r="630" spans="1:3" hidden="1" x14ac:dyDescent="0.25">
      <c r="A630" t="s">
        <v>144</v>
      </c>
      <c r="B630" t="s">
        <v>84</v>
      </c>
      <c r="C630" t="s">
        <v>51</v>
      </c>
    </row>
    <row r="631" spans="1:3" hidden="1" x14ac:dyDescent="0.25">
      <c r="A631" t="s">
        <v>144</v>
      </c>
      <c r="B631" t="s">
        <v>84</v>
      </c>
      <c r="C631" t="s">
        <v>51</v>
      </c>
    </row>
    <row r="632" spans="1:3" hidden="1" x14ac:dyDescent="0.25">
      <c r="A632" t="s">
        <v>138</v>
      </c>
      <c r="B632" t="s">
        <v>83</v>
      </c>
      <c r="C632" t="s">
        <v>51</v>
      </c>
    </row>
    <row r="633" spans="1:3" hidden="1" x14ac:dyDescent="0.25">
      <c r="A633" t="s">
        <v>199</v>
      </c>
      <c r="B633" t="s">
        <v>84</v>
      </c>
      <c r="C633" t="s">
        <v>51</v>
      </c>
    </row>
    <row r="634" spans="1:3" hidden="1" x14ac:dyDescent="0.25">
      <c r="A634" t="s">
        <v>144</v>
      </c>
      <c r="B634" t="s">
        <v>83</v>
      </c>
      <c r="C634" t="s">
        <v>51</v>
      </c>
    </row>
    <row r="635" spans="1:3" hidden="1" x14ac:dyDescent="0.25">
      <c r="A635" t="s">
        <v>205</v>
      </c>
      <c r="B635" t="s">
        <v>84</v>
      </c>
      <c r="C635" t="s">
        <v>51</v>
      </c>
    </row>
    <row r="636" spans="1:3" hidden="1" x14ac:dyDescent="0.25">
      <c r="A636" t="s">
        <v>144</v>
      </c>
      <c r="B636" t="s">
        <v>83</v>
      </c>
      <c r="C636" t="s">
        <v>51</v>
      </c>
    </row>
    <row r="637" spans="1:3" hidden="1" x14ac:dyDescent="0.25">
      <c r="A637" t="s">
        <v>138</v>
      </c>
      <c r="B637" t="s">
        <v>84</v>
      </c>
      <c r="C637" t="s">
        <v>51</v>
      </c>
    </row>
    <row r="638" spans="1:3" hidden="1" x14ac:dyDescent="0.25">
      <c r="A638" t="s">
        <v>144</v>
      </c>
      <c r="B638" t="s">
        <v>84</v>
      </c>
      <c r="C638" t="s">
        <v>51</v>
      </c>
    </row>
    <row r="639" spans="1:3" hidden="1" x14ac:dyDescent="0.25">
      <c r="A639" t="s">
        <v>1014</v>
      </c>
      <c r="B639" t="s">
        <v>84</v>
      </c>
      <c r="C639" t="s">
        <v>153</v>
      </c>
    </row>
    <row r="640" spans="1:3" x14ac:dyDescent="0.25">
      <c r="A640">
        <v>7</v>
      </c>
      <c r="B640" t="s">
        <v>83</v>
      </c>
      <c r="C640" t="s">
        <v>153</v>
      </c>
    </row>
    <row r="641" spans="1:3" x14ac:dyDescent="0.25">
      <c r="A641">
        <v>14</v>
      </c>
      <c r="B641" t="s">
        <v>83</v>
      </c>
      <c r="C641" t="s">
        <v>153</v>
      </c>
    </row>
    <row r="642" spans="1:3" x14ac:dyDescent="0.25">
      <c r="A642">
        <v>17</v>
      </c>
      <c r="B642" t="s">
        <v>83</v>
      </c>
      <c r="C642" t="s">
        <v>153</v>
      </c>
    </row>
    <row r="643" spans="1:3" hidden="1" x14ac:dyDescent="0.25">
      <c r="A643">
        <v>85</v>
      </c>
      <c r="B643" t="s">
        <v>84</v>
      </c>
      <c r="C643" t="s">
        <v>153</v>
      </c>
    </row>
    <row r="644" spans="1:3" x14ac:dyDescent="0.25">
      <c r="A644">
        <v>10</v>
      </c>
      <c r="B644" t="s">
        <v>83</v>
      </c>
      <c r="C644" t="s">
        <v>153</v>
      </c>
    </row>
    <row r="645" spans="1:3" hidden="1" x14ac:dyDescent="0.25">
      <c r="A645">
        <v>17</v>
      </c>
      <c r="B645" t="s">
        <v>84</v>
      </c>
      <c r="C645" t="s">
        <v>153</v>
      </c>
    </row>
    <row r="646" spans="1:3" x14ac:dyDescent="0.25">
      <c r="A646">
        <v>82</v>
      </c>
      <c r="B646" t="s">
        <v>83</v>
      </c>
      <c r="C646" t="s">
        <v>153</v>
      </c>
    </row>
    <row r="647" spans="1:3" hidden="1" x14ac:dyDescent="0.25">
      <c r="A647">
        <v>9</v>
      </c>
      <c r="B647" t="s">
        <v>84</v>
      </c>
      <c r="C647" t="s">
        <v>153</v>
      </c>
    </row>
    <row r="648" spans="1:3" hidden="1" x14ac:dyDescent="0.25">
      <c r="A648">
        <v>5</v>
      </c>
      <c r="B648" t="s">
        <v>84</v>
      </c>
      <c r="C648" t="s">
        <v>153</v>
      </c>
    </row>
    <row r="649" spans="1:3" hidden="1" x14ac:dyDescent="0.25">
      <c r="A649">
        <v>5</v>
      </c>
      <c r="B649" t="s">
        <v>84</v>
      </c>
      <c r="C649" t="s">
        <v>153</v>
      </c>
    </row>
    <row r="650" spans="1:3" x14ac:dyDescent="0.25">
      <c r="A650">
        <v>19</v>
      </c>
      <c r="B650" t="s">
        <v>83</v>
      </c>
      <c r="C650" t="s">
        <v>153</v>
      </c>
    </row>
    <row r="651" spans="1:3" hidden="1" x14ac:dyDescent="0.25">
      <c r="A651">
        <v>56</v>
      </c>
      <c r="B651" t="s">
        <v>84</v>
      </c>
      <c r="C651" t="s">
        <v>153</v>
      </c>
    </row>
    <row r="652" spans="1:3" x14ac:dyDescent="0.25">
      <c r="A652">
        <v>17</v>
      </c>
      <c r="B652" t="s">
        <v>83</v>
      </c>
      <c r="C652" t="s">
        <v>153</v>
      </c>
    </row>
    <row r="653" spans="1:3" x14ac:dyDescent="0.25">
      <c r="A653">
        <v>59</v>
      </c>
      <c r="B653" t="s">
        <v>83</v>
      </c>
      <c r="C653" t="s">
        <v>153</v>
      </c>
    </row>
    <row r="654" spans="1:3" hidden="1" x14ac:dyDescent="0.25">
      <c r="A654">
        <v>91</v>
      </c>
      <c r="B654" t="s">
        <v>84</v>
      </c>
      <c r="C654" t="s">
        <v>153</v>
      </c>
    </row>
    <row r="655" spans="1:3" hidden="1" x14ac:dyDescent="0.25">
      <c r="A655">
        <v>23</v>
      </c>
      <c r="B655" t="s">
        <v>84</v>
      </c>
      <c r="C655" t="s">
        <v>153</v>
      </c>
    </row>
    <row r="656" spans="1:3" hidden="1" x14ac:dyDescent="0.25">
      <c r="A656">
        <v>5</v>
      </c>
      <c r="B656" t="s">
        <v>84</v>
      </c>
      <c r="C656" t="s">
        <v>153</v>
      </c>
    </row>
    <row r="657" spans="1:3" x14ac:dyDescent="0.25">
      <c r="A657">
        <v>17</v>
      </c>
      <c r="B657" t="s">
        <v>83</v>
      </c>
      <c r="C657" t="s">
        <v>153</v>
      </c>
    </row>
    <row r="658" spans="1:3" x14ac:dyDescent="0.25">
      <c r="A658">
        <v>48</v>
      </c>
      <c r="B658" t="s">
        <v>83</v>
      </c>
      <c r="C658" t="s">
        <v>153</v>
      </c>
    </row>
    <row r="659" spans="1:3" x14ac:dyDescent="0.25">
      <c r="A659">
        <v>7</v>
      </c>
      <c r="B659" t="s">
        <v>83</v>
      </c>
      <c r="C659" t="s">
        <v>153</v>
      </c>
    </row>
    <row r="660" spans="1:3" x14ac:dyDescent="0.25">
      <c r="A660">
        <v>2</v>
      </c>
      <c r="B660" t="s">
        <v>83</v>
      </c>
      <c r="C660" t="s">
        <v>153</v>
      </c>
    </row>
    <row r="661" spans="1:3" hidden="1" x14ac:dyDescent="0.25">
      <c r="A661">
        <v>79</v>
      </c>
      <c r="B661" t="s">
        <v>84</v>
      </c>
      <c r="C661" t="s">
        <v>153</v>
      </c>
    </row>
    <row r="662" spans="1:3" x14ac:dyDescent="0.25">
      <c r="A662">
        <v>29</v>
      </c>
      <c r="B662" t="s">
        <v>83</v>
      </c>
      <c r="C662" t="s">
        <v>153</v>
      </c>
    </row>
    <row r="663" spans="1:3" hidden="1" x14ac:dyDescent="0.25">
      <c r="A663">
        <v>36</v>
      </c>
      <c r="B663" t="s">
        <v>84</v>
      </c>
      <c r="C663" t="s">
        <v>153</v>
      </c>
    </row>
    <row r="664" spans="1:3" x14ac:dyDescent="0.25">
      <c r="A664">
        <v>28</v>
      </c>
      <c r="B664" t="s">
        <v>83</v>
      </c>
      <c r="C664" t="s">
        <v>153</v>
      </c>
    </row>
    <row r="665" spans="1:3" hidden="1" x14ac:dyDescent="0.25">
      <c r="A665">
        <v>28</v>
      </c>
      <c r="B665" t="s">
        <v>84</v>
      </c>
      <c r="C665" t="s">
        <v>153</v>
      </c>
    </row>
    <row r="666" spans="1:3" hidden="1" x14ac:dyDescent="0.25">
      <c r="A666">
        <v>19</v>
      </c>
      <c r="B666" t="s">
        <v>84</v>
      </c>
      <c r="C666" t="s">
        <v>153</v>
      </c>
    </row>
    <row r="667" spans="1:3" hidden="1" x14ac:dyDescent="0.25">
      <c r="A667">
        <v>21</v>
      </c>
      <c r="B667" t="s">
        <v>84</v>
      </c>
      <c r="C667" t="s">
        <v>153</v>
      </c>
    </row>
    <row r="668" spans="1:3" hidden="1" x14ac:dyDescent="0.25">
      <c r="A668">
        <v>39</v>
      </c>
      <c r="B668" t="s">
        <v>84</v>
      </c>
      <c r="C668" t="s">
        <v>153</v>
      </c>
    </row>
    <row r="669" spans="1:3" x14ac:dyDescent="0.25">
      <c r="A669">
        <v>10</v>
      </c>
      <c r="B669" t="s">
        <v>83</v>
      </c>
      <c r="C669" t="s">
        <v>153</v>
      </c>
    </row>
    <row r="670" spans="1:3" hidden="1" x14ac:dyDescent="0.25">
      <c r="A670">
        <v>28</v>
      </c>
      <c r="B670" t="s">
        <v>84</v>
      </c>
      <c r="C670" t="s">
        <v>153</v>
      </c>
    </row>
    <row r="671" spans="1:3" x14ac:dyDescent="0.25">
      <c r="A671">
        <v>51</v>
      </c>
      <c r="B671" t="s">
        <v>83</v>
      </c>
      <c r="C671" t="s">
        <v>153</v>
      </c>
    </row>
    <row r="672" spans="1:3" x14ac:dyDescent="0.25">
      <c r="A672">
        <v>15</v>
      </c>
      <c r="B672" t="s">
        <v>83</v>
      </c>
      <c r="C672" t="s">
        <v>153</v>
      </c>
    </row>
    <row r="673" spans="1:3" x14ac:dyDescent="0.25">
      <c r="A673">
        <v>16</v>
      </c>
      <c r="B673" t="s">
        <v>83</v>
      </c>
      <c r="C673" t="s">
        <v>153</v>
      </c>
    </row>
    <row r="674" spans="1:3" hidden="1" x14ac:dyDescent="0.25">
      <c r="A674">
        <v>40</v>
      </c>
      <c r="B674" t="s">
        <v>84</v>
      </c>
      <c r="C674" t="s">
        <v>153</v>
      </c>
    </row>
    <row r="675" spans="1:3" hidden="1" x14ac:dyDescent="0.25">
      <c r="A675">
        <v>35</v>
      </c>
      <c r="B675" t="s">
        <v>84</v>
      </c>
      <c r="C675" t="s">
        <v>153</v>
      </c>
    </row>
    <row r="676" spans="1:3" x14ac:dyDescent="0.25">
      <c r="A676">
        <v>3</v>
      </c>
      <c r="B676" t="s">
        <v>83</v>
      </c>
      <c r="C676" t="s">
        <v>153</v>
      </c>
    </row>
    <row r="677" spans="1:3" x14ac:dyDescent="0.25">
      <c r="A677">
        <v>24</v>
      </c>
      <c r="B677" t="s">
        <v>83</v>
      </c>
      <c r="C677" t="s">
        <v>153</v>
      </c>
    </row>
    <row r="678" spans="1:3" x14ac:dyDescent="0.25">
      <c r="A678">
        <v>51</v>
      </c>
      <c r="B678" t="s">
        <v>83</v>
      </c>
      <c r="C678" t="s">
        <v>153</v>
      </c>
    </row>
    <row r="679" spans="1:3" hidden="1" x14ac:dyDescent="0.25">
      <c r="A679">
        <v>58</v>
      </c>
      <c r="B679" t="s">
        <v>84</v>
      </c>
      <c r="C679" t="s">
        <v>153</v>
      </c>
    </row>
    <row r="680" spans="1:3" x14ac:dyDescent="0.25">
      <c r="A680">
        <v>83</v>
      </c>
      <c r="B680" t="s">
        <v>83</v>
      </c>
      <c r="C680" t="s">
        <v>153</v>
      </c>
    </row>
    <row r="681" spans="1:3" hidden="1" x14ac:dyDescent="0.25">
      <c r="A681">
        <v>24</v>
      </c>
      <c r="B681" t="s">
        <v>84</v>
      </c>
      <c r="C681" t="s">
        <v>153</v>
      </c>
    </row>
    <row r="682" spans="1:3" hidden="1" x14ac:dyDescent="0.25">
      <c r="A682">
        <v>12</v>
      </c>
      <c r="B682" t="s">
        <v>84</v>
      </c>
      <c r="C682" t="s">
        <v>153</v>
      </c>
    </row>
    <row r="683" spans="1:3" hidden="1" x14ac:dyDescent="0.25">
      <c r="A683">
        <v>59</v>
      </c>
      <c r="B683" t="s">
        <v>84</v>
      </c>
      <c r="C683" t="s">
        <v>153</v>
      </c>
    </row>
    <row r="684" spans="1:3" hidden="1" x14ac:dyDescent="0.25">
      <c r="A684">
        <v>30</v>
      </c>
      <c r="B684" t="s">
        <v>84</v>
      </c>
      <c r="C684" t="s">
        <v>153</v>
      </c>
    </row>
    <row r="685" spans="1:3" hidden="1" x14ac:dyDescent="0.25">
      <c r="A685">
        <v>36</v>
      </c>
      <c r="B685" t="s">
        <v>84</v>
      </c>
      <c r="C685" t="s">
        <v>153</v>
      </c>
    </row>
    <row r="686" spans="1:3" hidden="1" x14ac:dyDescent="0.25">
      <c r="A686">
        <v>16</v>
      </c>
      <c r="B686" t="s">
        <v>84</v>
      </c>
      <c r="C686" t="s">
        <v>153</v>
      </c>
    </row>
    <row r="687" spans="1:3" hidden="1" x14ac:dyDescent="0.25">
      <c r="A687">
        <v>3</v>
      </c>
      <c r="B687" t="s">
        <v>84</v>
      </c>
      <c r="C687" t="s">
        <v>153</v>
      </c>
    </row>
    <row r="688" spans="1:3" x14ac:dyDescent="0.25">
      <c r="A688">
        <v>63</v>
      </c>
      <c r="B688" t="s">
        <v>83</v>
      </c>
      <c r="C688" t="s">
        <v>153</v>
      </c>
    </row>
    <row r="689" spans="1:3" x14ac:dyDescent="0.25">
      <c r="A689">
        <v>16</v>
      </c>
      <c r="B689" t="s">
        <v>83</v>
      </c>
      <c r="C689" t="s">
        <v>153</v>
      </c>
    </row>
    <row r="690" spans="1:3" x14ac:dyDescent="0.25">
      <c r="A690">
        <v>15</v>
      </c>
      <c r="B690" t="s">
        <v>83</v>
      </c>
      <c r="C690" t="s">
        <v>153</v>
      </c>
    </row>
    <row r="691" spans="1:3" hidden="1" x14ac:dyDescent="0.25">
      <c r="A691">
        <v>33</v>
      </c>
      <c r="B691" t="s">
        <v>84</v>
      </c>
      <c r="C691" t="s">
        <v>153</v>
      </c>
    </row>
    <row r="692" spans="1:3" hidden="1" x14ac:dyDescent="0.25">
      <c r="A692">
        <v>31</v>
      </c>
      <c r="B692" t="s">
        <v>84</v>
      </c>
      <c r="C692" t="s">
        <v>153</v>
      </c>
    </row>
    <row r="693" spans="1:3" x14ac:dyDescent="0.25">
      <c r="A693">
        <v>83</v>
      </c>
      <c r="B693" t="s">
        <v>83</v>
      </c>
      <c r="C693" t="s">
        <v>153</v>
      </c>
    </row>
    <row r="694" spans="1:3" hidden="1" x14ac:dyDescent="0.25">
      <c r="A694">
        <v>38</v>
      </c>
      <c r="B694" t="s">
        <v>84</v>
      </c>
      <c r="C694" t="s">
        <v>153</v>
      </c>
    </row>
    <row r="695" spans="1:3" x14ac:dyDescent="0.25">
      <c r="A695">
        <v>40</v>
      </c>
      <c r="B695" t="s">
        <v>83</v>
      </c>
      <c r="C695" t="s">
        <v>153</v>
      </c>
    </row>
    <row r="696" spans="1:3" hidden="1" x14ac:dyDescent="0.25">
      <c r="A696">
        <v>35</v>
      </c>
      <c r="B696" t="s">
        <v>84</v>
      </c>
      <c r="C696" t="s">
        <v>153</v>
      </c>
    </row>
    <row r="697" spans="1:3" x14ac:dyDescent="0.25">
      <c r="A697">
        <v>66</v>
      </c>
      <c r="B697" t="s">
        <v>83</v>
      </c>
      <c r="C697" t="s">
        <v>153</v>
      </c>
    </row>
    <row r="698" spans="1:3" x14ac:dyDescent="0.25">
      <c r="A698">
        <v>81</v>
      </c>
      <c r="B698" t="s">
        <v>83</v>
      </c>
      <c r="C698" t="s">
        <v>153</v>
      </c>
    </row>
    <row r="699" spans="1:3" x14ac:dyDescent="0.25">
      <c r="A699">
        <v>19</v>
      </c>
      <c r="B699" t="s">
        <v>83</v>
      </c>
      <c r="C699" t="s">
        <v>153</v>
      </c>
    </row>
    <row r="700" spans="1:3" hidden="1" x14ac:dyDescent="0.25">
      <c r="A700">
        <v>61</v>
      </c>
      <c r="B700" t="s">
        <v>84</v>
      </c>
      <c r="C700" t="s">
        <v>153</v>
      </c>
    </row>
    <row r="701" spans="1:3" x14ac:dyDescent="0.25">
      <c r="A701">
        <v>52</v>
      </c>
      <c r="B701" t="s">
        <v>83</v>
      </c>
      <c r="C701" t="s">
        <v>153</v>
      </c>
    </row>
    <row r="702" spans="1:3" hidden="1" x14ac:dyDescent="0.25">
      <c r="A702">
        <v>65</v>
      </c>
      <c r="B702" t="s">
        <v>84</v>
      </c>
      <c r="C702" t="s">
        <v>153</v>
      </c>
    </row>
    <row r="703" spans="1:3" hidden="1" x14ac:dyDescent="0.25">
      <c r="A703">
        <v>37</v>
      </c>
      <c r="B703" t="s">
        <v>84</v>
      </c>
      <c r="C703" t="s">
        <v>153</v>
      </c>
    </row>
    <row r="704" spans="1:3" x14ac:dyDescent="0.25">
      <c r="A704">
        <v>17</v>
      </c>
      <c r="B704" t="s">
        <v>83</v>
      </c>
      <c r="C704" t="s">
        <v>153</v>
      </c>
    </row>
    <row r="705" spans="1:3" x14ac:dyDescent="0.25">
      <c r="A705">
        <v>16</v>
      </c>
      <c r="B705" t="s">
        <v>83</v>
      </c>
      <c r="C705" t="s">
        <v>153</v>
      </c>
    </row>
    <row r="706" spans="1:3" x14ac:dyDescent="0.25">
      <c r="A706">
        <v>56</v>
      </c>
      <c r="B706" t="s">
        <v>83</v>
      </c>
      <c r="C706" t="s">
        <v>153</v>
      </c>
    </row>
    <row r="707" spans="1:3" hidden="1" x14ac:dyDescent="0.25">
      <c r="A707">
        <v>18</v>
      </c>
      <c r="B707" t="s">
        <v>84</v>
      </c>
      <c r="C707" t="s">
        <v>153</v>
      </c>
    </row>
    <row r="708" spans="1:3" hidden="1" x14ac:dyDescent="0.25">
      <c r="A708">
        <v>34</v>
      </c>
      <c r="B708" t="s">
        <v>84</v>
      </c>
      <c r="C708" t="s">
        <v>153</v>
      </c>
    </row>
    <row r="709" spans="1:3" x14ac:dyDescent="0.25">
      <c r="A709">
        <v>40</v>
      </c>
      <c r="B709" t="s">
        <v>83</v>
      </c>
      <c r="C709" t="s">
        <v>153</v>
      </c>
    </row>
    <row r="710" spans="1:3" x14ac:dyDescent="0.25">
      <c r="A710">
        <v>2</v>
      </c>
      <c r="B710" t="s">
        <v>83</v>
      </c>
      <c r="C710" t="s">
        <v>153</v>
      </c>
    </row>
    <row r="711" spans="1:3" x14ac:dyDescent="0.25">
      <c r="A711">
        <v>89</v>
      </c>
      <c r="B711" t="s">
        <v>83</v>
      </c>
      <c r="C711" t="s">
        <v>153</v>
      </c>
    </row>
    <row r="712" spans="1:3" hidden="1" x14ac:dyDescent="0.25">
      <c r="A712">
        <v>43</v>
      </c>
      <c r="B712" t="s">
        <v>84</v>
      </c>
      <c r="C712" t="s">
        <v>153</v>
      </c>
    </row>
    <row r="713" spans="1:3" hidden="1" x14ac:dyDescent="0.25">
      <c r="A713">
        <v>88</v>
      </c>
      <c r="B713" t="s">
        <v>84</v>
      </c>
      <c r="C713" t="s">
        <v>153</v>
      </c>
    </row>
    <row r="714" spans="1:3" hidden="1" x14ac:dyDescent="0.25">
      <c r="A714">
        <v>47</v>
      </c>
      <c r="B714" t="s">
        <v>84</v>
      </c>
      <c r="C714" t="s">
        <v>153</v>
      </c>
    </row>
    <row r="715" spans="1:3" x14ac:dyDescent="0.25">
      <c r="A715">
        <v>21</v>
      </c>
      <c r="B715" t="s">
        <v>83</v>
      </c>
      <c r="C715" t="s">
        <v>153</v>
      </c>
    </row>
    <row r="716" spans="1:3" x14ac:dyDescent="0.25">
      <c r="A716">
        <v>28</v>
      </c>
      <c r="B716" t="s">
        <v>83</v>
      </c>
      <c r="C716" t="s">
        <v>153</v>
      </c>
    </row>
    <row r="717" spans="1:3" hidden="1" x14ac:dyDescent="0.25">
      <c r="A717">
        <v>17</v>
      </c>
      <c r="B717" t="s">
        <v>84</v>
      </c>
      <c r="C717" t="s">
        <v>153</v>
      </c>
    </row>
    <row r="718" spans="1:3" hidden="1" x14ac:dyDescent="0.25">
      <c r="A718">
        <v>72</v>
      </c>
      <c r="B718" t="s">
        <v>84</v>
      </c>
      <c r="C718" t="s">
        <v>153</v>
      </c>
    </row>
    <row r="719" spans="1:3" x14ac:dyDescent="0.25">
      <c r="A719">
        <v>73</v>
      </c>
      <c r="B719" t="s">
        <v>83</v>
      </c>
      <c r="C719" t="s">
        <v>153</v>
      </c>
    </row>
    <row r="720" spans="1:3" x14ac:dyDescent="0.25">
      <c r="A720">
        <v>73</v>
      </c>
      <c r="B720" t="s">
        <v>83</v>
      </c>
      <c r="C720" t="s">
        <v>153</v>
      </c>
    </row>
    <row r="721" spans="1:3" hidden="1" x14ac:dyDescent="0.25">
      <c r="A721">
        <v>15</v>
      </c>
      <c r="B721" t="s">
        <v>84</v>
      </c>
      <c r="C721" t="s">
        <v>153</v>
      </c>
    </row>
    <row r="722" spans="1:3" hidden="1" x14ac:dyDescent="0.25">
      <c r="A722">
        <v>69</v>
      </c>
      <c r="B722" t="s">
        <v>84</v>
      </c>
      <c r="C722" t="s">
        <v>153</v>
      </c>
    </row>
    <row r="723" spans="1:3" x14ac:dyDescent="0.25">
      <c r="A723">
        <v>88</v>
      </c>
      <c r="B723" t="s">
        <v>83</v>
      </c>
      <c r="C723" t="s">
        <v>153</v>
      </c>
    </row>
    <row r="724" spans="1:3" x14ac:dyDescent="0.25">
      <c r="A724">
        <v>47</v>
      </c>
      <c r="B724" t="s">
        <v>83</v>
      </c>
      <c r="C724" t="s">
        <v>153</v>
      </c>
    </row>
    <row r="725" spans="1:3" hidden="1" x14ac:dyDescent="0.25">
      <c r="A725">
        <v>24</v>
      </c>
      <c r="B725" t="s">
        <v>84</v>
      </c>
      <c r="C725" t="s">
        <v>153</v>
      </c>
    </row>
    <row r="726" spans="1:3" hidden="1" x14ac:dyDescent="0.25">
      <c r="A726">
        <v>68</v>
      </c>
      <c r="B726" t="s">
        <v>84</v>
      </c>
      <c r="C726" t="s">
        <v>153</v>
      </c>
    </row>
    <row r="727" spans="1:3" x14ac:dyDescent="0.25">
      <c r="A727">
        <v>14</v>
      </c>
      <c r="B727" t="s">
        <v>83</v>
      </c>
      <c r="C727" t="s">
        <v>153</v>
      </c>
    </row>
    <row r="728" spans="1:3" hidden="1" x14ac:dyDescent="0.25">
      <c r="A728">
        <v>47</v>
      </c>
      <c r="B728" t="s">
        <v>84</v>
      </c>
      <c r="C728" t="s">
        <v>153</v>
      </c>
    </row>
    <row r="729" spans="1:3" x14ac:dyDescent="0.25">
      <c r="A729">
        <v>45</v>
      </c>
      <c r="B729" t="s">
        <v>83</v>
      </c>
      <c r="C729" t="s">
        <v>153</v>
      </c>
    </row>
    <row r="730" spans="1:3" hidden="1" x14ac:dyDescent="0.25">
      <c r="A730">
        <v>36</v>
      </c>
      <c r="B730" t="s">
        <v>84</v>
      </c>
      <c r="C730" t="s">
        <v>153</v>
      </c>
    </row>
    <row r="731" spans="1:3" hidden="1" x14ac:dyDescent="0.25">
      <c r="A731">
        <v>19</v>
      </c>
      <c r="B731" t="s">
        <v>84</v>
      </c>
      <c r="C731" t="s">
        <v>153</v>
      </c>
    </row>
    <row r="732" spans="1:3" x14ac:dyDescent="0.25">
      <c r="A732">
        <v>35</v>
      </c>
      <c r="B732" t="s">
        <v>83</v>
      </c>
      <c r="C732" t="s">
        <v>153</v>
      </c>
    </row>
    <row r="733" spans="1:3" hidden="1" x14ac:dyDescent="0.25">
      <c r="A733">
        <v>74</v>
      </c>
      <c r="B733" t="s">
        <v>84</v>
      </c>
      <c r="C733" t="s">
        <v>153</v>
      </c>
    </row>
    <row r="734" spans="1:3" x14ac:dyDescent="0.25">
      <c r="A734">
        <v>9</v>
      </c>
      <c r="B734" t="s">
        <v>83</v>
      </c>
      <c r="C734" t="s">
        <v>153</v>
      </c>
    </row>
    <row r="735" spans="1:3" hidden="1" x14ac:dyDescent="0.25">
      <c r="A735">
        <v>2</v>
      </c>
      <c r="B735" t="s">
        <v>84</v>
      </c>
      <c r="C735" t="s">
        <v>153</v>
      </c>
    </row>
    <row r="736" spans="1:3" hidden="1" x14ac:dyDescent="0.25">
      <c r="A736">
        <v>7</v>
      </c>
      <c r="B736" t="s">
        <v>84</v>
      </c>
      <c r="C736" t="s">
        <v>153</v>
      </c>
    </row>
    <row r="737" spans="1:3" x14ac:dyDescent="0.25">
      <c r="A737">
        <v>27</v>
      </c>
      <c r="B737" t="s">
        <v>83</v>
      </c>
      <c r="C737" t="s">
        <v>153</v>
      </c>
    </row>
    <row r="738" spans="1:3" x14ac:dyDescent="0.25">
      <c r="A738">
        <v>14</v>
      </c>
      <c r="B738" t="s">
        <v>83</v>
      </c>
      <c r="C738" t="s">
        <v>153</v>
      </c>
    </row>
    <row r="739" spans="1:3" hidden="1" x14ac:dyDescent="0.25">
      <c r="A739">
        <v>32</v>
      </c>
      <c r="B739" t="s">
        <v>84</v>
      </c>
      <c r="C739" t="s">
        <v>153</v>
      </c>
    </row>
    <row r="740" spans="1:3" x14ac:dyDescent="0.25">
      <c r="A740">
        <v>30</v>
      </c>
      <c r="B740" t="s">
        <v>83</v>
      </c>
      <c r="C740" t="s">
        <v>153</v>
      </c>
    </row>
    <row r="741" spans="1:3" x14ac:dyDescent="0.25">
      <c r="A741">
        <v>21</v>
      </c>
      <c r="B741" t="s">
        <v>83</v>
      </c>
      <c r="C741" t="s">
        <v>153</v>
      </c>
    </row>
    <row r="742" spans="1:3" x14ac:dyDescent="0.25">
      <c r="A742">
        <v>46</v>
      </c>
      <c r="B742" t="s">
        <v>83</v>
      </c>
      <c r="C742" t="s">
        <v>153</v>
      </c>
    </row>
    <row r="743" spans="1:3" hidden="1" x14ac:dyDescent="0.25">
      <c r="A743">
        <v>21</v>
      </c>
      <c r="B743" t="s">
        <v>84</v>
      </c>
      <c r="C743" t="s">
        <v>153</v>
      </c>
    </row>
    <row r="744" spans="1:3" hidden="1" x14ac:dyDescent="0.25">
      <c r="A744">
        <v>37</v>
      </c>
      <c r="B744" t="s">
        <v>84</v>
      </c>
      <c r="C744" t="s">
        <v>153</v>
      </c>
    </row>
    <row r="745" spans="1:3" hidden="1" x14ac:dyDescent="0.25">
      <c r="A745">
        <v>25</v>
      </c>
      <c r="B745" t="s">
        <v>84</v>
      </c>
      <c r="C745" t="s">
        <v>153</v>
      </c>
    </row>
    <row r="746" spans="1:3" hidden="1" x14ac:dyDescent="0.25">
      <c r="A746">
        <v>37</v>
      </c>
      <c r="B746" t="s">
        <v>84</v>
      </c>
      <c r="C746" t="s">
        <v>153</v>
      </c>
    </row>
    <row r="747" spans="1:3" hidden="1" x14ac:dyDescent="0.25">
      <c r="A747">
        <v>41</v>
      </c>
      <c r="B747" t="s">
        <v>84</v>
      </c>
      <c r="C747" t="s">
        <v>153</v>
      </c>
    </row>
    <row r="748" spans="1:3" hidden="1" x14ac:dyDescent="0.25">
      <c r="A748">
        <v>67</v>
      </c>
      <c r="B748" t="s">
        <v>84</v>
      </c>
      <c r="C748" t="s">
        <v>153</v>
      </c>
    </row>
    <row r="749" spans="1:3" x14ac:dyDescent="0.25">
      <c r="A749">
        <v>56</v>
      </c>
      <c r="B749" t="s">
        <v>83</v>
      </c>
      <c r="C749" t="s">
        <v>153</v>
      </c>
    </row>
    <row r="750" spans="1:3" hidden="1" x14ac:dyDescent="0.25">
      <c r="A750">
        <v>18</v>
      </c>
      <c r="B750" t="s">
        <v>84</v>
      </c>
      <c r="C750" t="s">
        <v>153</v>
      </c>
    </row>
    <row r="751" spans="1:3" x14ac:dyDescent="0.25">
      <c r="A751">
        <v>75</v>
      </c>
      <c r="B751" t="s">
        <v>83</v>
      </c>
      <c r="C751" t="s">
        <v>153</v>
      </c>
    </row>
    <row r="752" spans="1:3" x14ac:dyDescent="0.25">
      <c r="A752">
        <v>28</v>
      </c>
      <c r="B752" t="s">
        <v>83</v>
      </c>
      <c r="C752" t="s">
        <v>153</v>
      </c>
    </row>
    <row r="753" spans="1:3" x14ac:dyDescent="0.25">
      <c r="A753">
        <v>27</v>
      </c>
      <c r="B753" t="s">
        <v>83</v>
      </c>
      <c r="C753" t="s">
        <v>153</v>
      </c>
    </row>
    <row r="754" spans="1:3" x14ac:dyDescent="0.25">
      <c r="A754">
        <v>83</v>
      </c>
      <c r="B754" t="s">
        <v>83</v>
      </c>
      <c r="C754" t="s">
        <v>153</v>
      </c>
    </row>
    <row r="755" spans="1:3" hidden="1" x14ac:dyDescent="0.25">
      <c r="A755">
        <v>59</v>
      </c>
      <c r="B755" t="s">
        <v>84</v>
      </c>
      <c r="C755" t="s">
        <v>153</v>
      </c>
    </row>
    <row r="756" spans="1:3" hidden="1" x14ac:dyDescent="0.25">
      <c r="A756">
        <v>53</v>
      </c>
      <c r="B756" t="s">
        <v>84</v>
      </c>
      <c r="C756" t="s">
        <v>153</v>
      </c>
    </row>
    <row r="757" spans="1:3" hidden="1" x14ac:dyDescent="0.25">
      <c r="A757">
        <v>19</v>
      </c>
      <c r="B757" t="s">
        <v>84</v>
      </c>
      <c r="C757" t="s">
        <v>153</v>
      </c>
    </row>
    <row r="758" spans="1:3" x14ac:dyDescent="0.25">
      <c r="A758">
        <v>3</v>
      </c>
      <c r="B758" t="s">
        <v>83</v>
      </c>
      <c r="C758" t="s">
        <v>153</v>
      </c>
    </row>
    <row r="759" spans="1:3" x14ac:dyDescent="0.25">
      <c r="A759">
        <v>2</v>
      </c>
      <c r="B759" t="s">
        <v>83</v>
      </c>
      <c r="C759" t="s">
        <v>153</v>
      </c>
    </row>
    <row r="760" spans="1:3" x14ac:dyDescent="0.25">
      <c r="A760">
        <v>47</v>
      </c>
      <c r="B760" t="s">
        <v>83</v>
      </c>
      <c r="C760" t="s">
        <v>153</v>
      </c>
    </row>
    <row r="761" spans="1:3" x14ac:dyDescent="0.25">
      <c r="A761">
        <v>5</v>
      </c>
      <c r="B761" t="s">
        <v>83</v>
      </c>
      <c r="C761" t="s">
        <v>153</v>
      </c>
    </row>
    <row r="762" spans="1:3" x14ac:dyDescent="0.25">
      <c r="A762">
        <v>36</v>
      </c>
      <c r="B762" t="s">
        <v>83</v>
      </c>
      <c r="C762" t="s">
        <v>153</v>
      </c>
    </row>
    <row r="763" spans="1:3" hidden="1" x14ac:dyDescent="0.25">
      <c r="A763">
        <v>65</v>
      </c>
      <c r="B763" t="s">
        <v>84</v>
      </c>
      <c r="C763" t="s">
        <v>153</v>
      </c>
    </row>
    <row r="764" spans="1:3" hidden="1" x14ac:dyDescent="0.25">
      <c r="A764">
        <v>71</v>
      </c>
      <c r="B764" t="s">
        <v>84</v>
      </c>
      <c r="C764" t="s">
        <v>153</v>
      </c>
    </row>
    <row r="765" spans="1:3" hidden="1" x14ac:dyDescent="0.25">
      <c r="A765">
        <v>46</v>
      </c>
      <c r="B765" t="s">
        <v>84</v>
      </c>
      <c r="C765" t="s">
        <v>153</v>
      </c>
    </row>
    <row r="766" spans="1:3" hidden="1" x14ac:dyDescent="0.25">
      <c r="A766">
        <v>60</v>
      </c>
      <c r="B766" t="s">
        <v>84</v>
      </c>
      <c r="C766" t="s">
        <v>153</v>
      </c>
    </row>
    <row r="767" spans="1:3" x14ac:dyDescent="0.25">
      <c r="A767">
        <v>56</v>
      </c>
      <c r="B767" t="s">
        <v>83</v>
      </c>
      <c r="C767" t="s">
        <v>153</v>
      </c>
    </row>
    <row r="768" spans="1:3" hidden="1" x14ac:dyDescent="0.25">
      <c r="A768">
        <v>5</v>
      </c>
      <c r="B768" t="s">
        <v>84</v>
      </c>
      <c r="C768" t="s">
        <v>153</v>
      </c>
    </row>
    <row r="769" spans="1:3" x14ac:dyDescent="0.25">
      <c r="A769">
        <v>35</v>
      </c>
      <c r="B769" t="s">
        <v>83</v>
      </c>
      <c r="C769" t="s">
        <v>153</v>
      </c>
    </row>
    <row r="770" spans="1:3" hidden="1" x14ac:dyDescent="0.25">
      <c r="A770">
        <v>60</v>
      </c>
      <c r="B770" t="s">
        <v>84</v>
      </c>
      <c r="C770" t="s">
        <v>153</v>
      </c>
    </row>
    <row r="771" spans="1:3" hidden="1" x14ac:dyDescent="0.25">
      <c r="A771">
        <v>13</v>
      </c>
      <c r="B771" t="s">
        <v>84</v>
      </c>
      <c r="C771" t="s">
        <v>153</v>
      </c>
    </row>
    <row r="772" spans="1:3" x14ac:dyDescent="0.25">
      <c r="A772">
        <v>73</v>
      </c>
      <c r="B772" t="s">
        <v>83</v>
      </c>
      <c r="C772" t="s">
        <v>153</v>
      </c>
    </row>
    <row r="773" spans="1:3" hidden="1" x14ac:dyDescent="0.25">
      <c r="A773">
        <v>25</v>
      </c>
      <c r="B773" t="s">
        <v>84</v>
      </c>
      <c r="C773" t="s">
        <v>153</v>
      </c>
    </row>
    <row r="774" spans="1:3" hidden="1" x14ac:dyDescent="0.25">
      <c r="A774">
        <v>12</v>
      </c>
      <c r="B774" t="s">
        <v>84</v>
      </c>
      <c r="C774" t="s">
        <v>153</v>
      </c>
    </row>
    <row r="775" spans="1:3" hidden="1" x14ac:dyDescent="0.25">
      <c r="A775">
        <v>82</v>
      </c>
      <c r="B775" t="s">
        <v>84</v>
      </c>
      <c r="C775" t="s">
        <v>153</v>
      </c>
    </row>
    <row r="776" spans="1:3" hidden="1" x14ac:dyDescent="0.25">
      <c r="A776">
        <v>38</v>
      </c>
      <c r="B776" t="s">
        <v>84</v>
      </c>
      <c r="C776" t="s">
        <v>153</v>
      </c>
    </row>
    <row r="777" spans="1:3" hidden="1" x14ac:dyDescent="0.25">
      <c r="A777">
        <v>24</v>
      </c>
      <c r="B777" t="s">
        <v>84</v>
      </c>
      <c r="C777" t="s">
        <v>153</v>
      </c>
    </row>
    <row r="778" spans="1:3" hidden="1" x14ac:dyDescent="0.25">
      <c r="A778">
        <v>65</v>
      </c>
      <c r="B778" t="s">
        <v>84</v>
      </c>
      <c r="C778" t="s">
        <v>153</v>
      </c>
    </row>
    <row r="779" spans="1:3" hidden="1" x14ac:dyDescent="0.25">
      <c r="A779">
        <v>1</v>
      </c>
      <c r="B779" t="s">
        <v>84</v>
      </c>
      <c r="C779" t="s">
        <v>153</v>
      </c>
    </row>
    <row r="780" spans="1:3" hidden="1" x14ac:dyDescent="0.25">
      <c r="A780">
        <v>55</v>
      </c>
      <c r="B780" t="s">
        <v>84</v>
      </c>
      <c r="C780" t="s">
        <v>153</v>
      </c>
    </row>
    <row r="781" spans="1:3" x14ac:dyDescent="0.25">
      <c r="A781">
        <v>67</v>
      </c>
      <c r="B781" t="s">
        <v>83</v>
      </c>
      <c r="C781" t="s">
        <v>153</v>
      </c>
    </row>
    <row r="782" spans="1:3" hidden="1" x14ac:dyDescent="0.25">
      <c r="A782">
        <v>63</v>
      </c>
      <c r="B782" t="s">
        <v>84</v>
      </c>
      <c r="C782" t="s">
        <v>153</v>
      </c>
    </row>
    <row r="783" spans="1:3" hidden="1" x14ac:dyDescent="0.25">
      <c r="A783">
        <v>40</v>
      </c>
      <c r="B783" t="s">
        <v>84</v>
      </c>
      <c r="C783" t="s">
        <v>153</v>
      </c>
    </row>
    <row r="784" spans="1:3" x14ac:dyDescent="0.25">
      <c r="A784">
        <v>13</v>
      </c>
      <c r="B784" t="s">
        <v>83</v>
      </c>
      <c r="C784" t="s">
        <v>153</v>
      </c>
    </row>
    <row r="785" spans="1:3" x14ac:dyDescent="0.25">
      <c r="A785">
        <v>9</v>
      </c>
      <c r="B785" t="s">
        <v>83</v>
      </c>
      <c r="C785" t="s">
        <v>153</v>
      </c>
    </row>
    <row r="786" spans="1:3" x14ac:dyDescent="0.25">
      <c r="A786">
        <v>16</v>
      </c>
      <c r="B786" t="s">
        <v>83</v>
      </c>
      <c r="C786" t="s">
        <v>153</v>
      </c>
    </row>
    <row r="787" spans="1:3" hidden="1" x14ac:dyDescent="0.25">
      <c r="A787">
        <v>42</v>
      </c>
      <c r="B787" t="s">
        <v>84</v>
      </c>
      <c r="C787" t="s">
        <v>153</v>
      </c>
    </row>
    <row r="788" spans="1:3" hidden="1" x14ac:dyDescent="0.25">
      <c r="A788">
        <v>30</v>
      </c>
      <c r="B788" t="s">
        <v>84</v>
      </c>
      <c r="C788" t="s">
        <v>153</v>
      </c>
    </row>
    <row r="789" spans="1:3" hidden="1" x14ac:dyDescent="0.25">
      <c r="A789">
        <v>7</v>
      </c>
      <c r="B789" t="s">
        <v>84</v>
      </c>
      <c r="C789" t="s">
        <v>153</v>
      </c>
    </row>
    <row r="790" spans="1:3" hidden="1" x14ac:dyDescent="0.25">
      <c r="A790" s="73">
        <v>21</v>
      </c>
      <c r="B790" t="s">
        <v>84</v>
      </c>
      <c r="C790" t="s">
        <v>153</v>
      </c>
    </row>
    <row r="791" spans="1:3" hidden="1" x14ac:dyDescent="0.25">
      <c r="A791">
        <v>19</v>
      </c>
      <c r="B791" t="s">
        <v>84</v>
      </c>
      <c r="C791" t="s">
        <v>153</v>
      </c>
    </row>
  </sheetData>
  <autoFilter ref="A2:C791" xr:uid="{5C3C77CA-6D50-400F-B6B4-D1E6D884D787}">
    <filterColumn colId="1">
      <filters>
        <filter val="f"/>
      </filters>
    </filterColumn>
    <filterColumn colId="2">
      <filters>
        <filter val="EMG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LJ61"/>
  <sheetViews>
    <sheetView showFormulas="1" tabSelected="1" topLeftCell="JC1" zoomScaleNormal="100" workbookViewId="0">
      <selection activeCell="JE34" sqref="JE34"/>
    </sheetView>
  </sheetViews>
  <sheetFormatPr defaultColWidth="9.140625" defaultRowHeight="15.75" x14ac:dyDescent="0.25"/>
  <cols>
    <col min="1" max="1" width="3.42578125" style="157" customWidth="1"/>
    <col min="2" max="2" width="7.28515625" style="157" bestFit="1" customWidth="1"/>
    <col min="3" max="3" width="11.28515625" style="156" bestFit="1" customWidth="1"/>
    <col min="4" max="4" width="30.42578125" style="156" customWidth="1"/>
    <col min="5" max="5" width="5.28515625" style="156" customWidth="1"/>
    <col min="6" max="6" width="5.5703125" style="156" customWidth="1"/>
    <col min="7" max="7" width="5.85546875" style="156" customWidth="1"/>
    <col min="8" max="8" width="5.42578125" style="156" customWidth="1"/>
    <col min="9" max="9" width="51.85546875" style="156" customWidth="1"/>
    <col min="10" max="10" width="7.28515625" style="156" customWidth="1"/>
    <col min="11" max="12" width="9.140625" style="156"/>
    <col min="13" max="13" width="6.5703125" style="156" customWidth="1"/>
    <col min="14" max="14" width="8.7109375" style="156" customWidth="1"/>
    <col min="15" max="15" width="11.5703125" style="156" customWidth="1"/>
    <col min="16" max="16" width="28" style="156" customWidth="1"/>
    <col min="17" max="19" width="9.140625" style="156"/>
    <col min="20" max="20" width="8" style="156" customWidth="1"/>
    <col min="21" max="21" width="38.7109375" style="156" customWidth="1"/>
    <col min="22" max="26" width="9.140625" style="156"/>
    <col min="27" max="27" width="10.140625" style="156" bestFit="1" customWidth="1"/>
    <col min="28" max="28" width="28.140625" style="156" bestFit="1" customWidth="1"/>
    <col min="29" max="38" width="9.140625" style="156"/>
    <col min="39" max="39" width="9.140625" style="156" bestFit="1" customWidth="1"/>
    <col min="40" max="40" width="26.85546875" style="156" bestFit="1" customWidth="1"/>
    <col min="41" max="51" width="9.140625" style="156"/>
    <col min="52" max="52" width="28.28515625" style="156" bestFit="1" customWidth="1"/>
    <col min="53" max="62" width="9.140625" style="156"/>
    <col min="63" max="63" width="10.140625" style="156" bestFit="1" customWidth="1"/>
    <col min="64" max="64" width="32.140625" style="156" bestFit="1" customWidth="1"/>
    <col min="65" max="74" width="9.140625" style="156"/>
    <col min="75" max="75" width="10.140625" style="156" bestFit="1" customWidth="1"/>
    <col min="76" max="76" width="28.85546875" style="156" customWidth="1"/>
    <col min="77" max="86" width="9.140625" style="156"/>
    <col min="87" max="87" width="10.140625" style="156" bestFit="1" customWidth="1"/>
    <col min="88" max="88" width="38.28515625" style="156" customWidth="1"/>
    <col min="89" max="98" width="9.140625" style="156"/>
    <col min="99" max="99" width="10.140625" style="156" bestFit="1" customWidth="1"/>
    <col min="100" max="100" width="38.28515625" style="156" customWidth="1"/>
    <col min="101" max="110" width="9.140625" style="156"/>
    <col min="111" max="111" width="11" style="156" bestFit="1" customWidth="1"/>
    <col min="112" max="112" width="32.140625" style="156" customWidth="1"/>
    <col min="113" max="120" width="9.140625" style="156"/>
    <col min="121" max="121" width="7.28515625" style="156" customWidth="1"/>
    <col min="122" max="122" width="11.140625" style="156" customWidth="1"/>
    <col min="123" max="123" width="11.7109375" style="156" customWidth="1"/>
    <col min="124" max="124" width="30.5703125" style="156" customWidth="1"/>
    <col min="125" max="125" width="8.85546875" style="156" bestFit="1" customWidth="1"/>
    <col min="126" max="126" width="6" style="156" customWidth="1"/>
    <col min="127" max="127" width="6.42578125" style="156" customWidth="1"/>
    <col min="128" max="128" width="6.85546875" style="156" customWidth="1"/>
    <col min="129" max="129" width="42.28515625" style="156" customWidth="1"/>
    <col min="130" max="130" width="7.7109375" style="156" customWidth="1"/>
    <col min="131" max="134" width="9.140625" style="156"/>
    <col min="135" max="135" width="10.140625" style="156" bestFit="1" customWidth="1"/>
    <col min="136" max="136" width="27.140625" style="156" customWidth="1"/>
    <col min="137" max="139" width="9.140625" style="156"/>
    <col min="140" max="140" width="7.7109375" style="156" customWidth="1"/>
    <col min="141" max="141" width="42.7109375" style="156" customWidth="1"/>
    <col min="142" max="142" width="7" style="156" customWidth="1"/>
    <col min="143" max="146" width="9.140625" style="156"/>
    <col min="147" max="147" width="10.140625" style="156" bestFit="1" customWidth="1"/>
    <col min="148" max="148" width="24.140625" style="156" customWidth="1"/>
    <col min="149" max="158" width="9.140625" style="156"/>
    <col min="159" max="159" width="10.140625" style="156" bestFit="1" customWidth="1"/>
    <col min="160" max="160" width="38.28515625" style="156" customWidth="1"/>
    <col min="161" max="170" width="9.140625" style="156"/>
    <col min="171" max="171" width="10.140625" style="156" bestFit="1" customWidth="1"/>
    <col min="172" max="172" width="28" style="156" bestFit="1" customWidth="1"/>
    <col min="173" max="182" width="9.140625" style="156"/>
    <col min="183" max="183" width="12.85546875" style="156" customWidth="1"/>
    <col min="184" max="184" width="30.140625" style="156" customWidth="1"/>
    <col min="185" max="194" width="9.140625" style="156"/>
    <col min="195" max="195" width="10.140625" style="156" bestFit="1" customWidth="1"/>
    <col min="196" max="196" width="31.28515625" style="156" customWidth="1"/>
    <col min="197" max="206" width="9.140625" style="156"/>
    <col min="207" max="207" width="11" style="156" customWidth="1"/>
    <col min="208" max="208" width="36.28515625" style="156" customWidth="1"/>
    <col min="209" max="218" width="9.140625" style="156"/>
    <col min="219" max="219" width="10.140625" style="156" bestFit="1" customWidth="1"/>
    <col min="220" max="220" width="32" style="156" customWidth="1"/>
    <col min="221" max="229" width="9.140625" style="156"/>
    <col min="230" max="230" width="12.28515625" style="156" customWidth="1"/>
    <col min="231" max="231" width="13.140625" style="156" customWidth="1"/>
    <col min="232" max="232" width="25.85546875" style="156" customWidth="1"/>
    <col min="233" max="242" width="9.140625" style="156"/>
    <col min="243" max="243" width="10.140625" style="156" bestFit="1" customWidth="1"/>
    <col min="244" max="244" width="31.140625" style="156" bestFit="1" customWidth="1"/>
    <col min="245" max="254" width="9.140625" style="156"/>
    <col min="255" max="255" width="12.7109375" style="156" customWidth="1"/>
    <col min="256" max="256" width="41.28515625" style="156" customWidth="1"/>
    <col min="257" max="266" width="9.140625" style="156"/>
    <col min="267" max="267" width="5.85546875" style="156" bestFit="1" customWidth="1"/>
    <col min="268" max="16384" width="9.140625" style="156"/>
  </cols>
  <sheetData>
    <row r="1" spans="1:322" ht="19.5" thickBot="1" x14ac:dyDescent="0.35">
      <c r="A1" s="301" t="s">
        <v>165</v>
      </c>
      <c r="B1" s="301"/>
      <c r="C1" s="301"/>
      <c r="D1" s="301"/>
      <c r="E1" s="301"/>
      <c r="F1" s="301"/>
      <c r="G1" s="301"/>
      <c r="H1" s="301"/>
      <c r="I1" s="301"/>
      <c r="J1" s="301"/>
      <c r="M1" s="301" t="s">
        <v>166</v>
      </c>
      <c r="N1" s="301"/>
      <c r="O1" s="301"/>
      <c r="P1" s="301"/>
      <c r="Q1" s="301"/>
      <c r="R1" s="301"/>
      <c r="S1" s="301"/>
      <c r="T1" s="301"/>
      <c r="U1" s="301"/>
      <c r="V1" s="301"/>
      <c r="Y1" s="301" t="s">
        <v>167</v>
      </c>
      <c r="Z1" s="301"/>
      <c r="AA1" s="301"/>
      <c r="AB1" s="301"/>
      <c r="AC1" s="301"/>
      <c r="AD1" s="301"/>
      <c r="AE1" s="301"/>
      <c r="AF1" s="301"/>
      <c r="AG1" s="301"/>
      <c r="AH1" s="301"/>
      <c r="AK1" s="301" t="s">
        <v>168</v>
      </c>
      <c r="AL1" s="301"/>
      <c r="AM1" s="301"/>
      <c r="AN1" s="301"/>
      <c r="AO1" s="301"/>
      <c r="AP1" s="301"/>
      <c r="AQ1" s="301"/>
      <c r="AR1" s="301"/>
      <c r="AS1" s="301"/>
      <c r="AT1" s="301"/>
      <c r="AW1" s="301" t="s">
        <v>169</v>
      </c>
      <c r="AX1" s="301"/>
      <c r="AY1" s="301"/>
      <c r="AZ1" s="301"/>
      <c r="BA1" s="301"/>
      <c r="BB1" s="301"/>
      <c r="BC1" s="301"/>
      <c r="BD1" s="301"/>
      <c r="BE1" s="301"/>
      <c r="BF1" s="301"/>
      <c r="BI1" s="301" t="s">
        <v>170</v>
      </c>
      <c r="BJ1" s="301"/>
      <c r="BK1" s="301"/>
      <c r="BL1" s="301"/>
      <c r="BM1" s="301"/>
      <c r="BN1" s="301"/>
      <c r="BO1" s="301"/>
      <c r="BP1" s="301"/>
      <c r="BQ1" s="301"/>
      <c r="BR1" s="301"/>
      <c r="BU1" s="301" t="s">
        <v>171</v>
      </c>
      <c r="BV1" s="301"/>
      <c r="BW1" s="301"/>
      <c r="BX1" s="301"/>
      <c r="BY1" s="301"/>
      <c r="BZ1" s="301"/>
      <c r="CA1" s="301"/>
      <c r="CB1" s="301"/>
      <c r="CC1" s="301"/>
      <c r="CD1" s="301"/>
      <c r="CG1" s="301" t="s">
        <v>280</v>
      </c>
      <c r="CH1" s="301"/>
      <c r="CI1" s="301"/>
      <c r="CJ1" s="301"/>
      <c r="CK1" s="301"/>
      <c r="CL1" s="301"/>
      <c r="CM1" s="301"/>
      <c r="CN1" s="301"/>
      <c r="CO1" s="301"/>
      <c r="CP1" s="301"/>
      <c r="CS1" s="301" t="s">
        <v>317</v>
      </c>
      <c r="CT1" s="301"/>
      <c r="CU1" s="301"/>
      <c r="CV1" s="301"/>
      <c r="CW1" s="301"/>
      <c r="CX1" s="301"/>
      <c r="CY1" s="301"/>
      <c r="CZ1" s="301"/>
      <c r="DA1" s="301"/>
      <c r="DB1" s="301"/>
      <c r="DE1" s="301" t="s">
        <v>351</v>
      </c>
      <c r="DF1" s="301"/>
      <c r="DG1" s="301"/>
      <c r="DH1" s="301"/>
      <c r="DI1" s="301"/>
      <c r="DJ1" s="301"/>
      <c r="DK1" s="301"/>
      <c r="DL1" s="301"/>
      <c r="DM1" s="301"/>
      <c r="DN1" s="301"/>
      <c r="DQ1" s="301" t="s">
        <v>451</v>
      </c>
      <c r="DR1" s="301"/>
      <c r="DS1" s="301"/>
      <c r="DT1" s="301"/>
      <c r="DU1" s="301"/>
      <c r="DV1" s="301"/>
      <c r="DW1" s="301"/>
      <c r="DX1" s="301"/>
      <c r="DY1" s="301"/>
      <c r="DZ1" s="301"/>
      <c r="EC1" s="301" t="s">
        <v>477</v>
      </c>
      <c r="ED1" s="301"/>
      <c r="EE1" s="301"/>
      <c r="EF1" s="301"/>
      <c r="EG1" s="301"/>
      <c r="EH1" s="301"/>
      <c r="EI1" s="301"/>
      <c r="EJ1" s="301"/>
      <c r="EK1" s="301"/>
      <c r="EL1" s="301"/>
      <c r="EO1" s="301" t="s">
        <v>548</v>
      </c>
      <c r="EP1" s="301"/>
      <c r="EQ1" s="301"/>
      <c r="ER1" s="301"/>
      <c r="ES1" s="301"/>
      <c r="ET1" s="301"/>
      <c r="EU1" s="301"/>
      <c r="EV1" s="301"/>
      <c r="EW1" s="301"/>
      <c r="EX1" s="301"/>
      <c r="FA1" s="301" t="s">
        <v>611</v>
      </c>
      <c r="FB1" s="301"/>
      <c r="FC1" s="301"/>
      <c r="FD1" s="301"/>
      <c r="FE1" s="301"/>
      <c r="FF1" s="301"/>
      <c r="FG1" s="301"/>
      <c r="FH1" s="301"/>
      <c r="FI1" s="301"/>
      <c r="FJ1" s="301"/>
      <c r="FM1" s="301" t="s">
        <v>633</v>
      </c>
      <c r="FN1" s="301"/>
      <c r="FO1" s="301"/>
      <c r="FP1" s="301"/>
      <c r="FQ1" s="301"/>
      <c r="FR1" s="301"/>
      <c r="FS1" s="301"/>
      <c r="FT1" s="301"/>
      <c r="FU1" s="301"/>
      <c r="FV1" s="301"/>
      <c r="FY1" s="301" t="s">
        <v>722</v>
      </c>
      <c r="FZ1" s="301"/>
      <c r="GA1" s="301"/>
      <c r="GB1" s="301"/>
      <c r="GC1" s="301"/>
      <c r="GD1" s="301"/>
      <c r="GE1" s="301"/>
      <c r="GF1" s="301"/>
      <c r="GG1" s="301"/>
      <c r="GH1" s="301"/>
      <c r="GK1" s="301" t="s">
        <v>724</v>
      </c>
      <c r="GL1" s="301"/>
      <c r="GM1" s="301"/>
      <c r="GN1" s="301"/>
      <c r="GO1" s="301"/>
      <c r="GP1" s="301"/>
      <c r="GQ1" s="301"/>
      <c r="GR1" s="301"/>
      <c r="GS1" s="301"/>
      <c r="GT1" s="301"/>
      <c r="GW1" s="301" t="s">
        <v>761</v>
      </c>
      <c r="GX1" s="301"/>
      <c r="GY1" s="301"/>
      <c r="GZ1" s="301"/>
      <c r="HA1" s="301"/>
      <c r="HB1" s="301"/>
      <c r="HC1" s="301"/>
      <c r="HD1" s="301"/>
      <c r="HE1" s="301"/>
      <c r="HF1" s="301"/>
      <c r="HI1" s="301" t="s">
        <v>801</v>
      </c>
      <c r="HJ1" s="301"/>
      <c r="HK1" s="301"/>
      <c r="HL1" s="301"/>
      <c r="HM1" s="301"/>
      <c r="HN1" s="301"/>
      <c r="HO1" s="301"/>
      <c r="HP1" s="301"/>
      <c r="HQ1" s="301"/>
      <c r="HR1" s="301"/>
      <c r="HU1" s="301" t="s">
        <v>845</v>
      </c>
      <c r="HV1" s="301"/>
      <c r="HW1" s="301"/>
      <c r="HX1" s="301"/>
      <c r="HY1" s="301"/>
      <c r="HZ1" s="301"/>
      <c r="IA1" s="301"/>
      <c r="IB1" s="301"/>
      <c r="IC1" s="301"/>
      <c r="ID1" s="301"/>
      <c r="IG1" s="301" t="s">
        <v>908</v>
      </c>
      <c r="IH1" s="301"/>
      <c r="II1" s="301"/>
      <c r="IJ1" s="301"/>
      <c r="IK1" s="301"/>
      <c r="IL1" s="301"/>
      <c r="IM1" s="301"/>
      <c r="IN1" s="301"/>
      <c r="IO1" s="301"/>
      <c r="IP1" s="301"/>
      <c r="IS1" s="301" t="s">
        <v>912</v>
      </c>
      <c r="IT1" s="301"/>
      <c r="IU1" s="301"/>
      <c r="IV1" s="301"/>
      <c r="IW1" s="301"/>
      <c r="IX1" s="301"/>
      <c r="IY1" s="301"/>
      <c r="IZ1" s="301"/>
      <c r="JA1" s="301"/>
      <c r="JB1" s="301"/>
      <c r="JE1" s="301" t="s">
        <v>910</v>
      </c>
      <c r="JF1" s="301"/>
      <c r="JG1" s="301"/>
      <c r="JH1" s="301"/>
      <c r="JI1" s="301"/>
      <c r="JJ1" s="301"/>
      <c r="JK1" s="301"/>
      <c r="JL1" s="301"/>
      <c r="JM1" s="301"/>
      <c r="JN1" s="301"/>
      <c r="JQ1" s="301" t="s">
        <v>911</v>
      </c>
      <c r="JR1" s="301"/>
      <c r="JS1" s="301"/>
      <c r="JT1" s="301"/>
      <c r="JU1" s="301"/>
      <c r="JV1" s="301"/>
      <c r="JW1" s="301"/>
      <c r="JX1" s="301"/>
      <c r="JY1" s="301"/>
      <c r="JZ1" s="301"/>
      <c r="KC1" s="301" t="s">
        <v>909</v>
      </c>
      <c r="KD1" s="301"/>
      <c r="KE1" s="301"/>
      <c r="KF1" s="301"/>
      <c r="KG1" s="301"/>
      <c r="KH1" s="301"/>
      <c r="KI1" s="301"/>
      <c r="KJ1" s="301"/>
      <c r="KK1" s="301"/>
      <c r="KL1" s="301"/>
      <c r="KO1" s="301" t="s">
        <v>910</v>
      </c>
      <c r="KP1" s="301"/>
      <c r="KQ1" s="301"/>
      <c r="KR1" s="301"/>
      <c r="KS1" s="301"/>
      <c r="KT1" s="301"/>
      <c r="KU1" s="301"/>
      <c r="KV1" s="301"/>
      <c r="KW1" s="301"/>
      <c r="KX1" s="301"/>
      <c r="LA1" s="301" t="s">
        <v>911</v>
      </c>
      <c r="LB1" s="301"/>
      <c r="LC1" s="301"/>
      <c r="LD1" s="301"/>
      <c r="LE1" s="301"/>
      <c r="LF1" s="301"/>
      <c r="LG1" s="301"/>
      <c r="LH1" s="301"/>
      <c r="LI1" s="301"/>
      <c r="LJ1" s="301"/>
    </row>
    <row r="2" spans="1:322" s="157" customFormat="1" ht="26.25" customHeight="1" thickBot="1" x14ac:dyDescent="0.3">
      <c r="A2" s="161" t="s">
        <v>78</v>
      </c>
      <c r="B2" s="171" t="s">
        <v>80</v>
      </c>
      <c r="C2" s="174" t="s">
        <v>77</v>
      </c>
      <c r="D2" s="160" t="s">
        <v>76</v>
      </c>
      <c r="E2" s="160" t="s">
        <v>75</v>
      </c>
      <c r="F2" s="160" t="s">
        <v>74</v>
      </c>
      <c r="G2" s="160" t="s">
        <v>73</v>
      </c>
      <c r="H2" s="160" t="s">
        <v>72</v>
      </c>
      <c r="I2" s="160" t="s">
        <v>71</v>
      </c>
      <c r="J2" s="159" t="s">
        <v>18</v>
      </c>
      <c r="M2" s="161" t="s">
        <v>78</v>
      </c>
      <c r="N2" s="171" t="s">
        <v>80</v>
      </c>
      <c r="O2" s="174" t="s">
        <v>77</v>
      </c>
      <c r="P2" s="160" t="s">
        <v>76</v>
      </c>
      <c r="Q2" s="160" t="s">
        <v>75</v>
      </c>
      <c r="R2" s="160" t="s">
        <v>74</v>
      </c>
      <c r="S2" s="160" t="s">
        <v>73</v>
      </c>
      <c r="T2" s="160" t="s">
        <v>72</v>
      </c>
      <c r="U2" s="160" t="s">
        <v>71</v>
      </c>
      <c r="V2" s="159" t="s">
        <v>18</v>
      </c>
      <c r="Y2" s="161" t="s">
        <v>78</v>
      </c>
      <c r="Z2" s="171" t="s">
        <v>80</v>
      </c>
      <c r="AA2" s="174" t="s">
        <v>77</v>
      </c>
      <c r="AB2" s="160" t="s">
        <v>76</v>
      </c>
      <c r="AC2" s="160" t="s">
        <v>75</v>
      </c>
      <c r="AD2" s="160" t="s">
        <v>74</v>
      </c>
      <c r="AE2" s="160" t="s">
        <v>73</v>
      </c>
      <c r="AF2" s="160" t="s">
        <v>72</v>
      </c>
      <c r="AG2" s="160" t="s">
        <v>71</v>
      </c>
      <c r="AH2" s="159" t="s">
        <v>18</v>
      </c>
      <c r="AK2" s="161" t="s">
        <v>78</v>
      </c>
      <c r="AL2" s="171" t="s">
        <v>80</v>
      </c>
      <c r="AM2" s="174" t="s">
        <v>77</v>
      </c>
      <c r="AN2" s="160" t="s">
        <v>76</v>
      </c>
      <c r="AO2" s="160" t="s">
        <v>75</v>
      </c>
      <c r="AP2" s="160" t="s">
        <v>74</v>
      </c>
      <c r="AQ2" s="160" t="s">
        <v>73</v>
      </c>
      <c r="AR2" s="160" t="s">
        <v>72</v>
      </c>
      <c r="AS2" s="160" t="s">
        <v>71</v>
      </c>
      <c r="AT2" s="159" t="s">
        <v>18</v>
      </c>
      <c r="AW2" s="161" t="s">
        <v>78</v>
      </c>
      <c r="AX2" s="171" t="s">
        <v>80</v>
      </c>
      <c r="AY2" s="174" t="s">
        <v>77</v>
      </c>
      <c r="AZ2" s="160" t="s">
        <v>76</v>
      </c>
      <c r="BA2" s="160" t="s">
        <v>75</v>
      </c>
      <c r="BB2" s="160" t="s">
        <v>74</v>
      </c>
      <c r="BC2" s="160" t="s">
        <v>73</v>
      </c>
      <c r="BD2" s="160" t="s">
        <v>72</v>
      </c>
      <c r="BE2" s="160" t="s">
        <v>71</v>
      </c>
      <c r="BF2" s="159" t="s">
        <v>18</v>
      </c>
      <c r="BI2" s="161" t="s">
        <v>78</v>
      </c>
      <c r="BJ2" s="171" t="s">
        <v>80</v>
      </c>
      <c r="BK2" s="174" t="s">
        <v>77</v>
      </c>
      <c r="BL2" s="160" t="s">
        <v>76</v>
      </c>
      <c r="BM2" s="160" t="s">
        <v>75</v>
      </c>
      <c r="BN2" s="160" t="s">
        <v>74</v>
      </c>
      <c r="BO2" s="160" t="s">
        <v>73</v>
      </c>
      <c r="BP2" s="160" t="s">
        <v>72</v>
      </c>
      <c r="BQ2" s="160" t="s">
        <v>71</v>
      </c>
      <c r="BR2" s="159" t="s">
        <v>18</v>
      </c>
      <c r="BU2" s="161" t="s">
        <v>78</v>
      </c>
      <c r="BV2" s="171" t="s">
        <v>80</v>
      </c>
      <c r="BW2" s="174" t="s">
        <v>77</v>
      </c>
      <c r="BX2" s="160" t="s">
        <v>76</v>
      </c>
      <c r="BY2" s="160" t="s">
        <v>75</v>
      </c>
      <c r="BZ2" s="160" t="s">
        <v>74</v>
      </c>
      <c r="CA2" s="160" t="s">
        <v>73</v>
      </c>
      <c r="CB2" s="160" t="s">
        <v>72</v>
      </c>
      <c r="CC2" s="160" t="s">
        <v>71</v>
      </c>
      <c r="CD2" s="159" t="s">
        <v>18</v>
      </c>
      <c r="CG2" s="161" t="s">
        <v>78</v>
      </c>
      <c r="CH2" s="171" t="s">
        <v>80</v>
      </c>
      <c r="CI2" s="174" t="s">
        <v>77</v>
      </c>
      <c r="CJ2" s="160" t="s">
        <v>76</v>
      </c>
      <c r="CK2" s="160" t="s">
        <v>75</v>
      </c>
      <c r="CL2" s="160" t="s">
        <v>74</v>
      </c>
      <c r="CM2" s="160" t="s">
        <v>73</v>
      </c>
      <c r="CN2" s="160" t="s">
        <v>72</v>
      </c>
      <c r="CO2" s="160" t="s">
        <v>71</v>
      </c>
      <c r="CP2" s="159" t="s">
        <v>18</v>
      </c>
      <c r="CS2" s="161" t="s">
        <v>78</v>
      </c>
      <c r="CT2" s="171" t="s">
        <v>80</v>
      </c>
      <c r="CU2" s="174" t="s">
        <v>77</v>
      </c>
      <c r="CV2" s="160" t="s">
        <v>76</v>
      </c>
      <c r="CW2" s="160" t="s">
        <v>75</v>
      </c>
      <c r="CX2" s="160" t="s">
        <v>74</v>
      </c>
      <c r="CY2" s="160" t="s">
        <v>73</v>
      </c>
      <c r="CZ2" s="160" t="s">
        <v>72</v>
      </c>
      <c r="DA2" s="160" t="s">
        <v>71</v>
      </c>
      <c r="DB2" s="159" t="s">
        <v>18</v>
      </c>
      <c r="DE2" s="161" t="s">
        <v>78</v>
      </c>
      <c r="DF2" s="171" t="s">
        <v>80</v>
      </c>
      <c r="DG2" s="174" t="s">
        <v>77</v>
      </c>
      <c r="DH2" s="160" t="s">
        <v>76</v>
      </c>
      <c r="DI2" s="160" t="s">
        <v>75</v>
      </c>
      <c r="DJ2" s="160" t="s">
        <v>74</v>
      </c>
      <c r="DK2" s="160" t="s">
        <v>73</v>
      </c>
      <c r="DL2" s="160" t="s">
        <v>72</v>
      </c>
      <c r="DM2" s="160" t="s">
        <v>71</v>
      </c>
      <c r="DN2" s="159" t="s">
        <v>18</v>
      </c>
      <c r="DQ2" s="161" t="s">
        <v>78</v>
      </c>
      <c r="DR2" s="171" t="s">
        <v>80</v>
      </c>
      <c r="DS2" s="174" t="s">
        <v>77</v>
      </c>
      <c r="DT2" s="160" t="s">
        <v>76</v>
      </c>
      <c r="DU2" s="160" t="s">
        <v>75</v>
      </c>
      <c r="DV2" s="160" t="s">
        <v>74</v>
      </c>
      <c r="DW2" s="160" t="s">
        <v>73</v>
      </c>
      <c r="DX2" s="160" t="s">
        <v>72</v>
      </c>
      <c r="DY2" s="160" t="s">
        <v>71</v>
      </c>
      <c r="DZ2" s="159" t="s">
        <v>18</v>
      </c>
      <c r="EC2" s="161" t="s">
        <v>78</v>
      </c>
      <c r="ED2" s="171" t="s">
        <v>80</v>
      </c>
      <c r="EE2" s="174" t="s">
        <v>77</v>
      </c>
      <c r="EF2" s="160" t="s">
        <v>76</v>
      </c>
      <c r="EG2" s="160" t="s">
        <v>75</v>
      </c>
      <c r="EH2" s="160" t="s">
        <v>74</v>
      </c>
      <c r="EI2" s="160" t="s">
        <v>73</v>
      </c>
      <c r="EJ2" s="160" t="s">
        <v>72</v>
      </c>
      <c r="EK2" s="160" t="s">
        <v>71</v>
      </c>
      <c r="EL2" s="159" t="s">
        <v>18</v>
      </c>
      <c r="EO2" s="161" t="s">
        <v>78</v>
      </c>
      <c r="EP2" s="261" t="s">
        <v>80</v>
      </c>
      <c r="EQ2" s="174" t="s">
        <v>77</v>
      </c>
      <c r="ER2" s="160" t="s">
        <v>76</v>
      </c>
      <c r="ES2" s="160" t="s">
        <v>75</v>
      </c>
      <c r="ET2" s="160" t="s">
        <v>74</v>
      </c>
      <c r="EU2" s="160" t="s">
        <v>73</v>
      </c>
      <c r="EV2" s="160" t="s">
        <v>72</v>
      </c>
      <c r="EW2" s="160" t="s">
        <v>71</v>
      </c>
      <c r="EX2" s="159" t="s">
        <v>18</v>
      </c>
      <c r="FA2" s="161" t="s">
        <v>78</v>
      </c>
      <c r="FB2" s="171" t="s">
        <v>80</v>
      </c>
      <c r="FC2" s="174" t="s">
        <v>77</v>
      </c>
      <c r="FD2" s="160" t="s">
        <v>76</v>
      </c>
      <c r="FE2" s="160" t="s">
        <v>75</v>
      </c>
      <c r="FF2" s="160" t="s">
        <v>74</v>
      </c>
      <c r="FG2" s="160" t="s">
        <v>73</v>
      </c>
      <c r="FH2" s="160" t="s">
        <v>72</v>
      </c>
      <c r="FI2" s="160" t="s">
        <v>71</v>
      </c>
      <c r="FJ2" s="159" t="s">
        <v>18</v>
      </c>
      <c r="FM2" s="161" t="s">
        <v>78</v>
      </c>
      <c r="FN2" s="171" t="s">
        <v>80</v>
      </c>
      <c r="FO2" s="174" t="s">
        <v>77</v>
      </c>
      <c r="FP2" s="160" t="s">
        <v>76</v>
      </c>
      <c r="FQ2" s="160" t="s">
        <v>75</v>
      </c>
      <c r="FR2" s="160" t="s">
        <v>74</v>
      </c>
      <c r="FS2" s="160" t="s">
        <v>73</v>
      </c>
      <c r="FT2" s="160" t="s">
        <v>72</v>
      </c>
      <c r="FU2" s="160" t="s">
        <v>71</v>
      </c>
      <c r="FV2" s="159" t="s">
        <v>18</v>
      </c>
      <c r="FY2" s="161" t="s">
        <v>78</v>
      </c>
      <c r="FZ2" s="171" t="s">
        <v>80</v>
      </c>
      <c r="GA2" s="174" t="s">
        <v>77</v>
      </c>
      <c r="GB2" s="160" t="s">
        <v>76</v>
      </c>
      <c r="GC2" s="160" t="s">
        <v>75</v>
      </c>
      <c r="GD2" s="160" t="s">
        <v>74</v>
      </c>
      <c r="GE2" s="160" t="s">
        <v>73</v>
      </c>
      <c r="GF2" s="160" t="s">
        <v>72</v>
      </c>
      <c r="GG2" s="160" t="s">
        <v>71</v>
      </c>
      <c r="GH2" s="159" t="s">
        <v>18</v>
      </c>
      <c r="GK2" s="161" t="s">
        <v>78</v>
      </c>
      <c r="GL2" s="171" t="s">
        <v>80</v>
      </c>
      <c r="GM2" s="174" t="s">
        <v>77</v>
      </c>
      <c r="GN2" s="160" t="s">
        <v>76</v>
      </c>
      <c r="GO2" s="160" t="s">
        <v>75</v>
      </c>
      <c r="GP2" s="160" t="s">
        <v>74</v>
      </c>
      <c r="GQ2" s="160" t="s">
        <v>73</v>
      </c>
      <c r="GR2" s="160" t="s">
        <v>72</v>
      </c>
      <c r="GS2" s="160" t="s">
        <v>71</v>
      </c>
      <c r="GT2" s="159" t="s">
        <v>18</v>
      </c>
      <c r="GW2" s="161" t="s">
        <v>78</v>
      </c>
      <c r="GX2" s="171" t="s">
        <v>80</v>
      </c>
      <c r="GY2" s="174" t="s">
        <v>77</v>
      </c>
      <c r="GZ2" s="160" t="s">
        <v>76</v>
      </c>
      <c r="HA2" s="160" t="s">
        <v>75</v>
      </c>
      <c r="HB2" s="160" t="s">
        <v>74</v>
      </c>
      <c r="HC2" s="160" t="s">
        <v>73</v>
      </c>
      <c r="HD2" s="160" t="s">
        <v>72</v>
      </c>
      <c r="HE2" s="160" t="s">
        <v>71</v>
      </c>
      <c r="HF2" s="159" t="s">
        <v>18</v>
      </c>
      <c r="HI2" s="161" t="s">
        <v>78</v>
      </c>
      <c r="HJ2" s="171" t="s">
        <v>80</v>
      </c>
      <c r="HK2" s="174" t="s">
        <v>77</v>
      </c>
      <c r="HL2" s="160" t="s">
        <v>76</v>
      </c>
      <c r="HM2" s="160" t="s">
        <v>75</v>
      </c>
      <c r="HN2" s="160" t="s">
        <v>74</v>
      </c>
      <c r="HO2" s="160" t="s">
        <v>73</v>
      </c>
      <c r="HP2" s="160" t="s">
        <v>72</v>
      </c>
      <c r="HQ2" s="160" t="s">
        <v>71</v>
      </c>
      <c r="HR2" s="159" t="s">
        <v>18</v>
      </c>
      <c r="HU2" s="161" t="s">
        <v>78</v>
      </c>
      <c r="HV2" s="171" t="s">
        <v>80</v>
      </c>
      <c r="HW2" s="174" t="s">
        <v>77</v>
      </c>
      <c r="HX2" s="160" t="s">
        <v>76</v>
      </c>
      <c r="HY2" s="160" t="s">
        <v>75</v>
      </c>
      <c r="HZ2" s="160" t="s">
        <v>74</v>
      </c>
      <c r="IA2" s="160" t="s">
        <v>73</v>
      </c>
      <c r="IB2" s="160" t="s">
        <v>72</v>
      </c>
      <c r="IC2" s="160" t="s">
        <v>71</v>
      </c>
      <c r="ID2" s="159" t="s">
        <v>18</v>
      </c>
      <c r="IG2" s="161" t="s">
        <v>78</v>
      </c>
      <c r="IH2" s="171" t="s">
        <v>80</v>
      </c>
      <c r="II2" s="174" t="s">
        <v>77</v>
      </c>
      <c r="IJ2" s="160" t="s">
        <v>76</v>
      </c>
      <c r="IK2" s="160" t="s">
        <v>75</v>
      </c>
      <c r="IL2" s="160" t="s">
        <v>74</v>
      </c>
      <c r="IM2" s="160" t="s">
        <v>73</v>
      </c>
      <c r="IN2" s="160" t="s">
        <v>72</v>
      </c>
      <c r="IO2" s="160" t="s">
        <v>71</v>
      </c>
      <c r="IP2" s="159" t="s">
        <v>18</v>
      </c>
      <c r="IS2" s="161" t="s">
        <v>78</v>
      </c>
      <c r="IT2" s="171" t="s">
        <v>80</v>
      </c>
      <c r="IU2" s="174" t="s">
        <v>77</v>
      </c>
      <c r="IV2" s="160" t="s">
        <v>76</v>
      </c>
      <c r="IW2" s="160" t="s">
        <v>75</v>
      </c>
      <c r="IX2" s="160" t="s">
        <v>74</v>
      </c>
      <c r="IY2" s="160" t="s">
        <v>73</v>
      </c>
      <c r="IZ2" s="160" t="s">
        <v>72</v>
      </c>
      <c r="JA2" s="160" t="s">
        <v>71</v>
      </c>
      <c r="JB2" s="159" t="s">
        <v>18</v>
      </c>
      <c r="JE2" s="161" t="s">
        <v>78</v>
      </c>
      <c r="JF2" s="171" t="s">
        <v>80</v>
      </c>
      <c r="JG2" s="174" t="s">
        <v>77</v>
      </c>
      <c r="JH2" s="160" t="s">
        <v>76</v>
      </c>
      <c r="JI2" s="160" t="s">
        <v>75</v>
      </c>
      <c r="JJ2" s="160" t="s">
        <v>74</v>
      </c>
      <c r="JK2" s="160" t="s">
        <v>73</v>
      </c>
      <c r="JL2" s="160" t="s">
        <v>72</v>
      </c>
      <c r="JM2" s="160" t="s">
        <v>71</v>
      </c>
      <c r="JN2" s="159" t="s">
        <v>18</v>
      </c>
      <c r="JQ2" s="161" t="s">
        <v>78</v>
      </c>
      <c r="JR2" s="171" t="s">
        <v>80</v>
      </c>
      <c r="JS2" s="174" t="s">
        <v>77</v>
      </c>
      <c r="JT2" s="160" t="s">
        <v>76</v>
      </c>
      <c r="JU2" s="160" t="s">
        <v>75</v>
      </c>
      <c r="JV2" s="160" t="s">
        <v>74</v>
      </c>
      <c r="JW2" s="160" t="s">
        <v>73</v>
      </c>
      <c r="JX2" s="160" t="s">
        <v>72</v>
      </c>
      <c r="JY2" s="160" t="s">
        <v>71</v>
      </c>
      <c r="JZ2" s="159" t="s">
        <v>18</v>
      </c>
      <c r="KC2" s="161" t="s">
        <v>78</v>
      </c>
      <c r="KD2" s="171" t="s">
        <v>80</v>
      </c>
      <c r="KE2" s="174" t="s">
        <v>77</v>
      </c>
      <c r="KF2" s="160" t="s">
        <v>76</v>
      </c>
      <c r="KG2" s="160" t="s">
        <v>75</v>
      </c>
      <c r="KH2" s="160" t="s">
        <v>74</v>
      </c>
      <c r="KI2" s="160" t="s">
        <v>73</v>
      </c>
      <c r="KJ2" s="160" t="s">
        <v>72</v>
      </c>
      <c r="KK2" s="160" t="s">
        <v>71</v>
      </c>
      <c r="KL2" s="159" t="s">
        <v>18</v>
      </c>
      <c r="KO2" s="161" t="s">
        <v>78</v>
      </c>
      <c r="KP2" s="171" t="s">
        <v>80</v>
      </c>
      <c r="KQ2" s="174" t="s">
        <v>77</v>
      </c>
      <c r="KR2" s="160" t="s">
        <v>76</v>
      </c>
      <c r="KS2" s="160" t="s">
        <v>75</v>
      </c>
      <c r="KT2" s="160" t="s">
        <v>74</v>
      </c>
      <c r="KU2" s="160" t="s">
        <v>73</v>
      </c>
      <c r="KV2" s="160" t="s">
        <v>72</v>
      </c>
      <c r="KW2" s="160" t="s">
        <v>71</v>
      </c>
      <c r="KX2" s="159" t="s">
        <v>18</v>
      </c>
      <c r="LA2" s="161" t="s">
        <v>78</v>
      </c>
      <c r="LB2" s="171" t="s">
        <v>80</v>
      </c>
      <c r="LC2" s="174" t="s">
        <v>77</v>
      </c>
      <c r="LD2" s="160" t="s">
        <v>76</v>
      </c>
      <c r="LE2" s="160" t="s">
        <v>75</v>
      </c>
      <c r="LF2" s="160" t="s">
        <v>74</v>
      </c>
      <c r="LG2" s="160" t="s">
        <v>73</v>
      </c>
      <c r="LH2" s="160" t="s">
        <v>72</v>
      </c>
      <c r="LI2" s="160" t="s">
        <v>71</v>
      </c>
      <c r="LJ2" s="159" t="s">
        <v>18</v>
      </c>
    </row>
    <row r="3" spans="1:322" ht="18.75" hidden="1" customHeight="1" thickBot="1" x14ac:dyDescent="0.3">
      <c r="A3" s="158">
        <v>1</v>
      </c>
      <c r="B3" s="170">
        <v>176646</v>
      </c>
      <c r="C3" s="197">
        <v>43837</v>
      </c>
      <c r="D3" s="198" t="s">
        <v>156</v>
      </c>
      <c r="E3" s="199">
        <v>55</v>
      </c>
      <c r="F3" s="199" t="s">
        <v>99</v>
      </c>
      <c r="G3" s="198"/>
      <c r="H3" s="198" t="s">
        <v>163</v>
      </c>
      <c r="I3" s="198"/>
      <c r="J3" s="200" t="s">
        <v>157</v>
      </c>
      <c r="M3" s="158">
        <v>1</v>
      </c>
      <c r="N3" s="170">
        <v>199843</v>
      </c>
      <c r="O3" s="232">
        <v>43865</v>
      </c>
      <c r="P3" s="198" t="s">
        <v>176</v>
      </c>
      <c r="Q3" s="199">
        <v>46</v>
      </c>
      <c r="R3" s="199" t="s">
        <v>99</v>
      </c>
      <c r="S3" s="198"/>
      <c r="T3" s="198" t="s">
        <v>183</v>
      </c>
      <c r="U3" s="198"/>
      <c r="V3" s="200" t="s">
        <v>157</v>
      </c>
      <c r="Y3" s="158">
        <v>1</v>
      </c>
      <c r="Z3" s="170">
        <v>15594</v>
      </c>
      <c r="AA3" s="197">
        <v>43924</v>
      </c>
      <c r="AB3" s="198" t="s">
        <v>206</v>
      </c>
      <c r="AC3" s="199">
        <v>86</v>
      </c>
      <c r="AD3" s="199" t="s">
        <v>99</v>
      </c>
      <c r="AE3" s="198"/>
      <c r="AF3" s="198" t="s">
        <v>184</v>
      </c>
      <c r="AG3" s="198"/>
      <c r="AH3" s="200" t="s">
        <v>157</v>
      </c>
      <c r="AK3" s="158">
        <v>1</v>
      </c>
      <c r="AL3" s="170">
        <v>202088</v>
      </c>
      <c r="AM3" s="197">
        <v>43986</v>
      </c>
      <c r="AN3" s="198" t="s">
        <v>200</v>
      </c>
      <c r="AO3" s="199">
        <v>71</v>
      </c>
      <c r="AP3" s="199" t="s">
        <v>99</v>
      </c>
      <c r="AQ3" s="198"/>
      <c r="AR3" s="198" t="s">
        <v>184</v>
      </c>
      <c r="AS3" s="198"/>
      <c r="AT3" s="200" t="s">
        <v>157</v>
      </c>
      <c r="AW3" s="158">
        <v>1</v>
      </c>
      <c r="AX3" s="209" t="s">
        <v>209</v>
      </c>
      <c r="AY3" s="197">
        <v>43926</v>
      </c>
      <c r="AZ3" s="198" t="s">
        <v>208</v>
      </c>
      <c r="BA3" s="199">
        <v>59</v>
      </c>
      <c r="BB3" s="199" t="s">
        <v>99</v>
      </c>
      <c r="BC3" s="198"/>
      <c r="BD3" s="198" t="s">
        <v>184</v>
      </c>
      <c r="BE3" s="198"/>
      <c r="BF3" s="200" t="s">
        <v>157</v>
      </c>
      <c r="BI3" s="158">
        <v>1</v>
      </c>
      <c r="BJ3" s="170">
        <v>86053</v>
      </c>
      <c r="BK3" s="197">
        <v>43836</v>
      </c>
      <c r="BL3" s="198" t="s">
        <v>220</v>
      </c>
      <c r="BM3" s="199">
        <v>74</v>
      </c>
      <c r="BN3" s="199" t="s">
        <v>99</v>
      </c>
      <c r="BO3" s="198"/>
      <c r="BP3" s="198" t="s">
        <v>184</v>
      </c>
      <c r="BQ3" s="198"/>
      <c r="BR3" s="200" t="s">
        <v>157</v>
      </c>
      <c r="BU3" s="158">
        <v>1</v>
      </c>
      <c r="BV3" s="170">
        <v>178862</v>
      </c>
      <c r="BW3" s="197">
        <v>44111</v>
      </c>
      <c r="BX3" s="198" t="s">
        <v>241</v>
      </c>
      <c r="BY3" s="199">
        <v>84</v>
      </c>
      <c r="BZ3" s="199" t="s">
        <v>99</v>
      </c>
      <c r="CA3" s="198"/>
      <c r="CB3" s="198" t="s">
        <v>183</v>
      </c>
      <c r="CC3" s="198"/>
      <c r="CD3" s="200" t="s">
        <v>157</v>
      </c>
      <c r="CG3" s="158">
        <v>1</v>
      </c>
      <c r="CH3" s="170">
        <v>20877</v>
      </c>
      <c r="CI3" s="197">
        <v>44044</v>
      </c>
      <c r="CJ3" s="198" t="s">
        <v>265</v>
      </c>
      <c r="CK3" s="199">
        <v>59</v>
      </c>
      <c r="CL3" s="199" t="s">
        <v>99</v>
      </c>
      <c r="CM3" s="198"/>
      <c r="CN3" s="198" t="s">
        <v>183</v>
      </c>
      <c r="CO3" s="198"/>
      <c r="CP3" s="200" t="s">
        <v>157</v>
      </c>
      <c r="CS3" s="158">
        <v>1</v>
      </c>
      <c r="CT3" s="170">
        <v>39491</v>
      </c>
      <c r="CU3" s="197">
        <v>44080</v>
      </c>
      <c r="CV3" s="198" t="s">
        <v>303</v>
      </c>
      <c r="CW3" s="199">
        <v>50</v>
      </c>
      <c r="CX3" s="199" t="s">
        <v>99</v>
      </c>
      <c r="CY3" s="198"/>
      <c r="CZ3" s="198" t="s">
        <v>184</v>
      </c>
      <c r="DA3" s="198"/>
      <c r="DB3" s="200" t="s">
        <v>157</v>
      </c>
      <c r="DE3" s="158">
        <v>1</v>
      </c>
      <c r="DF3" s="170">
        <v>206292</v>
      </c>
      <c r="DG3" s="197">
        <v>44112</v>
      </c>
      <c r="DH3" s="198" t="s">
        <v>332</v>
      </c>
      <c r="DI3" s="199">
        <v>45</v>
      </c>
      <c r="DJ3" s="199" t="s">
        <v>99</v>
      </c>
      <c r="DK3" s="198"/>
      <c r="DL3" s="198" t="s">
        <v>183</v>
      </c>
      <c r="DM3" s="198"/>
      <c r="DN3" s="200" t="s">
        <v>157</v>
      </c>
      <c r="DQ3" s="158">
        <v>1</v>
      </c>
      <c r="DR3" s="247" t="s">
        <v>407</v>
      </c>
      <c r="DS3" s="197">
        <v>44139</v>
      </c>
      <c r="DT3" s="198" t="s">
        <v>408</v>
      </c>
      <c r="DU3" s="199">
        <v>76</v>
      </c>
      <c r="DV3" s="199" t="s">
        <v>99</v>
      </c>
      <c r="DW3" s="198"/>
      <c r="DX3" s="198" t="s">
        <v>105</v>
      </c>
      <c r="DY3" s="198"/>
      <c r="DZ3" s="200" t="s">
        <v>157</v>
      </c>
      <c r="EC3" s="158">
        <v>1</v>
      </c>
      <c r="ED3" s="170">
        <v>123274</v>
      </c>
      <c r="EE3" s="197">
        <v>44167</v>
      </c>
      <c r="EF3" s="198" t="s">
        <v>478</v>
      </c>
      <c r="EG3" s="199">
        <v>71</v>
      </c>
      <c r="EH3" s="199" t="s">
        <v>99</v>
      </c>
      <c r="EI3" s="198"/>
      <c r="EJ3" s="198" t="s">
        <v>184</v>
      </c>
      <c r="EK3" s="198"/>
      <c r="EL3" s="200" t="s">
        <v>157</v>
      </c>
      <c r="EO3" s="158">
        <v>1</v>
      </c>
      <c r="EP3" s="247" t="s">
        <v>549</v>
      </c>
      <c r="EQ3" s="197">
        <v>44197</v>
      </c>
      <c r="ER3" s="198" t="s">
        <v>550</v>
      </c>
      <c r="ES3" s="199">
        <v>53</v>
      </c>
      <c r="ET3" s="199" t="s">
        <v>99</v>
      </c>
      <c r="EU3" s="198"/>
      <c r="EV3" s="198" t="s">
        <v>183</v>
      </c>
      <c r="EW3" s="198"/>
      <c r="EX3" s="200" t="s">
        <v>157</v>
      </c>
      <c r="FA3" s="158">
        <v>1</v>
      </c>
      <c r="FB3" s="170">
        <v>165857</v>
      </c>
      <c r="FC3" s="197">
        <v>44246</v>
      </c>
      <c r="FD3" s="198" t="s">
        <v>604</v>
      </c>
      <c r="FE3" s="199">
        <v>34</v>
      </c>
      <c r="FF3" s="199" t="s">
        <v>99</v>
      </c>
      <c r="FG3" s="198"/>
      <c r="FH3" s="198" t="s">
        <v>184</v>
      </c>
      <c r="FI3" s="198"/>
      <c r="FJ3" s="200" t="s">
        <v>157</v>
      </c>
      <c r="FM3" s="158">
        <v>1</v>
      </c>
      <c r="FN3" s="170">
        <v>52184</v>
      </c>
      <c r="FO3" s="197">
        <v>44260</v>
      </c>
      <c r="FP3" s="198" t="s">
        <v>620</v>
      </c>
      <c r="FQ3" s="199">
        <v>75</v>
      </c>
      <c r="FR3" s="199" t="s">
        <v>99</v>
      </c>
      <c r="FS3" s="198"/>
      <c r="FT3" s="198" t="s">
        <v>163</v>
      </c>
      <c r="FU3" s="198"/>
      <c r="FV3" s="200" t="s">
        <v>157</v>
      </c>
      <c r="FY3" s="158">
        <v>1</v>
      </c>
      <c r="FZ3" s="170">
        <v>199394</v>
      </c>
      <c r="GA3" s="197">
        <v>44288</v>
      </c>
      <c r="GB3" s="198" t="s">
        <v>664</v>
      </c>
      <c r="GC3" s="199">
        <v>73</v>
      </c>
      <c r="GD3" s="199" t="s">
        <v>99</v>
      </c>
      <c r="GE3" s="198"/>
      <c r="GF3" s="198" t="s">
        <v>184</v>
      </c>
      <c r="GG3" s="198"/>
      <c r="GH3" s="200" t="s">
        <v>157</v>
      </c>
      <c r="GK3" s="158">
        <v>1</v>
      </c>
      <c r="GL3" s="170">
        <v>212790</v>
      </c>
      <c r="GM3" s="197">
        <v>44319</v>
      </c>
      <c r="GN3" s="198" t="s">
        <v>725</v>
      </c>
      <c r="GO3" s="199">
        <v>38</v>
      </c>
      <c r="GP3" s="199" t="s">
        <v>99</v>
      </c>
      <c r="GQ3" s="198"/>
      <c r="GR3" s="198" t="s">
        <v>183</v>
      </c>
      <c r="GS3" s="198"/>
      <c r="GT3" s="200" t="s">
        <v>157</v>
      </c>
      <c r="GW3" s="158">
        <v>1</v>
      </c>
      <c r="GX3" s="170">
        <v>65122</v>
      </c>
      <c r="GY3" s="197">
        <v>44353</v>
      </c>
      <c r="GZ3" s="198" t="s">
        <v>768</v>
      </c>
      <c r="HA3" s="199">
        <v>77</v>
      </c>
      <c r="HB3" s="199" t="s">
        <v>99</v>
      </c>
      <c r="HC3" s="198"/>
      <c r="HD3" s="198" t="s">
        <v>184</v>
      </c>
      <c r="HE3" s="198"/>
      <c r="HF3" s="200" t="s">
        <v>157</v>
      </c>
      <c r="HI3" s="158">
        <v>1</v>
      </c>
      <c r="HJ3" s="170">
        <v>63632</v>
      </c>
      <c r="HK3" s="197">
        <v>44386</v>
      </c>
      <c r="HL3" s="198" t="s">
        <v>802</v>
      </c>
      <c r="HM3" s="199">
        <v>67</v>
      </c>
      <c r="HN3" s="199" t="s">
        <v>99</v>
      </c>
      <c r="HO3" s="198"/>
      <c r="HP3" s="198" t="s">
        <v>184</v>
      </c>
      <c r="HQ3" s="198"/>
      <c r="HR3" s="200" t="s">
        <v>157</v>
      </c>
      <c r="HU3" s="158">
        <v>1</v>
      </c>
      <c r="HV3" s="170">
        <v>204714</v>
      </c>
      <c r="HW3" s="197">
        <v>44409</v>
      </c>
      <c r="HX3" s="198" t="s">
        <v>846</v>
      </c>
      <c r="HY3" s="199">
        <v>56</v>
      </c>
      <c r="HZ3" s="199" t="s">
        <v>99</v>
      </c>
      <c r="IA3" s="198"/>
      <c r="IB3" s="198" t="s">
        <v>184</v>
      </c>
      <c r="IC3" s="198"/>
      <c r="ID3" s="200" t="s">
        <v>157</v>
      </c>
      <c r="IG3" s="158">
        <v>1</v>
      </c>
      <c r="IH3" s="170">
        <v>131772</v>
      </c>
      <c r="II3" s="197">
        <v>44443</v>
      </c>
      <c r="IJ3" s="198" t="s">
        <v>913</v>
      </c>
      <c r="IK3" s="199">
        <v>52</v>
      </c>
      <c r="IL3" s="199" t="s">
        <v>99</v>
      </c>
      <c r="IM3" s="198"/>
      <c r="IN3" s="198" t="s">
        <v>184</v>
      </c>
      <c r="IO3" s="198"/>
      <c r="IP3" s="200" t="s">
        <v>157</v>
      </c>
      <c r="IS3" s="158">
        <v>1</v>
      </c>
      <c r="IT3" s="170">
        <v>40154</v>
      </c>
      <c r="IU3" s="197">
        <v>44470</v>
      </c>
      <c r="IV3" s="198" t="s">
        <v>966</v>
      </c>
      <c r="IW3" s="199">
        <v>75</v>
      </c>
      <c r="IX3" s="199" t="s">
        <v>99</v>
      </c>
      <c r="IY3" s="198"/>
      <c r="IZ3" s="198" t="s">
        <v>184</v>
      </c>
      <c r="JA3" s="198"/>
      <c r="JB3" s="200" t="s">
        <v>157</v>
      </c>
      <c r="JE3" s="158">
        <v>1</v>
      </c>
      <c r="JF3" s="170">
        <v>194982</v>
      </c>
      <c r="JG3" s="303" t="s">
        <v>1017</v>
      </c>
      <c r="JH3" s="198" t="s">
        <v>1016</v>
      </c>
      <c r="JI3" s="199">
        <v>61</v>
      </c>
      <c r="JJ3" s="199" t="s">
        <v>99</v>
      </c>
      <c r="JK3" s="198"/>
      <c r="JL3" s="198" t="s">
        <v>1018</v>
      </c>
      <c r="JM3" s="198"/>
      <c r="JN3" s="200" t="s">
        <v>406</v>
      </c>
      <c r="JQ3" s="158">
        <v>1</v>
      </c>
      <c r="JR3" s="170"/>
      <c r="JS3" s="197"/>
      <c r="JT3" s="198"/>
      <c r="JU3" s="199"/>
      <c r="JV3" s="199"/>
      <c r="JW3" s="198"/>
      <c r="JX3" s="198"/>
      <c r="JY3" s="198"/>
      <c r="JZ3" s="200"/>
      <c r="KC3" s="158">
        <v>1</v>
      </c>
      <c r="KD3" s="170"/>
      <c r="KE3" s="197"/>
      <c r="KF3" s="198"/>
      <c r="KG3" s="199"/>
      <c r="KH3" s="199"/>
      <c r="KI3" s="198"/>
      <c r="KJ3" s="198"/>
      <c r="KK3" s="198"/>
      <c r="KL3" s="200"/>
      <c r="KO3" s="158">
        <v>1</v>
      </c>
      <c r="KP3" s="170"/>
      <c r="KQ3" s="197"/>
      <c r="KR3" s="198"/>
      <c r="KS3" s="199"/>
      <c r="KT3" s="199"/>
      <c r="KU3" s="198"/>
      <c r="KV3" s="198"/>
      <c r="KW3" s="198"/>
      <c r="KX3" s="200"/>
      <c r="LA3" s="158">
        <v>1</v>
      </c>
      <c r="LB3" s="170"/>
      <c r="LC3" s="197"/>
      <c r="LD3" s="198"/>
      <c r="LE3" s="199"/>
      <c r="LF3" s="199"/>
      <c r="LG3" s="198"/>
      <c r="LH3" s="198"/>
      <c r="LI3" s="198"/>
      <c r="LJ3" s="200"/>
    </row>
    <row r="4" spans="1:322" ht="18.75" hidden="1" customHeight="1" thickBot="1" x14ac:dyDescent="0.3">
      <c r="A4" s="158">
        <v>2</v>
      </c>
      <c r="B4" s="209" t="s">
        <v>158</v>
      </c>
      <c r="C4" s="201">
        <v>43844</v>
      </c>
      <c r="D4" s="202" t="s">
        <v>159</v>
      </c>
      <c r="E4" s="203">
        <v>44</v>
      </c>
      <c r="F4" s="203" t="s">
        <v>99</v>
      </c>
      <c r="G4" s="202"/>
      <c r="H4" s="202" t="s">
        <v>163</v>
      </c>
      <c r="I4" s="202"/>
      <c r="J4" s="204" t="s">
        <v>157</v>
      </c>
      <c r="M4" s="158">
        <v>2</v>
      </c>
      <c r="N4" s="209" t="s">
        <v>177</v>
      </c>
      <c r="O4" s="233">
        <v>43870</v>
      </c>
      <c r="P4" s="202" t="s">
        <v>178</v>
      </c>
      <c r="Q4" s="203">
        <v>66</v>
      </c>
      <c r="R4" s="203" t="s">
        <v>99</v>
      </c>
      <c r="S4" s="202"/>
      <c r="T4" s="202" t="s">
        <v>184</v>
      </c>
      <c r="U4" s="202"/>
      <c r="V4" s="200" t="s">
        <v>157</v>
      </c>
      <c r="Y4" s="158">
        <v>2</v>
      </c>
      <c r="Z4" s="209" t="s">
        <v>186</v>
      </c>
      <c r="AA4" s="201">
        <v>44077</v>
      </c>
      <c r="AB4" s="202" t="s">
        <v>187</v>
      </c>
      <c r="AC4" s="203">
        <v>63</v>
      </c>
      <c r="AD4" s="203" t="s">
        <v>99</v>
      </c>
      <c r="AE4" s="202"/>
      <c r="AF4" s="202" t="s">
        <v>184</v>
      </c>
      <c r="AG4" s="202"/>
      <c r="AH4" s="204" t="s">
        <v>157</v>
      </c>
      <c r="AK4" s="158">
        <v>2</v>
      </c>
      <c r="AL4" s="209" t="s">
        <v>201</v>
      </c>
      <c r="AM4" s="201">
        <v>43986</v>
      </c>
      <c r="AN4" s="202" t="s">
        <v>202</v>
      </c>
      <c r="AO4" s="203">
        <v>82</v>
      </c>
      <c r="AP4" s="203" t="s">
        <v>99</v>
      </c>
      <c r="AQ4" s="202"/>
      <c r="AR4" s="202" t="s">
        <v>184</v>
      </c>
      <c r="AS4" s="202"/>
      <c r="AT4" s="204" t="s">
        <v>157</v>
      </c>
      <c r="AW4" s="158">
        <v>2</v>
      </c>
      <c r="AX4" s="209" t="s">
        <v>210</v>
      </c>
      <c r="AY4" s="201">
        <v>43987</v>
      </c>
      <c r="AZ4" s="202" t="s">
        <v>211</v>
      </c>
      <c r="BA4" s="203">
        <v>88</v>
      </c>
      <c r="BB4" s="203" t="s">
        <v>99</v>
      </c>
      <c r="BC4" s="202"/>
      <c r="BD4" s="198" t="s">
        <v>184</v>
      </c>
      <c r="BE4" s="202"/>
      <c r="BF4" s="204" t="s">
        <v>157</v>
      </c>
      <c r="BI4" s="158">
        <v>2</v>
      </c>
      <c r="BJ4" s="209" t="s">
        <v>221</v>
      </c>
      <c r="BK4" s="201">
        <v>43836</v>
      </c>
      <c r="BL4" s="202" t="s">
        <v>222</v>
      </c>
      <c r="BM4" s="203">
        <v>26</v>
      </c>
      <c r="BN4" s="203" t="s">
        <v>99</v>
      </c>
      <c r="BO4" s="202"/>
      <c r="BP4" s="202" t="s">
        <v>184</v>
      </c>
      <c r="BQ4" s="202"/>
      <c r="BR4" s="204" t="s">
        <v>157</v>
      </c>
      <c r="BU4" s="158">
        <v>2</v>
      </c>
      <c r="BV4" s="209" t="s">
        <v>245</v>
      </c>
      <c r="BW4" s="201" t="s">
        <v>246</v>
      </c>
      <c r="BX4" s="202" t="s">
        <v>247</v>
      </c>
      <c r="BY4" s="203">
        <v>56</v>
      </c>
      <c r="BZ4" s="203" t="s">
        <v>99</v>
      </c>
      <c r="CA4" s="202"/>
      <c r="CB4" s="202" t="s">
        <v>183</v>
      </c>
      <c r="CC4" s="202"/>
      <c r="CD4" s="204" t="s">
        <v>157</v>
      </c>
      <c r="CG4" s="158">
        <v>2</v>
      </c>
      <c r="CH4" s="209" t="s">
        <v>268</v>
      </c>
      <c r="CI4" s="201">
        <v>44051</v>
      </c>
      <c r="CJ4" s="202" t="s">
        <v>269</v>
      </c>
      <c r="CK4" s="203">
        <v>38</v>
      </c>
      <c r="CL4" s="203" t="s">
        <v>99</v>
      </c>
      <c r="CM4" s="202"/>
      <c r="CN4" s="202" t="s">
        <v>184</v>
      </c>
      <c r="CO4" s="202"/>
      <c r="CP4" s="204" t="s">
        <v>157</v>
      </c>
      <c r="CS4" s="158">
        <v>2</v>
      </c>
      <c r="CT4" s="209" t="s">
        <v>308</v>
      </c>
      <c r="CU4" s="201">
        <v>44085</v>
      </c>
      <c r="CV4" s="202" t="s">
        <v>326</v>
      </c>
      <c r="CW4" s="203">
        <v>90</v>
      </c>
      <c r="CX4" s="203" t="s">
        <v>99</v>
      </c>
      <c r="CY4" s="202"/>
      <c r="CZ4" s="202" t="s">
        <v>184</v>
      </c>
      <c r="DA4" s="202"/>
      <c r="DB4" s="204" t="s">
        <v>157</v>
      </c>
      <c r="DE4" s="158">
        <v>2</v>
      </c>
      <c r="DF4" s="209" t="s">
        <v>336</v>
      </c>
      <c r="DG4" s="201">
        <v>44114</v>
      </c>
      <c r="DH4" s="202" t="s">
        <v>337</v>
      </c>
      <c r="DI4" s="203">
        <v>62</v>
      </c>
      <c r="DJ4" s="203" t="s">
        <v>99</v>
      </c>
      <c r="DK4" s="202"/>
      <c r="DL4" s="202" t="s">
        <v>184</v>
      </c>
      <c r="DM4" s="202"/>
      <c r="DN4" s="204" t="s">
        <v>157</v>
      </c>
      <c r="DQ4" s="158">
        <v>2</v>
      </c>
      <c r="DR4" s="209" t="s">
        <v>409</v>
      </c>
      <c r="DS4" s="201">
        <v>44140</v>
      </c>
      <c r="DT4" s="202" t="s">
        <v>410</v>
      </c>
      <c r="DU4" s="203">
        <v>84</v>
      </c>
      <c r="DV4" s="203" t="s">
        <v>99</v>
      </c>
      <c r="DW4" s="202"/>
      <c r="DX4" s="202" t="s">
        <v>106</v>
      </c>
      <c r="DY4" s="202"/>
      <c r="DZ4" s="204" t="s">
        <v>157</v>
      </c>
      <c r="EC4" s="158">
        <v>2</v>
      </c>
      <c r="ED4" s="209" t="s">
        <v>479</v>
      </c>
      <c r="EE4" s="201">
        <v>44173</v>
      </c>
      <c r="EF4" s="202" t="s">
        <v>480</v>
      </c>
      <c r="EG4" s="203">
        <v>47</v>
      </c>
      <c r="EH4" s="203" t="s">
        <v>99</v>
      </c>
      <c r="EI4" s="202"/>
      <c r="EJ4" s="202" t="s">
        <v>184</v>
      </c>
      <c r="EK4" s="202"/>
      <c r="EL4" s="204" t="s">
        <v>157</v>
      </c>
      <c r="EO4" s="158">
        <v>2</v>
      </c>
      <c r="EP4" s="209" t="s">
        <v>578</v>
      </c>
      <c r="EQ4" s="201">
        <v>44200</v>
      </c>
      <c r="ER4" s="202" t="s">
        <v>579</v>
      </c>
      <c r="ES4" s="203">
        <v>69</v>
      </c>
      <c r="ET4" s="203" t="s">
        <v>99</v>
      </c>
      <c r="EU4" s="202"/>
      <c r="EV4" s="202" t="s">
        <v>184</v>
      </c>
      <c r="EW4" s="202"/>
      <c r="EX4" s="204" t="s">
        <v>157</v>
      </c>
      <c r="FA4" s="158">
        <v>2</v>
      </c>
      <c r="FB4" s="209" t="s">
        <v>605</v>
      </c>
      <c r="FC4" s="201">
        <v>44247</v>
      </c>
      <c r="FD4" s="202" t="s">
        <v>606</v>
      </c>
      <c r="FE4" s="203">
        <v>47</v>
      </c>
      <c r="FF4" s="203" t="s">
        <v>99</v>
      </c>
      <c r="FG4" s="202"/>
      <c r="FH4" s="198" t="s">
        <v>184</v>
      </c>
      <c r="FI4" s="202"/>
      <c r="FJ4" s="204" t="s">
        <v>157</v>
      </c>
      <c r="FM4" s="158">
        <v>2</v>
      </c>
      <c r="FN4" s="209" t="s">
        <v>621</v>
      </c>
      <c r="FO4" s="201">
        <v>44263</v>
      </c>
      <c r="FP4" s="202" t="s">
        <v>622</v>
      </c>
      <c r="FQ4" s="203">
        <v>68</v>
      </c>
      <c r="FR4" s="203" t="s">
        <v>99</v>
      </c>
      <c r="FS4" s="202"/>
      <c r="FT4" s="202" t="s">
        <v>163</v>
      </c>
      <c r="FU4" s="202"/>
      <c r="FV4" s="204" t="s">
        <v>157</v>
      </c>
      <c r="FY4" s="158">
        <v>2</v>
      </c>
      <c r="FZ4" s="209" t="s">
        <v>676</v>
      </c>
      <c r="GA4" s="201">
        <v>44296</v>
      </c>
      <c r="GB4" s="202" t="s">
        <v>677</v>
      </c>
      <c r="GC4" s="203">
        <v>31</v>
      </c>
      <c r="GD4" s="203" t="s">
        <v>99</v>
      </c>
      <c r="GE4" s="202"/>
      <c r="GF4" s="202" t="s">
        <v>184</v>
      </c>
      <c r="GG4" s="202"/>
      <c r="GH4" s="204" t="s">
        <v>157</v>
      </c>
      <c r="GK4" s="158">
        <v>2</v>
      </c>
      <c r="GL4" s="209" t="s">
        <v>736</v>
      </c>
      <c r="GM4" s="201">
        <v>44325</v>
      </c>
      <c r="GN4" s="202" t="s">
        <v>737</v>
      </c>
      <c r="GO4" s="203">
        <v>33</v>
      </c>
      <c r="GP4" s="203" t="s">
        <v>99</v>
      </c>
      <c r="GQ4" s="202"/>
      <c r="GR4" s="202" t="s">
        <v>183</v>
      </c>
      <c r="GS4" s="202"/>
      <c r="GT4" s="204" t="s">
        <v>157</v>
      </c>
      <c r="GW4" s="158">
        <v>2</v>
      </c>
      <c r="GX4" s="209" t="s">
        <v>779</v>
      </c>
      <c r="GY4" s="201">
        <v>44358</v>
      </c>
      <c r="GZ4" s="202" t="s">
        <v>780</v>
      </c>
      <c r="HA4" s="203">
        <v>66</v>
      </c>
      <c r="HB4" s="203" t="s">
        <v>99</v>
      </c>
      <c r="HC4" s="202"/>
      <c r="HD4" s="202" t="s">
        <v>183</v>
      </c>
      <c r="HE4" s="202"/>
      <c r="HF4" s="204" t="s">
        <v>157</v>
      </c>
      <c r="HI4" s="158">
        <v>2</v>
      </c>
      <c r="HJ4" s="209" t="s">
        <v>803</v>
      </c>
      <c r="HK4" s="201">
        <v>44387</v>
      </c>
      <c r="HL4" s="202" t="s">
        <v>804</v>
      </c>
      <c r="HM4" s="203">
        <v>38</v>
      </c>
      <c r="HN4" s="203" t="s">
        <v>99</v>
      </c>
      <c r="HO4" s="202"/>
      <c r="HP4" s="202" t="s">
        <v>184</v>
      </c>
      <c r="HQ4" s="202"/>
      <c r="HR4" s="204" t="s">
        <v>157</v>
      </c>
      <c r="HU4" s="158">
        <v>2</v>
      </c>
      <c r="HV4" s="209" t="s">
        <v>847</v>
      </c>
      <c r="HW4" s="201">
        <v>44413</v>
      </c>
      <c r="HX4" s="202" t="s">
        <v>848</v>
      </c>
      <c r="HY4" s="203">
        <v>52</v>
      </c>
      <c r="HZ4" s="203" t="s">
        <v>99</v>
      </c>
      <c r="IA4" s="202"/>
      <c r="IB4" s="202" t="s">
        <v>183</v>
      </c>
      <c r="IC4" s="202"/>
      <c r="ID4" s="204" t="s">
        <v>157</v>
      </c>
      <c r="IG4" s="158">
        <v>2</v>
      </c>
      <c r="IH4" s="209" t="s">
        <v>927</v>
      </c>
      <c r="II4" s="201">
        <v>44448</v>
      </c>
      <c r="IJ4" s="202" t="s">
        <v>928</v>
      </c>
      <c r="IK4" s="203">
        <v>50</v>
      </c>
      <c r="IL4" s="203" t="s">
        <v>99</v>
      </c>
      <c r="IM4" s="202"/>
      <c r="IN4" s="202" t="s">
        <v>184</v>
      </c>
      <c r="IO4" s="202"/>
      <c r="IP4" s="204" t="s">
        <v>157</v>
      </c>
      <c r="IS4" s="158">
        <v>2</v>
      </c>
      <c r="IT4" s="209" t="s">
        <v>969</v>
      </c>
      <c r="IU4" s="201">
        <v>44474</v>
      </c>
      <c r="IV4" s="202" t="s">
        <v>970</v>
      </c>
      <c r="IW4" s="203">
        <v>49</v>
      </c>
      <c r="IX4" s="203" t="s">
        <v>99</v>
      </c>
      <c r="IY4" s="202"/>
      <c r="IZ4" s="202" t="s">
        <v>184</v>
      </c>
      <c r="JA4" s="202"/>
      <c r="JB4" s="204" t="s">
        <v>157</v>
      </c>
      <c r="JE4" s="158">
        <v>2</v>
      </c>
      <c r="JF4" s="209" t="s">
        <v>1019</v>
      </c>
      <c r="JG4" s="304" t="s">
        <v>1020</v>
      </c>
      <c r="JH4" s="202" t="s">
        <v>1021</v>
      </c>
      <c r="JI4" s="203">
        <v>59</v>
      </c>
      <c r="JJ4" s="203" t="s">
        <v>99</v>
      </c>
      <c r="JK4" s="202"/>
      <c r="JL4" s="202" t="s">
        <v>1018</v>
      </c>
      <c r="JM4" s="202"/>
      <c r="JN4" s="204" t="s">
        <v>406</v>
      </c>
      <c r="JQ4" s="158">
        <v>2</v>
      </c>
      <c r="JR4" s="209"/>
      <c r="JS4" s="201"/>
      <c r="JT4" s="202"/>
      <c r="JU4" s="203"/>
      <c r="JV4" s="203"/>
      <c r="JW4" s="202"/>
      <c r="JX4" s="202"/>
      <c r="JY4" s="202"/>
      <c r="JZ4" s="204"/>
      <c r="KC4" s="158">
        <v>2</v>
      </c>
      <c r="KD4" s="209"/>
      <c r="KE4" s="201"/>
      <c r="KF4" s="202"/>
      <c r="KG4" s="203"/>
      <c r="KH4" s="203"/>
      <c r="KI4" s="202"/>
      <c r="KJ4" s="202"/>
      <c r="KK4" s="202"/>
      <c r="KL4" s="204"/>
      <c r="KO4" s="158">
        <v>2</v>
      </c>
      <c r="KP4" s="209"/>
      <c r="KQ4" s="201"/>
      <c r="KR4" s="202"/>
      <c r="KS4" s="203"/>
      <c r="KT4" s="203"/>
      <c r="KU4" s="202"/>
      <c r="KV4" s="202"/>
      <c r="KW4" s="202"/>
      <c r="KX4" s="204"/>
      <c r="LA4" s="158">
        <v>2</v>
      </c>
      <c r="LB4" s="209"/>
      <c r="LC4" s="201"/>
      <c r="LD4" s="202"/>
      <c r="LE4" s="203"/>
      <c r="LF4" s="203"/>
      <c r="LG4" s="202"/>
      <c r="LH4" s="202"/>
      <c r="LI4" s="202"/>
      <c r="LJ4" s="204"/>
    </row>
    <row r="5" spans="1:322" ht="18.75" hidden="1" customHeight="1" thickBot="1" x14ac:dyDescent="0.3">
      <c r="A5" s="158"/>
      <c r="B5" s="209"/>
      <c r="C5" s="201"/>
      <c r="D5" s="202"/>
      <c r="E5" s="203"/>
      <c r="F5" s="203"/>
      <c r="G5" s="202"/>
      <c r="H5" s="202"/>
      <c r="I5" s="202"/>
      <c r="J5" s="204"/>
      <c r="M5" s="158"/>
      <c r="N5" s="209"/>
      <c r="O5" s="233"/>
      <c r="P5" s="202"/>
      <c r="Q5" s="203"/>
      <c r="R5" s="203"/>
      <c r="S5" s="202"/>
      <c r="T5" s="202"/>
      <c r="U5" s="202"/>
      <c r="V5" s="200"/>
      <c r="Y5" s="158"/>
      <c r="Z5" s="209"/>
      <c r="AA5" s="201"/>
      <c r="AB5" s="202"/>
      <c r="AC5" s="203"/>
      <c r="AD5" s="203"/>
      <c r="AE5" s="202"/>
      <c r="AF5" s="202"/>
      <c r="AG5" s="202"/>
      <c r="AH5" s="204"/>
      <c r="AK5" s="158"/>
      <c r="AL5" s="209"/>
      <c r="AM5" s="201"/>
      <c r="AN5" s="202"/>
      <c r="AO5" s="203"/>
      <c r="AP5" s="203"/>
      <c r="AQ5" s="202"/>
      <c r="AR5" s="202"/>
      <c r="AS5" s="202"/>
      <c r="AT5" s="204"/>
      <c r="AW5" s="158">
        <v>3</v>
      </c>
      <c r="AX5" s="209" t="s">
        <v>213</v>
      </c>
      <c r="AY5" s="201" t="s">
        <v>214</v>
      </c>
      <c r="AZ5" s="202" t="s">
        <v>215</v>
      </c>
      <c r="BA5" s="203">
        <v>83</v>
      </c>
      <c r="BB5" s="203" t="s">
        <v>99</v>
      </c>
      <c r="BC5" s="202"/>
      <c r="BD5" s="198" t="s">
        <v>184</v>
      </c>
      <c r="BE5" s="202"/>
      <c r="BF5" s="204" t="s">
        <v>157</v>
      </c>
      <c r="BI5" s="158">
        <v>3</v>
      </c>
      <c r="BJ5" s="209" t="s">
        <v>223</v>
      </c>
      <c r="BK5" s="201">
        <v>43927</v>
      </c>
      <c r="BL5" s="202" t="s">
        <v>224</v>
      </c>
      <c r="BM5" s="203">
        <v>72</v>
      </c>
      <c r="BN5" s="203" t="s">
        <v>99</v>
      </c>
      <c r="BO5" s="202"/>
      <c r="BP5" s="202" t="s">
        <v>184</v>
      </c>
      <c r="BQ5" s="202"/>
      <c r="BR5" s="204" t="s">
        <v>157</v>
      </c>
      <c r="BU5" s="158">
        <v>3</v>
      </c>
      <c r="BV5" s="209" t="s">
        <v>248</v>
      </c>
      <c r="BW5" s="201" t="s">
        <v>249</v>
      </c>
      <c r="BX5" s="202" t="s">
        <v>250</v>
      </c>
      <c r="BY5" s="203">
        <v>81</v>
      </c>
      <c r="BZ5" s="203" t="s">
        <v>99</v>
      </c>
      <c r="CA5" s="202"/>
      <c r="CB5" s="202" t="s">
        <v>184</v>
      </c>
      <c r="CC5" s="202"/>
      <c r="CD5" s="204" t="s">
        <v>157</v>
      </c>
      <c r="CG5" s="158">
        <v>3</v>
      </c>
      <c r="CH5" s="209" t="s">
        <v>271</v>
      </c>
      <c r="CI5" s="201">
        <v>44053</v>
      </c>
      <c r="CJ5" s="202" t="s">
        <v>272</v>
      </c>
      <c r="CK5" s="203">
        <v>76</v>
      </c>
      <c r="CL5" s="203" t="s">
        <v>99</v>
      </c>
      <c r="CM5" s="202"/>
      <c r="CN5" s="202" t="s">
        <v>184</v>
      </c>
      <c r="CO5" s="202"/>
      <c r="CP5" s="204" t="s">
        <v>157</v>
      </c>
      <c r="CS5" s="158">
        <v>3</v>
      </c>
      <c r="CT5" s="209" t="s">
        <v>311</v>
      </c>
      <c r="CU5" s="201">
        <v>44082</v>
      </c>
      <c r="CV5" s="202" t="s">
        <v>312</v>
      </c>
      <c r="CW5" s="203">
        <v>37</v>
      </c>
      <c r="CX5" s="203" t="s">
        <v>99</v>
      </c>
      <c r="CY5" s="202"/>
      <c r="CZ5" s="202" t="s">
        <v>183</v>
      </c>
      <c r="DA5" s="202"/>
      <c r="DB5" s="204" t="s">
        <v>157</v>
      </c>
      <c r="DE5" s="158">
        <v>3</v>
      </c>
      <c r="DF5" s="209" t="s">
        <v>338</v>
      </c>
      <c r="DG5" s="201">
        <v>44115</v>
      </c>
      <c r="DH5" s="202" t="s">
        <v>339</v>
      </c>
      <c r="DI5" s="203">
        <v>79</v>
      </c>
      <c r="DJ5" s="203" t="s">
        <v>99</v>
      </c>
      <c r="DK5" s="202"/>
      <c r="DL5" s="202" t="s">
        <v>184</v>
      </c>
      <c r="DM5" s="202"/>
      <c r="DN5" s="204" t="s">
        <v>157</v>
      </c>
      <c r="DQ5" s="158">
        <v>3</v>
      </c>
      <c r="DR5" s="209" t="s">
        <v>411</v>
      </c>
      <c r="DS5" s="201">
        <v>44146</v>
      </c>
      <c r="DT5" s="202" t="s">
        <v>412</v>
      </c>
      <c r="DU5" s="203">
        <v>53</v>
      </c>
      <c r="DV5" s="203" t="s">
        <v>99</v>
      </c>
      <c r="DW5" s="202"/>
      <c r="DX5" s="202" t="s">
        <v>105</v>
      </c>
      <c r="DY5" s="202"/>
      <c r="DZ5" s="204" t="s">
        <v>157</v>
      </c>
      <c r="EC5" s="158">
        <v>3</v>
      </c>
      <c r="ED5" s="209" t="s">
        <v>481</v>
      </c>
      <c r="EE5" s="201">
        <v>44174</v>
      </c>
      <c r="EF5" s="202" t="s">
        <v>482</v>
      </c>
      <c r="EG5" s="203">
        <v>44</v>
      </c>
      <c r="EH5" s="203" t="s">
        <v>99</v>
      </c>
      <c r="EI5" s="202"/>
      <c r="EJ5" s="202" t="s">
        <v>184</v>
      </c>
      <c r="EK5" s="202"/>
      <c r="EL5" s="204" t="s">
        <v>157</v>
      </c>
      <c r="EO5" s="158">
        <v>3</v>
      </c>
      <c r="EP5" s="209" t="s">
        <v>551</v>
      </c>
      <c r="EQ5" s="201">
        <v>44202</v>
      </c>
      <c r="ER5" s="202" t="s">
        <v>592</v>
      </c>
      <c r="ES5" s="203">
        <v>28</v>
      </c>
      <c r="ET5" s="203" t="s">
        <v>99</v>
      </c>
      <c r="EU5" s="202"/>
      <c r="EV5" s="202" t="s">
        <v>184</v>
      </c>
      <c r="EW5" s="202"/>
      <c r="EX5" s="204" t="s">
        <v>157</v>
      </c>
      <c r="FA5" s="158">
        <v>3</v>
      </c>
      <c r="FB5" s="209" t="s">
        <v>612</v>
      </c>
      <c r="FC5" s="201">
        <v>44253</v>
      </c>
      <c r="FD5" s="202" t="s">
        <v>613</v>
      </c>
      <c r="FE5" s="203">
        <v>46</v>
      </c>
      <c r="FF5" s="203" t="s">
        <v>99</v>
      </c>
      <c r="FG5" s="202"/>
      <c r="FH5" s="198" t="s">
        <v>184</v>
      </c>
      <c r="FI5" s="202"/>
      <c r="FJ5" s="204" t="s">
        <v>157</v>
      </c>
      <c r="FM5" s="158">
        <v>3</v>
      </c>
      <c r="FN5" s="209" t="s">
        <v>636</v>
      </c>
      <c r="FO5" s="201">
        <v>44265</v>
      </c>
      <c r="FP5" s="202" t="s">
        <v>637</v>
      </c>
      <c r="FQ5" s="203">
        <v>59</v>
      </c>
      <c r="FR5" s="203" t="s">
        <v>99</v>
      </c>
      <c r="FS5" s="202"/>
      <c r="FT5" s="202" t="s">
        <v>163</v>
      </c>
      <c r="FU5" s="202"/>
      <c r="FV5" s="204" t="s">
        <v>157</v>
      </c>
      <c r="FY5" s="158">
        <v>3</v>
      </c>
      <c r="FZ5" s="209" t="s">
        <v>692</v>
      </c>
      <c r="GA5" s="201">
        <v>44301</v>
      </c>
      <c r="GB5" s="202" t="s">
        <v>693</v>
      </c>
      <c r="GC5" s="203">
        <v>65</v>
      </c>
      <c r="GD5" s="203" t="s">
        <v>99</v>
      </c>
      <c r="GE5" s="202"/>
      <c r="GF5" s="202" t="s">
        <v>184</v>
      </c>
      <c r="GG5" s="202"/>
      <c r="GH5" s="204" t="s">
        <v>157</v>
      </c>
      <c r="GK5" s="158">
        <v>3</v>
      </c>
      <c r="GL5" s="209" t="s">
        <v>742</v>
      </c>
      <c r="GM5" s="201">
        <v>44338</v>
      </c>
      <c r="GN5" s="269" t="s">
        <v>743</v>
      </c>
      <c r="GO5" s="203">
        <v>82</v>
      </c>
      <c r="GP5" s="203" t="s">
        <v>99</v>
      </c>
      <c r="GQ5" s="202"/>
      <c r="GR5" s="202" t="s">
        <v>184</v>
      </c>
      <c r="GS5" s="202"/>
      <c r="GT5" s="204" t="s">
        <v>157</v>
      </c>
      <c r="GW5" s="158">
        <v>3</v>
      </c>
      <c r="GX5" s="209" t="s">
        <v>789</v>
      </c>
      <c r="GY5" s="201">
        <v>44367</v>
      </c>
      <c r="GZ5" s="202" t="s">
        <v>790</v>
      </c>
      <c r="HA5" s="203">
        <v>87</v>
      </c>
      <c r="HB5" s="203" t="s">
        <v>99</v>
      </c>
      <c r="HC5" s="202"/>
      <c r="HD5" s="202" t="s">
        <v>184</v>
      </c>
      <c r="HE5" s="202"/>
      <c r="HF5" s="204" t="s">
        <v>157</v>
      </c>
      <c r="HI5" s="158">
        <v>3</v>
      </c>
      <c r="HJ5" s="209" t="s">
        <v>805</v>
      </c>
      <c r="HK5" s="201">
        <v>44389</v>
      </c>
      <c r="HL5" s="202" t="s">
        <v>806</v>
      </c>
      <c r="HM5" s="203">
        <v>40</v>
      </c>
      <c r="HN5" s="203" t="s">
        <v>99</v>
      </c>
      <c r="HO5" s="202"/>
      <c r="HP5" s="202" t="s">
        <v>183</v>
      </c>
      <c r="HQ5" s="202"/>
      <c r="HR5" s="204" t="s">
        <v>157</v>
      </c>
      <c r="HU5" s="158"/>
      <c r="HV5" s="209" t="s">
        <v>857</v>
      </c>
      <c r="HW5" s="201">
        <v>44414</v>
      </c>
      <c r="HX5" s="202" t="s">
        <v>858</v>
      </c>
      <c r="HY5" s="203">
        <v>83</v>
      </c>
      <c r="HZ5" s="203" t="s">
        <v>99</v>
      </c>
      <c r="IA5" s="202"/>
      <c r="IB5" s="202" t="s">
        <v>184</v>
      </c>
      <c r="IC5" s="202"/>
      <c r="ID5" s="204" t="s">
        <v>157</v>
      </c>
      <c r="IG5" s="158">
        <v>3</v>
      </c>
      <c r="IH5" s="209" t="s">
        <v>929</v>
      </c>
      <c r="II5" s="201">
        <v>44449</v>
      </c>
      <c r="IJ5" s="202" t="s">
        <v>930</v>
      </c>
      <c r="IK5" s="203">
        <v>93</v>
      </c>
      <c r="IL5" s="203" t="s">
        <v>99</v>
      </c>
      <c r="IM5" s="202"/>
      <c r="IN5" s="202" t="s">
        <v>184</v>
      </c>
      <c r="IO5" s="202"/>
      <c r="IP5" s="204" t="s">
        <v>157</v>
      </c>
      <c r="IS5" s="158">
        <v>3</v>
      </c>
      <c r="IT5" s="209" t="s">
        <v>971</v>
      </c>
      <c r="IU5" s="201">
        <v>44477</v>
      </c>
      <c r="IV5" s="202" t="s">
        <v>972</v>
      </c>
      <c r="IW5" s="203">
        <v>55</v>
      </c>
      <c r="IX5" s="203" t="s">
        <v>99</v>
      </c>
      <c r="IY5" s="202"/>
      <c r="IZ5" s="202" t="s">
        <v>183</v>
      </c>
      <c r="JA5" s="202"/>
      <c r="JB5" s="204" t="s">
        <v>157</v>
      </c>
      <c r="JE5" s="158">
        <v>3</v>
      </c>
      <c r="JF5" s="209" t="s">
        <v>1022</v>
      </c>
      <c r="JG5" s="304" t="s">
        <v>1023</v>
      </c>
      <c r="JH5" s="202" t="s">
        <v>1024</v>
      </c>
      <c r="JI5" s="203">
        <v>53</v>
      </c>
      <c r="JJ5" s="203" t="s">
        <v>99</v>
      </c>
      <c r="JK5" s="202"/>
      <c r="JL5" s="202" t="s">
        <v>1018</v>
      </c>
      <c r="JM5" s="202"/>
      <c r="JN5" s="204" t="s">
        <v>406</v>
      </c>
      <c r="JQ5" s="158"/>
      <c r="JR5" s="209"/>
      <c r="JS5" s="201"/>
      <c r="JT5" s="202"/>
      <c r="JU5" s="203"/>
      <c r="JV5" s="203"/>
      <c r="JW5" s="202"/>
      <c r="JX5" s="202"/>
      <c r="JY5" s="202"/>
      <c r="JZ5" s="204"/>
      <c r="KC5" s="158"/>
      <c r="KD5" s="209"/>
      <c r="KE5" s="201"/>
      <c r="KF5" s="202"/>
      <c r="KG5" s="203"/>
      <c r="KH5" s="203"/>
      <c r="KI5" s="202"/>
      <c r="KJ5" s="202"/>
      <c r="KK5" s="202"/>
      <c r="KL5" s="204"/>
      <c r="KO5" s="158"/>
      <c r="KP5" s="209"/>
      <c r="KQ5" s="201"/>
      <c r="KR5" s="202"/>
      <c r="KS5" s="203"/>
      <c r="KT5" s="203"/>
      <c r="KU5" s="202"/>
      <c r="KV5" s="202"/>
      <c r="KW5" s="202"/>
      <c r="KX5" s="204"/>
      <c r="LA5" s="158"/>
      <c r="LB5" s="209"/>
      <c r="LC5" s="201"/>
      <c r="LD5" s="202"/>
      <c r="LE5" s="203"/>
      <c r="LF5" s="203"/>
      <c r="LG5" s="202"/>
      <c r="LH5" s="202"/>
      <c r="LI5" s="202"/>
      <c r="LJ5" s="204"/>
    </row>
    <row r="6" spans="1:322" ht="18.75" hidden="1" customHeight="1" thickBot="1" x14ac:dyDescent="0.3">
      <c r="A6" s="158"/>
      <c r="B6" s="209"/>
      <c r="C6" s="201"/>
      <c r="D6" s="202"/>
      <c r="E6" s="203"/>
      <c r="F6" s="203"/>
      <c r="G6" s="202"/>
      <c r="H6" s="202"/>
      <c r="I6" s="202"/>
      <c r="J6" s="204"/>
      <c r="M6" s="158"/>
      <c r="N6" s="209"/>
      <c r="O6" s="233"/>
      <c r="P6" s="202"/>
      <c r="Q6" s="203"/>
      <c r="R6" s="203"/>
      <c r="S6" s="202"/>
      <c r="T6" s="202"/>
      <c r="U6" s="202"/>
      <c r="V6" s="200"/>
      <c r="Y6" s="158"/>
      <c r="Z6" s="209"/>
      <c r="AA6" s="201"/>
      <c r="AB6" s="202"/>
      <c r="AC6" s="203"/>
      <c r="AD6" s="203"/>
      <c r="AE6" s="202"/>
      <c r="AF6" s="202"/>
      <c r="AG6" s="202"/>
      <c r="AH6" s="204"/>
      <c r="AK6" s="158"/>
      <c r="AL6" s="209"/>
      <c r="AM6" s="201"/>
      <c r="AN6" s="202"/>
      <c r="AO6" s="203"/>
      <c r="AP6" s="203"/>
      <c r="AQ6" s="202"/>
      <c r="AR6" s="202"/>
      <c r="AS6" s="202"/>
      <c r="AT6" s="204"/>
      <c r="AW6" s="158"/>
      <c r="AX6" s="209"/>
      <c r="AY6" s="201"/>
      <c r="AZ6" s="202"/>
      <c r="BA6" s="203"/>
      <c r="BB6" s="203"/>
      <c r="BC6" s="202"/>
      <c r="BD6" s="198"/>
      <c r="BE6" s="202"/>
      <c r="BF6" s="204"/>
      <c r="BI6" s="158"/>
      <c r="BJ6" s="209"/>
      <c r="BK6" s="201"/>
      <c r="BL6" s="202"/>
      <c r="BM6" s="203"/>
      <c r="BN6" s="203"/>
      <c r="BO6" s="202"/>
      <c r="BP6" s="202"/>
      <c r="BQ6" s="202"/>
      <c r="BR6" s="204"/>
      <c r="BU6" s="158"/>
      <c r="BV6" s="209"/>
      <c r="BW6" s="201"/>
      <c r="BX6" s="202"/>
      <c r="BY6" s="203"/>
      <c r="BZ6" s="203"/>
      <c r="CA6" s="202"/>
      <c r="CB6" s="202"/>
      <c r="CC6" s="202"/>
      <c r="CD6" s="204"/>
      <c r="CG6" s="158"/>
      <c r="CH6" s="209"/>
      <c r="CI6" s="201"/>
      <c r="CJ6" s="202"/>
      <c r="CK6" s="203"/>
      <c r="CL6" s="203"/>
      <c r="CM6" s="202"/>
      <c r="CN6" s="202"/>
      <c r="CO6" s="202"/>
      <c r="CP6" s="204"/>
      <c r="CS6" s="158">
        <v>4</v>
      </c>
      <c r="CT6" s="209" t="s">
        <v>318</v>
      </c>
      <c r="CU6" s="201">
        <v>44095</v>
      </c>
      <c r="CV6" s="202" t="s">
        <v>319</v>
      </c>
      <c r="CW6" s="203">
        <v>77</v>
      </c>
      <c r="CX6" s="203" t="s">
        <v>99</v>
      </c>
      <c r="CY6" s="202"/>
      <c r="CZ6" s="202" t="s">
        <v>184</v>
      </c>
      <c r="DA6" s="202"/>
      <c r="DB6" s="204" t="s">
        <v>157</v>
      </c>
      <c r="DE6" s="158">
        <v>4</v>
      </c>
      <c r="DF6" s="209" t="s">
        <v>341</v>
      </c>
      <c r="DG6" s="201">
        <v>44117</v>
      </c>
      <c r="DH6" s="202" t="s">
        <v>342</v>
      </c>
      <c r="DI6" s="203">
        <v>58</v>
      </c>
      <c r="DJ6" s="203" t="s">
        <v>99</v>
      </c>
      <c r="DK6" s="202"/>
      <c r="DL6" s="202" t="s">
        <v>184</v>
      </c>
      <c r="DM6" s="202"/>
      <c r="DN6" s="204" t="s">
        <v>157</v>
      </c>
      <c r="DQ6" s="158">
        <v>4</v>
      </c>
      <c r="DR6" s="209" t="s">
        <v>413</v>
      </c>
      <c r="DS6" s="201">
        <v>44149</v>
      </c>
      <c r="DT6" s="202" t="s">
        <v>414</v>
      </c>
      <c r="DU6" s="203">
        <v>76</v>
      </c>
      <c r="DV6" s="203" t="s">
        <v>99</v>
      </c>
      <c r="DW6" s="202"/>
      <c r="DX6" s="202" t="s">
        <v>105</v>
      </c>
      <c r="DY6" s="202"/>
      <c r="DZ6" s="204" t="s">
        <v>157</v>
      </c>
      <c r="EC6" s="158">
        <v>4</v>
      </c>
      <c r="ED6" s="209" t="s">
        <v>483</v>
      </c>
      <c r="EE6" s="201">
        <v>44175</v>
      </c>
      <c r="EF6" s="202" t="s">
        <v>484</v>
      </c>
      <c r="EG6" s="203">
        <v>67</v>
      </c>
      <c r="EH6" s="203" t="s">
        <v>99</v>
      </c>
      <c r="EI6" s="202"/>
      <c r="EJ6" s="202" t="s">
        <v>184</v>
      </c>
      <c r="EK6" s="202"/>
      <c r="EL6" s="204" t="s">
        <v>157</v>
      </c>
      <c r="EO6" s="158">
        <v>4</v>
      </c>
      <c r="EP6" s="209" t="s">
        <v>580</v>
      </c>
      <c r="EQ6" s="201">
        <v>44210</v>
      </c>
      <c r="ER6" s="202" t="s">
        <v>581</v>
      </c>
      <c r="ES6" s="203">
        <v>65</v>
      </c>
      <c r="ET6" s="203" t="s">
        <v>99</v>
      </c>
      <c r="EU6" s="202"/>
      <c r="EV6" s="202" t="s">
        <v>184</v>
      </c>
      <c r="EW6" s="202"/>
      <c r="EX6" s="204" t="s">
        <v>157</v>
      </c>
      <c r="FA6" s="158">
        <v>4</v>
      </c>
      <c r="FB6" s="209" t="s">
        <v>614</v>
      </c>
      <c r="FC6" s="201">
        <v>44253</v>
      </c>
      <c r="FD6" s="202" t="s">
        <v>615</v>
      </c>
      <c r="FE6" s="203">
        <v>52</v>
      </c>
      <c r="FF6" s="203" t="s">
        <v>99</v>
      </c>
      <c r="FG6" s="202"/>
      <c r="FH6" s="198" t="s">
        <v>184</v>
      </c>
      <c r="FI6" s="202"/>
      <c r="FJ6" s="204" t="s">
        <v>157</v>
      </c>
      <c r="FM6" s="158">
        <v>4</v>
      </c>
      <c r="FN6" s="209" t="s">
        <v>623</v>
      </c>
      <c r="FO6" s="201">
        <v>44262</v>
      </c>
      <c r="FP6" s="202" t="s">
        <v>624</v>
      </c>
      <c r="FQ6" s="203">
        <v>62</v>
      </c>
      <c r="FR6" s="203" t="s">
        <v>100</v>
      </c>
      <c r="FS6" s="202"/>
      <c r="FT6" s="202" t="s">
        <v>163</v>
      </c>
      <c r="FU6" s="202"/>
      <c r="FV6" s="204" t="s">
        <v>160</v>
      </c>
      <c r="FY6" s="158">
        <v>4</v>
      </c>
      <c r="FZ6" s="209" t="s">
        <v>723</v>
      </c>
      <c r="GA6" s="201">
        <v>44304</v>
      </c>
      <c r="GB6" s="202" t="s">
        <v>694</v>
      </c>
      <c r="GC6" s="203">
        <v>79</v>
      </c>
      <c r="GD6" s="203" t="s">
        <v>99</v>
      </c>
      <c r="GE6" s="202"/>
      <c r="GF6" s="202" t="s">
        <v>184</v>
      </c>
      <c r="GG6" s="202"/>
      <c r="GH6" s="204" t="s">
        <v>157</v>
      </c>
      <c r="GK6" s="158">
        <v>4</v>
      </c>
      <c r="GL6" s="209" t="s">
        <v>753</v>
      </c>
      <c r="GM6" s="201">
        <v>44347</v>
      </c>
      <c r="GN6" s="202" t="s">
        <v>754</v>
      </c>
      <c r="GO6" s="203">
        <v>63</v>
      </c>
      <c r="GP6" s="203" t="s">
        <v>99</v>
      </c>
      <c r="GQ6" s="202"/>
      <c r="GR6" s="202" t="s">
        <v>184</v>
      </c>
      <c r="GS6" s="202"/>
      <c r="GT6" s="204" t="s">
        <v>157</v>
      </c>
      <c r="GW6" s="158">
        <v>4</v>
      </c>
      <c r="GX6" s="209" t="s">
        <v>762</v>
      </c>
      <c r="GY6" s="201">
        <v>44349</v>
      </c>
      <c r="GZ6" s="202" t="s">
        <v>763</v>
      </c>
      <c r="HA6" s="203">
        <v>27</v>
      </c>
      <c r="HB6" s="203" t="s">
        <v>100</v>
      </c>
      <c r="HC6" s="202"/>
      <c r="HD6" s="202" t="s">
        <v>184</v>
      </c>
      <c r="HE6" s="202"/>
      <c r="HF6" s="204" t="s">
        <v>160</v>
      </c>
      <c r="HI6" s="158">
        <v>4</v>
      </c>
      <c r="HJ6" s="209" t="s">
        <v>841</v>
      </c>
      <c r="HK6" s="201">
        <v>44396</v>
      </c>
      <c r="HL6" s="202" t="s">
        <v>821</v>
      </c>
      <c r="HM6" s="203">
        <v>45</v>
      </c>
      <c r="HN6" s="203" t="s">
        <v>99</v>
      </c>
      <c r="HO6" s="202"/>
      <c r="HP6" s="202" t="s">
        <v>183</v>
      </c>
      <c r="HQ6" s="202"/>
      <c r="HR6" s="204" t="s">
        <v>157</v>
      </c>
      <c r="HU6" s="158"/>
      <c r="HV6" s="209" t="s">
        <v>905</v>
      </c>
      <c r="HW6" s="201">
        <v>44425</v>
      </c>
      <c r="HX6" s="202" t="s">
        <v>873</v>
      </c>
      <c r="HY6" s="203">
        <v>76</v>
      </c>
      <c r="HZ6" s="203" t="s">
        <v>99</v>
      </c>
      <c r="IA6" s="202"/>
      <c r="IB6" s="202" t="s">
        <v>183</v>
      </c>
      <c r="IC6" s="202"/>
      <c r="ID6" s="204" t="s">
        <v>157</v>
      </c>
      <c r="IG6" s="158">
        <v>4</v>
      </c>
      <c r="IH6" s="209" t="s">
        <v>935</v>
      </c>
      <c r="II6" s="201">
        <v>44455</v>
      </c>
      <c r="IJ6" s="202" t="s">
        <v>936</v>
      </c>
      <c r="IK6" s="203">
        <v>90</v>
      </c>
      <c r="IL6" s="203" t="s">
        <v>99</v>
      </c>
      <c r="IM6" s="202"/>
      <c r="IN6" s="202" t="s">
        <v>184</v>
      </c>
      <c r="IO6" s="202"/>
      <c r="IP6" s="204" t="s">
        <v>157</v>
      </c>
      <c r="IS6" s="158">
        <v>4</v>
      </c>
      <c r="IT6" s="209" t="s">
        <v>984</v>
      </c>
      <c r="IU6" s="201">
        <v>44489</v>
      </c>
      <c r="IV6" s="202" t="s">
        <v>985</v>
      </c>
      <c r="IW6" s="203">
        <v>59</v>
      </c>
      <c r="IX6" s="203" t="s">
        <v>99</v>
      </c>
      <c r="IY6" s="202"/>
      <c r="IZ6" s="202" t="s">
        <v>184</v>
      </c>
      <c r="JA6" s="202"/>
      <c r="JB6" s="204" t="s">
        <v>157</v>
      </c>
      <c r="JE6" s="158">
        <v>4</v>
      </c>
      <c r="JF6" s="209" t="s">
        <v>1025</v>
      </c>
      <c r="JG6" s="304" t="s">
        <v>1026</v>
      </c>
      <c r="JH6" s="202" t="s">
        <v>1027</v>
      </c>
      <c r="JI6" s="203">
        <v>55</v>
      </c>
      <c r="JJ6" s="203" t="s">
        <v>99</v>
      </c>
      <c r="JK6" s="202"/>
      <c r="JL6" s="202" t="s">
        <v>1018</v>
      </c>
      <c r="JM6" s="202"/>
      <c r="JN6" s="204" t="s">
        <v>406</v>
      </c>
      <c r="JQ6" s="158"/>
      <c r="JR6" s="209"/>
      <c r="JS6" s="201"/>
      <c r="JT6" s="202"/>
      <c r="JU6" s="203"/>
      <c r="JV6" s="203"/>
      <c r="JW6" s="202"/>
      <c r="JX6" s="202"/>
      <c r="JY6" s="202"/>
      <c r="JZ6" s="204"/>
      <c r="KC6" s="158"/>
      <c r="KD6" s="209"/>
      <c r="KE6" s="201"/>
      <c r="KF6" s="202"/>
      <c r="KG6" s="203"/>
      <c r="KH6" s="203"/>
      <c r="KI6" s="202"/>
      <c r="KJ6" s="202"/>
      <c r="KK6" s="202"/>
      <c r="KL6" s="204"/>
      <c r="KO6" s="158"/>
      <c r="KP6" s="209"/>
      <c r="KQ6" s="201"/>
      <c r="KR6" s="202"/>
      <c r="KS6" s="203"/>
      <c r="KT6" s="203"/>
      <c r="KU6" s="202"/>
      <c r="KV6" s="202"/>
      <c r="KW6" s="202"/>
      <c r="KX6" s="204"/>
      <c r="LA6" s="158"/>
      <c r="LB6" s="209"/>
      <c r="LC6" s="201"/>
      <c r="LD6" s="202"/>
      <c r="LE6" s="203"/>
      <c r="LF6" s="203"/>
      <c r="LG6" s="202"/>
      <c r="LH6" s="202"/>
      <c r="LI6" s="202"/>
      <c r="LJ6" s="204"/>
    </row>
    <row r="7" spans="1:322" ht="18.75" hidden="1" customHeight="1" thickBot="1" x14ac:dyDescent="0.3">
      <c r="A7" s="158"/>
      <c r="B7" s="209"/>
      <c r="C7" s="201"/>
      <c r="D7" s="202"/>
      <c r="E7" s="203"/>
      <c r="F7" s="203"/>
      <c r="G7" s="202"/>
      <c r="H7" s="202"/>
      <c r="I7" s="202"/>
      <c r="J7" s="204"/>
      <c r="M7" s="158"/>
      <c r="N7" s="209"/>
      <c r="O7" s="233"/>
      <c r="P7" s="202"/>
      <c r="Q7" s="203"/>
      <c r="R7" s="203"/>
      <c r="S7" s="202"/>
      <c r="T7" s="202"/>
      <c r="U7" s="202"/>
      <c r="V7" s="200"/>
      <c r="Y7" s="158"/>
      <c r="Z7" s="209"/>
      <c r="AA7" s="201"/>
      <c r="AB7" s="202"/>
      <c r="AC7" s="203"/>
      <c r="AD7" s="203"/>
      <c r="AE7" s="202"/>
      <c r="AF7" s="202"/>
      <c r="AG7" s="202"/>
      <c r="AH7" s="204"/>
      <c r="AK7" s="158"/>
      <c r="AL7" s="209"/>
      <c r="AM7" s="201"/>
      <c r="AN7" s="202"/>
      <c r="AO7" s="203"/>
      <c r="AP7" s="203"/>
      <c r="AQ7" s="202"/>
      <c r="AR7" s="202"/>
      <c r="AS7" s="202"/>
      <c r="AT7" s="204"/>
      <c r="AW7" s="158"/>
      <c r="AX7" s="209"/>
      <c r="AY7" s="201"/>
      <c r="AZ7" s="202"/>
      <c r="BA7" s="203"/>
      <c r="BB7" s="203"/>
      <c r="BC7" s="202"/>
      <c r="BD7" s="198"/>
      <c r="BE7" s="202"/>
      <c r="BF7" s="204"/>
      <c r="BI7" s="158"/>
      <c r="BJ7" s="209"/>
      <c r="BK7" s="201"/>
      <c r="BL7" s="202"/>
      <c r="BM7" s="203"/>
      <c r="BN7" s="203"/>
      <c r="BO7" s="202"/>
      <c r="BP7" s="202"/>
      <c r="BQ7" s="202"/>
      <c r="BR7" s="204"/>
      <c r="BU7" s="158"/>
      <c r="BV7" s="209"/>
      <c r="BW7" s="201"/>
      <c r="BX7" s="202"/>
      <c r="BY7" s="203"/>
      <c r="BZ7" s="203"/>
      <c r="CA7" s="202"/>
      <c r="CB7" s="202"/>
      <c r="CC7" s="202"/>
      <c r="CD7" s="204"/>
      <c r="CG7" s="158"/>
      <c r="CH7" s="209"/>
      <c r="CI7" s="201"/>
      <c r="CJ7" s="202"/>
      <c r="CK7" s="203"/>
      <c r="CL7" s="203"/>
      <c r="CM7" s="202"/>
      <c r="CN7" s="202"/>
      <c r="CO7" s="202"/>
      <c r="CP7" s="204"/>
      <c r="CS7" s="158"/>
      <c r="CT7" s="209"/>
      <c r="CU7" s="201"/>
      <c r="CV7" s="202"/>
      <c r="CW7" s="203"/>
      <c r="CX7" s="203"/>
      <c r="CY7" s="202"/>
      <c r="CZ7" s="202"/>
      <c r="DA7" s="202"/>
      <c r="DB7" s="204"/>
      <c r="DE7" s="158">
        <v>5</v>
      </c>
      <c r="DF7" s="209" t="s">
        <v>349</v>
      </c>
      <c r="DG7" s="201">
        <v>44118</v>
      </c>
      <c r="DH7" s="202" t="s">
        <v>350</v>
      </c>
      <c r="DI7" s="203">
        <v>88</v>
      </c>
      <c r="DJ7" s="203" t="s">
        <v>99</v>
      </c>
      <c r="DK7" s="202"/>
      <c r="DL7" s="202" t="s">
        <v>184</v>
      </c>
      <c r="DM7" s="202"/>
      <c r="DN7" s="204" t="s">
        <v>157</v>
      </c>
      <c r="DQ7" s="158">
        <v>5</v>
      </c>
      <c r="DR7" s="209" t="s">
        <v>415</v>
      </c>
      <c r="DS7" s="201">
        <v>44159</v>
      </c>
      <c r="DT7" s="202" t="s">
        <v>416</v>
      </c>
      <c r="DU7" s="203">
        <v>79</v>
      </c>
      <c r="DV7" s="203" t="s">
        <v>99</v>
      </c>
      <c r="DW7" s="202"/>
      <c r="DX7" s="202" t="s">
        <v>105</v>
      </c>
      <c r="DY7" s="202"/>
      <c r="DZ7" s="204" t="s">
        <v>157</v>
      </c>
      <c r="EC7" s="158">
        <v>5</v>
      </c>
      <c r="ED7" s="209" t="s">
        <v>485</v>
      </c>
      <c r="EE7" s="201">
        <v>44186</v>
      </c>
      <c r="EF7" s="202" t="s">
        <v>486</v>
      </c>
      <c r="EG7" s="203">
        <v>32</v>
      </c>
      <c r="EH7" s="203" t="s">
        <v>99</v>
      </c>
      <c r="EI7" s="202"/>
      <c r="EJ7" s="202" t="s">
        <v>184</v>
      </c>
      <c r="EK7" s="202"/>
      <c r="EL7" s="204" t="s">
        <v>157</v>
      </c>
      <c r="EO7" s="158">
        <v>5</v>
      </c>
      <c r="EP7" s="209" t="s">
        <v>584</v>
      </c>
      <c r="EQ7" s="201">
        <v>44221</v>
      </c>
      <c r="ER7" s="202" t="s">
        <v>585</v>
      </c>
      <c r="ES7" s="203">
        <v>62</v>
      </c>
      <c r="ET7" s="203" t="s">
        <v>99</v>
      </c>
      <c r="EU7" s="202"/>
      <c r="EV7" s="202" t="s">
        <v>183</v>
      </c>
      <c r="EW7" s="202"/>
      <c r="EX7" s="204" t="s">
        <v>157</v>
      </c>
      <c r="FA7" s="158">
        <v>5</v>
      </c>
      <c r="FB7" s="209" t="s">
        <v>607</v>
      </c>
      <c r="FC7" s="201">
        <v>44248</v>
      </c>
      <c r="FD7" s="202" t="s">
        <v>608</v>
      </c>
      <c r="FE7" s="203">
        <v>69</v>
      </c>
      <c r="FF7" s="203" t="s">
        <v>100</v>
      </c>
      <c r="FG7" s="202"/>
      <c r="FH7" s="198" t="s">
        <v>184</v>
      </c>
      <c r="FI7" s="202"/>
      <c r="FJ7" s="204" t="s">
        <v>160</v>
      </c>
      <c r="FM7" s="158">
        <v>5</v>
      </c>
      <c r="FN7" s="209" t="s">
        <v>663</v>
      </c>
      <c r="FO7" s="201">
        <v>44264</v>
      </c>
      <c r="FP7" s="202" t="s">
        <v>632</v>
      </c>
      <c r="FQ7" s="203">
        <v>53</v>
      </c>
      <c r="FR7" s="203" t="s">
        <v>100</v>
      </c>
      <c r="FS7" s="202"/>
      <c r="FT7" s="202" t="s">
        <v>163</v>
      </c>
      <c r="FU7" s="202"/>
      <c r="FV7" s="204" t="s">
        <v>160</v>
      </c>
      <c r="FY7" s="158">
        <v>5</v>
      </c>
      <c r="FZ7" s="209" t="s">
        <v>697</v>
      </c>
      <c r="GA7" s="201">
        <v>44307</v>
      </c>
      <c r="GB7" s="202" t="s">
        <v>698</v>
      </c>
      <c r="GC7" s="203">
        <v>73</v>
      </c>
      <c r="GD7" s="203" t="s">
        <v>99</v>
      </c>
      <c r="GE7" s="202"/>
      <c r="GF7" s="202" t="s">
        <v>184</v>
      </c>
      <c r="GG7" s="202"/>
      <c r="GH7" s="204" t="s">
        <v>157</v>
      </c>
      <c r="GK7" s="158">
        <v>5</v>
      </c>
      <c r="GL7" s="209" t="s">
        <v>726</v>
      </c>
      <c r="GM7" s="201">
        <v>44318</v>
      </c>
      <c r="GN7" s="202" t="s">
        <v>727</v>
      </c>
      <c r="GO7" s="203">
        <v>52</v>
      </c>
      <c r="GP7" s="203" t="s">
        <v>100</v>
      </c>
      <c r="GQ7" s="202"/>
      <c r="GR7" s="202" t="s">
        <v>184</v>
      </c>
      <c r="GS7" s="202"/>
      <c r="GT7" s="204" t="s">
        <v>160</v>
      </c>
      <c r="GW7" s="158">
        <v>5</v>
      </c>
      <c r="GX7" s="209" t="s">
        <v>769</v>
      </c>
      <c r="GY7" s="201">
        <v>44352</v>
      </c>
      <c r="GZ7" s="202" t="s">
        <v>770</v>
      </c>
      <c r="HA7" s="203">
        <v>79</v>
      </c>
      <c r="HB7" s="203" t="s">
        <v>100</v>
      </c>
      <c r="HC7" s="202"/>
      <c r="HD7" s="202" t="s">
        <v>183</v>
      </c>
      <c r="HE7" s="202"/>
      <c r="HF7" s="204" t="s">
        <v>160</v>
      </c>
      <c r="HI7" s="158">
        <v>5</v>
      </c>
      <c r="HJ7" s="209" t="s">
        <v>822</v>
      </c>
      <c r="HK7" s="201">
        <v>44397</v>
      </c>
      <c r="HL7" s="202" t="s">
        <v>823</v>
      </c>
      <c r="HM7" s="203">
        <v>38</v>
      </c>
      <c r="HN7" s="203" t="s">
        <v>99</v>
      </c>
      <c r="HO7" s="202"/>
      <c r="HP7" s="202" t="s">
        <v>183</v>
      </c>
      <c r="HQ7" s="202"/>
      <c r="HR7" s="204" t="s">
        <v>157</v>
      </c>
      <c r="HU7" s="158"/>
      <c r="HV7" s="209" t="s">
        <v>874</v>
      </c>
      <c r="HW7" s="201">
        <v>44425</v>
      </c>
      <c r="HX7" s="202" t="s">
        <v>875</v>
      </c>
      <c r="HY7" s="203">
        <v>56</v>
      </c>
      <c r="HZ7" s="203" t="s">
        <v>99</v>
      </c>
      <c r="IA7" s="202"/>
      <c r="IB7" s="202" t="s">
        <v>184</v>
      </c>
      <c r="IC7" s="202"/>
      <c r="ID7" s="204" t="s">
        <v>157</v>
      </c>
      <c r="IG7" s="158">
        <v>5</v>
      </c>
      <c r="IH7" s="209" t="s">
        <v>937</v>
      </c>
      <c r="II7" s="201">
        <v>44455</v>
      </c>
      <c r="IJ7" s="202" t="s">
        <v>938</v>
      </c>
      <c r="IK7" s="203">
        <v>47</v>
      </c>
      <c r="IL7" s="203" t="s">
        <v>99</v>
      </c>
      <c r="IM7" s="202"/>
      <c r="IN7" s="202" t="s">
        <v>184</v>
      </c>
      <c r="IO7" s="202"/>
      <c r="IP7" s="204" t="s">
        <v>157</v>
      </c>
      <c r="IS7" s="158">
        <v>5</v>
      </c>
      <c r="IT7" s="209" t="s">
        <v>986</v>
      </c>
      <c r="IU7" s="201">
        <v>44489</v>
      </c>
      <c r="IV7" s="202" t="s">
        <v>987</v>
      </c>
      <c r="IW7" s="203">
        <v>31</v>
      </c>
      <c r="IX7" s="203" t="s">
        <v>99</v>
      </c>
      <c r="IY7" s="202"/>
      <c r="IZ7" s="202" t="s">
        <v>183</v>
      </c>
      <c r="JA7" s="202"/>
      <c r="JB7" s="204" t="s">
        <v>157</v>
      </c>
      <c r="JE7" s="158">
        <v>5</v>
      </c>
      <c r="JF7" s="209" t="s">
        <v>1028</v>
      </c>
      <c r="JG7" s="304" t="s">
        <v>1029</v>
      </c>
      <c r="JH7" s="209" t="s">
        <v>1030</v>
      </c>
      <c r="JI7" s="203">
        <v>37</v>
      </c>
      <c r="JJ7" s="203" t="s">
        <v>99</v>
      </c>
      <c r="JK7" s="202"/>
      <c r="JL7" s="202" t="s">
        <v>1018</v>
      </c>
      <c r="JM7" s="202"/>
      <c r="JN7" s="204" t="s">
        <v>406</v>
      </c>
      <c r="JQ7" s="158"/>
      <c r="JR7" s="209"/>
      <c r="JS7" s="201"/>
      <c r="JT7" s="202"/>
      <c r="JU7" s="203"/>
      <c r="JV7" s="203"/>
      <c r="JW7" s="202"/>
      <c r="JX7" s="202"/>
      <c r="JY7" s="202"/>
      <c r="JZ7" s="204"/>
      <c r="KC7" s="158"/>
      <c r="KD7" s="209"/>
      <c r="KE7" s="201"/>
      <c r="KF7" s="202"/>
      <c r="KG7" s="203"/>
      <c r="KH7" s="203"/>
      <c r="KI7" s="202"/>
      <c r="KJ7" s="202"/>
      <c r="KK7" s="202"/>
      <c r="KL7" s="204"/>
      <c r="KO7" s="158"/>
      <c r="KP7" s="209"/>
      <c r="KQ7" s="201"/>
      <c r="KR7" s="202"/>
      <c r="KS7" s="203"/>
      <c r="KT7" s="203"/>
      <c r="KU7" s="202"/>
      <c r="KV7" s="202"/>
      <c r="KW7" s="202"/>
      <c r="KX7" s="204"/>
      <c r="LA7" s="158"/>
      <c r="LB7" s="209"/>
      <c r="LC7" s="201"/>
      <c r="LD7" s="202"/>
      <c r="LE7" s="203"/>
      <c r="LF7" s="203"/>
      <c r="LG7" s="202"/>
      <c r="LH7" s="202"/>
      <c r="LI7" s="202"/>
      <c r="LJ7" s="204"/>
    </row>
    <row r="8" spans="1:322" ht="18.75" hidden="1" customHeight="1" thickBot="1" x14ac:dyDescent="0.3">
      <c r="A8" s="158"/>
      <c r="B8" s="209"/>
      <c r="C8" s="201"/>
      <c r="D8" s="202"/>
      <c r="E8" s="203"/>
      <c r="F8" s="203"/>
      <c r="G8" s="202"/>
      <c r="H8" s="202"/>
      <c r="I8" s="202"/>
      <c r="J8" s="204"/>
      <c r="M8" s="158"/>
      <c r="N8" s="209"/>
      <c r="O8" s="233"/>
      <c r="P8" s="202"/>
      <c r="Q8" s="203"/>
      <c r="R8" s="203"/>
      <c r="S8" s="202"/>
      <c r="T8" s="202"/>
      <c r="U8" s="202"/>
      <c r="V8" s="200"/>
      <c r="Y8" s="158"/>
      <c r="Z8" s="209"/>
      <c r="AA8" s="201"/>
      <c r="AB8" s="202"/>
      <c r="AC8" s="203"/>
      <c r="AD8" s="203"/>
      <c r="AE8" s="202"/>
      <c r="AF8" s="202"/>
      <c r="AG8" s="202"/>
      <c r="AH8" s="204"/>
      <c r="AK8" s="158"/>
      <c r="AL8" s="209"/>
      <c r="AM8" s="201"/>
      <c r="AN8" s="202"/>
      <c r="AO8" s="203"/>
      <c r="AP8" s="203"/>
      <c r="AQ8" s="202"/>
      <c r="AR8" s="202"/>
      <c r="AS8" s="202"/>
      <c r="AT8" s="204"/>
      <c r="AW8" s="158"/>
      <c r="AX8" s="209"/>
      <c r="AY8" s="201"/>
      <c r="AZ8" s="202"/>
      <c r="BA8" s="203"/>
      <c r="BB8" s="203"/>
      <c r="BC8" s="202"/>
      <c r="BD8" s="198"/>
      <c r="BE8" s="202"/>
      <c r="BF8" s="204"/>
      <c r="BI8" s="158"/>
      <c r="BJ8" s="209"/>
      <c r="BK8" s="201"/>
      <c r="BL8" s="202"/>
      <c r="BM8" s="203"/>
      <c r="BN8" s="203"/>
      <c r="BO8" s="202"/>
      <c r="BP8" s="202"/>
      <c r="BQ8" s="202"/>
      <c r="BR8" s="204"/>
      <c r="BU8" s="158"/>
      <c r="BV8" s="209"/>
      <c r="BW8" s="201"/>
      <c r="BX8" s="202"/>
      <c r="BY8" s="203"/>
      <c r="BZ8" s="203"/>
      <c r="CA8" s="202"/>
      <c r="CB8" s="202"/>
      <c r="CC8" s="202"/>
      <c r="CD8" s="204"/>
      <c r="CG8" s="158"/>
      <c r="CH8" s="209"/>
      <c r="CI8" s="201"/>
      <c r="CJ8" s="202"/>
      <c r="CK8" s="203"/>
      <c r="CL8" s="203"/>
      <c r="CM8" s="202"/>
      <c r="CN8" s="202"/>
      <c r="CO8" s="202"/>
      <c r="CP8" s="204"/>
      <c r="CS8" s="158"/>
      <c r="CT8" s="209"/>
      <c r="CU8" s="201"/>
      <c r="CV8" s="202"/>
      <c r="CW8" s="203"/>
      <c r="CX8" s="203"/>
      <c r="CY8" s="202"/>
      <c r="CZ8" s="202"/>
      <c r="DA8" s="202"/>
      <c r="DB8" s="204"/>
      <c r="DE8" s="158">
        <v>6</v>
      </c>
      <c r="DF8" s="209" t="s">
        <v>352</v>
      </c>
      <c r="DG8" s="201">
        <v>44120</v>
      </c>
      <c r="DH8" s="202" t="s">
        <v>353</v>
      </c>
      <c r="DI8" s="203">
        <v>53</v>
      </c>
      <c r="DJ8" s="203" t="s">
        <v>99</v>
      </c>
      <c r="DK8" s="202"/>
      <c r="DL8" s="202" t="s">
        <v>183</v>
      </c>
      <c r="DM8" s="202"/>
      <c r="DN8" s="204" t="s">
        <v>157</v>
      </c>
      <c r="DQ8" s="158">
        <v>6</v>
      </c>
      <c r="DR8" s="209" t="s">
        <v>417</v>
      </c>
      <c r="DS8" s="201">
        <v>44144</v>
      </c>
      <c r="DT8" s="202" t="s">
        <v>418</v>
      </c>
      <c r="DU8" s="203">
        <v>73</v>
      </c>
      <c r="DV8" s="203" t="s">
        <v>100</v>
      </c>
      <c r="DW8" s="202"/>
      <c r="DX8" s="202" t="s">
        <v>105</v>
      </c>
      <c r="DY8" s="202"/>
      <c r="DZ8" s="204" t="s">
        <v>160</v>
      </c>
      <c r="EC8" s="158">
        <v>6</v>
      </c>
      <c r="ED8" s="209" t="s">
        <v>487</v>
      </c>
      <c r="EE8" s="201">
        <v>44194</v>
      </c>
      <c r="EF8" s="202" t="s">
        <v>488</v>
      </c>
      <c r="EG8" s="203">
        <v>89</v>
      </c>
      <c r="EH8" s="203" t="s">
        <v>99</v>
      </c>
      <c r="EI8" s="202"/>
      <c r="EJ8" s="202" t="s">
        <v>184</v>
      </c>
      <c r="EK8" s="202"/>
      <c r="EL8" s="204" t="s">
        <v>157</v>
      </c>
      <c r="EO8" s="158">
        <v>6</v>
      </c>
      <c r="EP8" s="209" t="s">
        <v>552</v>
      </c>
      <c r="EQ8" s="201">
        <v>44199</v>
      </c>
      <c r="ER8" s="202" t="s">
        <v>553</v>
      </c>
      <c r="ES8" s="203">
        <v>51</v>
      </c>
      <c r="ET8" s="203" t="s">
        <v>100</v>
      </c>
      <c r="EU8" s="202"/>
      <c r="EV8" s="202" t="s">
        <v>184</v>
      </c>
      <c r="EW8" s="202"/>
      <c r="EX8" s="204" t="s">
        <v>160</v>
      </c>
      <c r="FA8" s="158">
        <v>6</v>
      </c>
      <c r="FB8" s="209" t="s">
        <v>616</v>
      </c>
      <c r="FC8" s="201">
        <v>44254</v>
      </c>
      <c r="FD8" s="202" t="s">
        <v>617</v>
      </c>
      <c r="FE8" s="203">
        <v>66</v>
      </c>
      <c r="FF8" s="203" t="s">
        <v>100</v>
      </c>
      <c r="FG8" s="202"/>
      <c r="FH8" s="198" t="s">
        <v>184</v>
      </c>
      <c r="FI8" s="202"/>
      <c r="FJ8" s="204" t="s">
        <v>160</v>
      </c>
      <c r="FM8" s="158">
        <v>6</v>
      </c>
      <c r="FN8" s="209" t="s">
        <v>642</v>
      </c>
      <c r="FO8" s="201">
        <v>44271</v>
      </c>
      <c r="FP8" s="202" t="s">
        <v>643</v>
      </c>
      <c r="FQ8" s="203">
        <v>63</v>
      </c>
      <c r="FR8" s="203" t="s">
        <v>100</v>
      </c>
      <c r="FS8" s="202"/>
      <c r="FT8" s="202" t="s">
        <v>163</v>
      </c>
      <c r="FU8" s="202"/>
      <c r="FV8" s="204" t="s">
        <v>160</v>
      </c>
      <c r="FY8" s="158">
        <v>6</v>
      </c>
      <c r="FZ8" s="209" t="s">
        <v>699</v>
      </c>
      <c r="GA8" s="201">
        <v>44307</v>
      </c>
      <c r="GB8" s="202" t="s">
        <v>700</v>
      </c>
      <c r="GC8" s="203">
        <v>66</v>
      </c>
      <c r="GD8" s="203" t="s">
        <v>99</v>
      </c>
      <c r="GE8" s="202"/>
      <c r="GF8" s="202" t="s">
        <v>183</v>
      </c>
      <c r="GG8" s="202"/>
      <c r="GH8" s="204" t="s">
        <v>157</v>
      </c>
      <c r="GK8" s="158">
        <v>6</v>
      </c>
      <c r="GL8" s="209" t="s">
        <v>755</v>
      </c>
      <c r="GM8" s="201">
        <v>44323</v>
      </c>
      <c r="GN8" s="202" t="s">
        <v>734</v>
      </c>
      <c r="GO8" s="203">
        <v>44</v>
      </c>
      <c r="GP8" s="203" t="s">
        <v>100</v>
      </c>
      <c r="GQ8" s="202"/>
      <c r="GR8" s="202" t="s">
        <v>184</v>
      </c>
      <c r="GS8" s="202"/>
      <c r="GT8" s="204" t="s">
        <v>160</v>
      </c>
      <c r="GW8" s="158">
        <v>6</v>
      </c>
      <c r="GX8" s="209" t="s">
        <v>794</v>
      </c>
      <c r="GY8" s="201">
        <v>44373</v>
      </c>
      <c r="GZ8" s="202" t="s">
        <v>820</v>
      </c>
      <c r="HA8" s="203">
        <v>69</v>
      </c>
      <c r="HB8" s="203" t="s">
        <v>100</v>
      </c>
      <c r="HC8" s="202"/>
      <c r="HD8" s="202" t="s">
        <v>184</v>
      </c>
      <c r="HE8" s="202"/>
      <c r="HF8" s="204" t="s">
        <v>160</v>
      </c>
      <c r="HI8" s="158">
        <v>6</v>
      </c>
      <c r="HJ8" s="209" t="s">
        <v>824</v>
      </c>
      <c r="HK8" s="201">
        <v>44398</v>
      </c>
      <c r="HL8" s="202" t="s">
        <v>825</v>
      </c>
      <c r="HM8" s="203">
        <v>75</v>
      </c>
      <c r="HN8" s="203" t="s">
        <v>99</v>
      </c>
      <c r="HO8" s="202"/>
      <c r="HP8" s="202" t="s">
        <v>184</v>
      </c>
      <c r="HQ8" s="202"/>
      <c r="HR8" s="204" t="s">
        <v>157</v>
      </c>
      <c r="HU8" s="158"/>
      <c r="HV8" s="209" t="s">
        <v>876</v>
      </c>
      <c r="HW8" s="201">
        <v>44426</v>
      </c>
      <c r="HX8" s="202" t="s">
        <v>877</v>
      </c>
      <c r="HY8" s="203">
        <v>65</v>
      </c>
      <c r="HZ8" s="203" t="s">
        <v>99</v>
      </c>
      <c r="IA8" s="202"/>
      <c r="IB8" s="202" t="s">
        <v>184</v>
      </c>
      <c r="IC8" s="202"/>
      <c r="ID8" s="204" t="s">
        <v>157</v>
      </c>
      <c r="IG8" s="158">
        <v>6</v>
      </c>
      <c r="IH8" s="209" t="s">
        <v>939</v>
      </c>
      <c r="II8" s="201">
        <v>44456</v>
      </c>
      <c r="IJ8" s="202" t="s">
        <v>940</v>
      </c>
      <c r="IK8" s="203">
        <v>75</v>
      </c>
      <c r="IL8" s="203" t="s">
        <v>99</v>
      </c>
      <c r="IM8" s="202"/>
      <c r="IN8" s="202" t="s">
        <v>184</v>
      </c>
      <c r="IO8" s="202"/>
      <c r="IP8" s="204" t="s">
        <v>157</v>
      </c>
      <c r="IS8" s="158">
        <v>6</v>
      </c>
      <c r="IT8" s="209" t="s">
        <v>988</v>
      </c>
      <c r="IU8" s="201">
        <v>44491</v>
      </c>
      <c r="IV8" s="202" t="s">
        <v>989</v>
      </c>
      <c r="IW8" s="203">
        <v>74</v>
      </c>
      <c r="IX8" s="203" t="s">
        <v>99</v>
      </c>
      <c r="IY8" s="202"/>
      <c r="IZ8" s="202" t="s">
        <v>184</v>
      </c>
      <c r="JA8" s="202"/>
      <c r="JB8" s="204" t="s">
        <v>157</v>
      </c>
      <c r="JE8" s="158">
        <v>6</v>
      </c>
      <c r="JF8" s="209" t="s">
        <v>1031</v>
      </c>
      <c r="JG8" s="304" t="s">
        <v>1032</v>
      </c>
      <c r="JH8" s="202" t="s">
        <v>1033</v>
      </c>
      <c r="JI8" s="203">
        <v>68</v>
      </c>
      <c r="JJ8" s="203" t="s">
        <v>459</v>
      </c>
      <c r="JK8" s="202"/>
      <c r="JL8" s="202" t="s">
        <v>1018</v>
      </c>
      <c r="JM8" s="202"/>
      <c r="JN8" s="204" t="s">
        <v>406</v>
      </c>
      <c r="JQ8" s="158"/>
      <c r="JR8" s="209"/>
      <c r="JS8" s="201"/>
      <c r="JT8" s="202"/>
      <c r="JU8" s="203"/>
      <c r="JV8" s="203"/>
      <c r="JW8" s="202"/>
      <c r="JX8" s="202"/>
      <c r="JY8" s="202"/>
      <c r="JZ8" s="204"/>
      <c r="KC8" s="158"/>
      <c r="KD8" s="209"/>
      <c r="KE8" s="201"/>
      <c r="KF8" s="202"/>
      <c r="KG8" s="203"/>
      <c r="KH8" s="203"/>
      <c r="KI8" s="202"/>
      <c r="KJ8" s="202"/>
      <c r="KK8" s="202"/>
      <c r="KL8" s="204"/>
      <c r="KO8" s="158"/>
      <c r="KP8" s="209"/>
      <c r="KQ8" s="201"/>
      <c r="KR8" s="202"/>
      <c r="KS8" s="203"/>
      <c r="KT8" s="203"/>
      <c r="KU8" s="202"/>
      <c r="KV8" s="202"/>
      <c r="KW8" s="202"/>
      <c r="KX8" s="204"/>
      <c r="LA8" s="158"/>
      <c r="LB8" s="209"/>
      <c r="LC8" s="201"/>
      <c r="LD8" s="202"/>
      <c r="LE8" s="203"/>
      <c r="LF8" s="203"/>
      <c r="LG8" s="202"/>
      <c r="LH8" s="202"/>
      <c r="LI8" s="202"/>
      <c r="LJ8" s="204"/>
    </row>
    <row r="9" spans="1:322" ht="18.75" hidden="1" customHeight="1" thickBot="1" x14ac:dyDescent="0.3">
      <c r="A9" s="158"/>
      <c r="B9" s="209"/>
      <c r="C9" s="201"/>
      <c r="D9" s="202"/>
      <c r="E9" s="203"/>
      <c r="F9" s="203"/>
      <c r="G9" s="202"/>
      <c r="H9" s="202"/>
      <c r="I9" s="202"/>
      <c r="J9" s="204"/>
      <c r="M9" s="158"/>
      <c r="N9" s="209"/>
      <c r="O9" s="233"/>
      <c r="P9" s="202"/>
      <c r="Q9" s="203"/>
      <c r="R9" s="203"/>
      <c r="S9" s="202"/>
      <c r="T9" s="202"/>
      <c r="U9" s="202"/>
      <c r="V9" s="200"/>
      <c r="Y9" s="158"/>
      <c r="Z9" s="209"/>
      <c r="AA9" s="201"/>
      <c r="AB9" s="202"/>
      <c r="AC9" s="203"/>
      <c r="AD9" s="203"/>
      <c r="AE9" s="202"/>
      <c r="AF9" s="202"/>
      <c r="AG9" s="202"/>
      <c r="AH9" s="204"/>
      <c r="AK9" s="158"/>
      <c r="AL9" s="209"/>
      <c r="AM9" s="201"/>
      <c r="AN9" s="202"/>
      <c r="AO9" s="203"/>
      <c r="AP9" s="203"/>
      <c r="AQ9" s="202"/>
      <c r="AR9" s="202"/>
      <c r="AS9" s="202"/>
      <c r="AT9" s="204"/>
      <c r="AW9" s="158"/>
      <c r="AX9" s="209"/>
      <c r="AY9" s="201"/>
      <c r="AZ9" s="202"/>
      <c r="BA9" s="203"/>
      <c r="BB9" s="203"/>
      <c r="BC9" s="202"/>
      <c r="BD9" s="198"/>
      <c r="BE9" s="202"/>
      <c r="BF9" s="204"/>
      <c r="BI9" s="158"/>
      <c r="BJ9" s="209"/>
      <c r="BK9" s="201"/>
      <c r="BL9" s="202"/>
      <c r="BM9" s="203"/>
      <c r="BN9" s="203"/>
      <c r="BO9" s="202"/>
      <c r="BP9" s="202"/>
      <c r="BQ9" s="202"/>
      <c r="BR9" s="204"/>
      <c r="BU9" s="158"/>
      <c r="BV9" s="209"/>
      <c r="BW9" s="201"/>
      <c r="BX9" s="202"/>
      <c r="BY9" s="203"/>
      <c r="BZ9" s="203"/>
      <c r="CA9" s="202"/>
      <c r="CB9" s="202"/>
      <c r="CC9" s="202"/>
      <c r="CD9" s="204"/>
      <c r="CG9" s="158"/>
      <c r="CH9" s="209"/>
      <c r="CI9" s="201"/>
      <c r="CJ9" s="202"/>
      <c r="CK9" s="203"/>
      <c r="CL9" s="203"/>
      <c r="CM9" s="202"/>
      <c r="CN9" s="202"/>
      <c r="CO9" s="202"/>
      <c r="CP9" s="204"/>
      <c r="CS9" s="158"/>
      <c r="CT9" s="209"/>
      <c r="CU9" s="201"/>
      <c r="CV9" s="202"/>
      <c r="CW9" s="203"/>
      <c r="CX9" s="203"/>
      <c r="CY9" s="202"/>
      <c r="CZ9" s="202"/>
      <c r="DA9" s="202"/>
      <c r="DB9" s="204"/>
      <c r="DE9" s="158"/>
      <c r="DF9" s="209"/>
      <c r="DG9" s="201"/>
      <c r="DH9" s="202"/>
      <c r="DI9" s="203"/>
      <c r="DJ9" s="203"/>
      <c r="DK9" s="202"/>
      <c r="DL9" s="202"/>
      <c r="DM9" s="202"/>
      <c r="DN9" s="204"/>
      <c r="DQ9" s="158"/>
      <c r="DR9" s="209"/>
      <c r="DS9" s="201"/>
      <c r="DT9" s="202"/>
      <c r="DU9" s="203"/>
      <c r="DV9" s="203"/>
      <c r="DW9" s="202"/>
      <c r="DX9" s="202"/>
      <c r="DY9" s="202"/>
      <c r="DZ9" s="204"/>
      <c r="EC9" s="158"/>
      <c r="ED9" s="209"/>
      <c r="EE9" s="201"/>
      <c r="EF9" s="202"/>
      <c r="EG9" s="203"/>
      <c r="EH9" s="203"/>
      <c r="EI9" s="202"/>
      <c r="EJ9" s="202"/>
      <c r="EK9" s="202"/>
      <c r="EL9" s="204"/>
      <c r="EO9" s="158"/>
      <c r="EP9" s="209"/>
      <c r="EQ9" s="201"/>
      <c r="ER9" s="202"/>
      <c r="ES9" s="203"/>
      <c r="ET9" s="203"/>
      <c r="EU9" s="202"/>
      <c r="EV9" s="202"/>
      <c r="EW9" s="202"/>
      <c r="EX9" s="204"/>
      <c r="FA9" s="158"/>
      <c r="FB9" s="209"/>
      <c r="FC9" s="201"/>
      <c r="FD9" s="202"/>
      <c r="FE9" s="203"/>
      <c r="FF9" s="203"/>
      <c r="FG9" s="202"/>
      <c r="FH9" s="198"/>
      <c r="FI9" s="202"/>
      <c r="FJ9" s="204"/>
      <c r="FM9" s="158"/>
      <c r="FN9" s="209"/>
      <c r="FO9" s="201"/>
      <c r="FP9" s="202"/>
      <c r="FQ9" s="203"/>
      <c r="FR9" s="203"/>
      <c r="FS9" s="202"/>
      <c r="FT9" s="202"/>
      <c r="FU9" s="202"/>
      <c r="FV9" s="204"/>
      <c r="FY9" s="158"/>
      <c r="FZ9" s="209"/>
      <c r="GA9" s="201"/>
      <c r="GB9" s="202"/>
      <c r="GC9" s="203"/>
      <c r="GD9" s="203"/>
      <c r="GE9" s="202"/>
      <c r="GF9" s="202"/>
      <c r="GG9" s="202"/>
      <c r="GH9" s="204"/>
      <c r="GK9" s="158"/>
      <c r="GL9" s="209"/>
      <c r="GM9" s="201"/>
      <c r="GN9" s="202"/>
      <c r="GO9" s="203"/>
      <c r="GP9" s="203"/>
      <c r="GQ9" s="202"/>
      <c r="GR9" s="202"/>
      <c r="GS9" s="202"/>
      <c r="GT9" s="204"/>
      <c r="GW9" s="158"/>
      <c r="GX9" s="209"/>
      <c r="GY9" s="201"/>
      <c r="GZ9" s="202"/>
      <c r="HA9" s="203"/>
      <c r="HB9" s="203"/>
      <c r="HC9" s="202"/>
      <c r="HD9" s="202"/>
      <c r="HE9" s="202"/>
      <c r="HF9" s="204"/>
      <c r="HI9" s="158"/>
      <c r="HJ9" s="209"/>
      <c r="HK9" s="201"/>
      <c r="HL9" s="202"/>
      <c r="HM9" s="203"/>
      <c r="HN9" s="203"/>
      <c r="HO9" s="202"/>
      <c r="HP9" s="202"/>
      <c r="HQ9" s="202"/>
      <c r="HR9" s="204"/>
      <c r="HU9" s="158"/>
      <c r="HV9" s="209"/>
      <c r="HW9" s="201"/>
      <c r="HX9" s="202"/>
      <c r="HY9" s="203"/>
      <c r="HZ9" s="203"/>
      <c r="IA9" s="202"/>
      <c r="IB9" s="202"/>
      <c r="IC9" s="202"/>
      <c r="ID9" s="204"/>
      <c r="IG9" s="158">
        <v>7</v>
      </c>
      <c r="IH9" s="264" t="s">
        <v>941</v>
      </c>
      <c r="II9" s="201">
        <v>44456</v>
      </c>
      <c r="IJ9" s="202" t="s">
        <v>942</v>
      </c>
      <c r="IK9" s="203">
        <v>64</v>
      </c>
      <c r="IL9" s="203" t="s">
        <v>99</v>
      </c>
      <c r="IM9" s="202"/>
      <c r="IN9" s="202" t="s">
        <v>184</v>
      </c>
      <c r="IO9" s="202"/>
      <c r="IP9" s="204" t="s">
        <v>157</v>
      </c>
      <c r="IS9" s="158">
        <v>7</v>
      </c>
      <c r="IT9" s="209" t="s">
        <v>995</v>
      </c>
      <c r="IU9" s="201">
        <v>44498</v>
      </c>
      <c r="IV9" s="202" t="s">
        <v>996</v>
      </c>
      <c r="IW9" s="203">
        <v>83</v>
      </c>
      <c r="IX9" s="203" t="s">
        <v>99</v>
      </c>
      <c r="IY9" s="202"/>
      <c r="IZ9" s="202" t="s">
        <v>184</v>
      </c>
      <c r="JA9" s="202"/>
      <c r="JB9" s="204" t="s">
        <v>157</v>
      </c>
      <c r="JE9" s="158">
        <v>7</v>
      </c>
      <c r="JF9" s="156">
        <v>219579</v>
      </c>
      <c r="JG9" s="304" t="s">
        <v>1035</v>
      </c>
      <c r="JH9" s="209" t="s">
        <v>1034</v>
      </c>
      <c r="JI9" s="203">
        <v>83</v>
      </c>
      <c r="JJ9" s="203" t="s">
        <v>100</v>
      </c>
      <c r="JK9" s="202"/>
      <c r="JL9" s="202" t="s">
        <v>1071</v>
      </c>
      <c r="JM9" s="202"/>
      <c r="JN9" s="204" t="s">
        <v>406</v>
      </c>
      <c r="JQ9" s="158"/>
      <c r="JR9" s="209"/>
      <c r="JS9" s="201"/>
      <c r="JT9" s="202"/>
      <c r="JU9" s="203"/>
      <c r="JV9" s="203"/>
      <c r="JW9" s="202"/>
      <c r="JX9" s="202"/>
      <c r="JY9" s="202"/>
      <c r="JZ9" s="204"/>
      <c r="KC9" s="158"/>
      <c r="KD9" s="209"/>
      <c r="KE9" s="201"/>
      <c r="KF9" s="202"/>
      <c r="KG9" s="203"/>
      <c r="KH9" s="203"/>
      <c r="KI9" s="202"/>
      <c r="KJ9" s="202"/>
      <c r="KK9" s="202"/>
      <c r="KL9" s="204"/>
      <c r="KO9" s="158"/>
      <c r="KP9" s="209"/>
      <c r="KQ9" s="201"/>
      <c r="KR9" s="202"/>
      <c r="KS9" s="203"/>
      <c r="KT9" s="203"/>
      <c r="KU9" s="202"/>
      <c r="KV9" s="202"/>
      <c r="KW9" s="202"/>
      <c r="KX9" s="204"/>
      <c r="LA9" s="158"/>
      <c r="LB9" s="209"/>
      <c r="LC9" s="201"/>
      <c r="LD9" s="202"/>
      <c r="LE9" s="203"/>
      <c r="LF9" s="203"/>
      <c r="LG9" s="202"/>
      <c r="LH9" s="202"/>
      <c r="LI9" s="202"/>
      <c r="LJ9" s="204"/>
    </row>
    <row r="10" spans="1:322" ht="18.75" customHeight="1" thickBot="1" x14ac:dyDescent="0.3">
      <c r="A10" s="158"/>
      <c r="B10" s="209"/>
      <c r="C10" s="201"/>
      <c r="D10" s="202"/>
      <c r="E10" s="203"/>
      <c r="F10" s="203"/>
      <c r="G10" s="202"/>
      <c r="H10" s="202"/>
      <c r="I10" s="202"/>
      <c r="J10" s="204"/>
      <c r="M10" s="158"/>
      <c r="N10" s="209"/>
      <c r="O10" s="233"/>
      <c r="P10" s="202"/>
      <c r="Q10" s="203"/>
      <c r="R10" s="203"/>
      <c r="S10" s="202"/>
      <c r="T10" s="202"/>
      <c r="U10" s="202"/>
      <c r="V10" s="200"/>
      <c r="Y10" s="158"/>
      <c r="Z10" s="209"/>
      <c r="AA10" s="201"/>
      <c r="AB10" s="202"/>
      <c r="AC10" s="203"/>
      <c r="AD10" s="203"/>
      <c r="AE10" s="202"/>
      <c r="AF10" s="202"/>
      <c r="AG10" s="202"/>
      <c r="AH10" s="204"/>
      <c r="AK10" s="158"/>
      <c r="AL10" s="209"/>
      <c r="AM10" s="201"/>
      <c r="AN10" s="202"/>
      <c r="AO10" s="203"/>
      <c r="AP10" s="203"/>
      <c r="AQ10" s="202"/>
      <c r="AR10" s="202"/>
      <c r="AS10" s="202"/>
      <c r="AT10" s="204"/>
      <c r="AW10" s="158"/>
      <c r="AX10" s="209"/>
      <c r="AY10" s="201"/>
      <c r="AZ10" s="202"/>
      <c r="BA10" s="203"/>
      <c r="BB10" s="203"/>
      <c r="BC10" s="202"/>
      <c r="BD10" s="198"/>
      <c r="BE10" s="202"/>
      <c r="BF10" s="204"/>
      <c r="BI10" s="158"/>
      <c r="BJ10" s="209"/>
      <c r="BK10" s="201"/>
      <c r="BL10" s="202"/>
      <c r="BM10" s="203"/>
      <c r="BN10" s="203"/>
      <c r="BO10" s="202"/>
      <c r="BP10" s="202"/>
      <c r="BQ10" s="202"/>
      <c r="BR10" s="204"/>
      <c r="BU10" s="158"/>
      <c r="BV10" s="209"/>
      <c r="BW10" s="201"/>
      <c r="BX10" s="202"/>
      <c r="BY10" s="203"/>
      <c r="BZ10" s="203"/>
      <c r="CA10" s="202"/>
      <c r="CB10" s="202"/>
      <c r="CC10" s="202"/>
      <c r="CD10" s="204"/>
      <c r="CG10" s="158"/>
      <c r="CH10" s="209"/>
      <c r="CI10" s="201"/>
      <c r="CJ10" s="202"/>
      <c r="CK10" s="203"/>
      <c r="CL10" s="203"/>
      <c r="CM10" s="202"/>
      <c r="CN10" s="202"/>
      <c r="CO10" s="202"/>
      <c r="CP10" s="204"/>
      <c r="CS10" s="158"/>
      <c r="CT10" s="209"/>
      <c r="CU10" s="201"/>
      <c r="CV10" s="202"/>
      <c r="CW10" s="203"/>
      <c r="CX10" s="203"/>
      <c r="CY10" s="202"/>
      <c r="CZ10" s="202"/>
      <c r="DA10" s="202"/>
      <c r="DB10" s="204"/>
      <c r="DE10" s="158"/>
      <c r="DF10" s="209"/>
      <c r="DG10" s="201"/>
      <c r="DH10" s="202"/>
      <c r="DI10" s="203"/>
      <c r="DJ10" s="203"/>
      <c r="DK10" s="202"/>
      <c r="DL10" s="202"/>
      <c r="DM10" s="202"/>
      <c r="DN10" s="204"/>
      <c r="DQ10" s="158"/>
      <c r="DR10" s="209"/>
      <c r="DS10" s="201"/>
      <c r="DT10" s="202"/>
      <c r="DU10" s="203"/>
      <c r="DV10" s="203"/>
      <c r="DW10" s="202"/>
      <c r="DX10" s="202"/>
      <c r="DY10" s="202"/>
      <c r="DZ10" s="204"/>
      <c r="EC10" s="158"/>
      <c r="ED10" s="209"/>
      <c r="EE10" s="201"/>
      <c r="EF10" s="202"/>
      <c r="EG10" s="203"/>
      <c r="EH10" s="203"/>
      <c r="EI10" s="202"/>
      <c r="EJ10" s="202"/>
      <c r="EK10" s="202"/>
      <c r="EL10" s="204"/>
      <c r="EO10" s="158"/>
      <c r="EP10" s="209"/>
      <c r="EQ10" s="201"/>
      <c r="ER10" s="202"/>
      <c r="ES10" s="203"/>
      <c r="ET10" s="203"/>
      <c r="EU10" s="202"/>
      <c r="EV10" s="202"/>
      <c r="EW10" s="202"/>
      <c r="EX10" s="204"/>
      <c r="FA10" s="158"/>
      <c r="FB10" s="209"/>
      <c r="FC10" s="201"/>
      <c r="FD10" s="202"/>
      <c r="FE10" s="203"/>
      <c r="FF10" s="203"/>
      <c r="FG10" s="202"/>
      <c r="FH10" s="198"/>
      <c r="FI10" s="202"/>
      <c r="FJ10" s="204"/>
      <c r="FM10" s="158"/>
      <c r="FN10" s="209"/>
      <c r="FO10" s="201"/>
      <c r="FP10" s="202"/>
      <c r="FQ10" s="203"/>
      <c r="FR10" s="203"/>
      <c r="FS10" s="202"/>
      <c r="FT10" s="202"/>
      <c r="FU10" s="202"/>
      <c r="FV10" s="204"/>
      <c r="FY10" s="158"/>
      <c r="FZ10" s="209"/>
      <c r="GA10" s="201"/>
      <c r="GB10" s="202"/>
      <c r="GC10" s="203"/>
      <c r="GD10" s="203"/>
      <c r="GE10" s="202"/>
      <c r="GF10" s="202"/>
      <c r="GG10" s="202"/>
      <c r="GH10" s="204"/>
      <c r="GK10" s="158"/>
      <c r="GL10" s="209"/>
      <c r="GM10" s="201"/>
      <c r="GN10" s="202"/>
      <c r="GO10" s="203"/>
      <c r="GP10" s="203"/>
      <c r="GQ10" s="202"/>
      <c r="GR10" s="202"/>
      <c r="GS10" s="202"/>
      <c r="GT10" s="204"/>
      <c r="GW10" s="158"/>
      <c r="GX10" s="209"/>
      <c r="GY10" s="201"/>
      <c r="GZ10" s="202"/>
      <c r="HA10" s="203"/>
      <c r="HB10" s="203"/>
      <c r="HC10" s="202"/>
      <c r="HD10" s="202"/>
      <c r="HE10" s="202"/>
      <c r="HF10" s="204"/>
      <c r="HI10" s="158"/>
      <c r="HJ10" s="209"/>
      <c r="HK10" s="201"/>
      <c r="HL10" s="202"/>
      <c r="HM10" s="203"/>
      <c r="HN10" s="203"/>
      <c r="HO10" s="202"/>
      <c r="HP10" s="202"/>
      <c r="HQ10" s="202"/>
      <c r="HR10" s="204"/>
      <c r="HU10" s="158"/>
      <c r="HV10" s="209"/>
      <c r="HW10" s="201"/>
      <c r="HX10" s="202"/>
      <c r="HY10" s="203"/>
      <c r="HZ10" s="203"/>
      <c r="IA10" s="202"/>
      <c r="IB10" s="202"/>
      <c r="IC10" s="202"/>
      <c r="ID10" s="204"/>
      <c r="IG10" s="158">
        <v>8</v>
      </c>
      <c r="IH10" s="264" t="s">
        <v>951</v>
      </c>
      <c r="II10" s="201">
        <v>44459</v>
      </c>
      <c r="IJ10" s="202" t="s">
        <v>952</v>
      </c>
      <c r="IK10" s="203">
        <v>41</v>
      </c>
      <c r="IL10" s="203" t="s">
        <v>99</v>
      </c>
      <c r="IM10" s="202"/>
      <c r="IN10" s="202" t="s">
        <v>183</v>
      </c>
      <c r="IO10" s="202"/>
      <c r="IP10" s="204" t="s">
        <v>157</v>
      </c>
      <c r="IS10" s="158">
        <v>8</v>
      </c>
      <c r="IT10" s="209" t="s">
        <v>1003</v>
      </c>
      <c r="IU10" s="201">
        <v>44498</v>
      </c>
      <c r="IV10" s="202" t="s">
        <v>997</v>
      </c>
      <c r="IW10" s="203">
        <v>76</v>
      </c>
      <c r="IX10" s="203" t="s">
        <v>99</v>
      </c>
      <c r="IY10" s="202"/>
      <c r="IZ10" s="202" t="s">
        <v>184</v>
      </c>
      <c r="JA10" s="202"/>
      <c r="JB10" s="204" t="s">
        <v>157</v>
      </c>
      <c r="JE10" s="158">
        <v>8</v>
      </c>
      <c r="JF10" s="209" t="s">
        <v>1036</v>
      </c>
      <c r="JG10" s="304" t="s">
        <v>1037</v>
      </c>
      <c r="JH10" s="202" t="s">
        <v>1038</v>
      </c>
      <c r="JI10" s="203">
        <v>63</v>
      </c>
      <c r="JJ10" s="203" t="s">
        <v>100</v>
      </c>
      <c r="JK10" s="202"/>
      <c r="JL10" s="202" t="s">
        <v>1018</v>
      </c>
      <c r="JM10" s="202"/>
      <c r="JN10" s="204" t="s">
        <v>406</v>
      </c>
      <c r="JQ10" s="158"/>
      <c r="JR10" s="209"/>
      <c r="JS10" s="201"/>
      <c r="JT10" s="202"/>
      <c r="JU10" s="203"/>
      <c r="JV10" s="203"/>
      <c r="JW10" s="202"/>
      <c r="JX10" s="202"/>
      <c r="JY10" s="202"/>
      <c r="JZ10" s="204"/>
      <c r="KC10" s="158"/>
      <c r="KD10" s="209"/>
      <c r="KE10" s="201"/>
      <c r="KF10" s="202"/>
      <c r="KG10" s="203"/>
      <c r="KH10" s="203"/>
      <c r="KI10" s="202"/>
      <c r="KJ10" s="202"/>
      <c r="KK10" s="202"/>
      <c r="KL10" s="204"/>
      <c r="KO10" s="158"/>
      <c r="KP10" s="209"/>
      <c r="KQ10" s="201"/>
      <c r="KR10" s="202"/>
      <c r="KS10" s="203"/>
      <c r="KT10" s="203"/>
      <c r="KU10" s="202"/>
      <c r="KV10" s="202"/>
      <c r="KW10" s="202"/>
      <c r="KX10" s="204"/>
      <c r="LA10" s="158"/>
      <c r="LB10" s="209"/>
      <c r="LC10" s="201"/>
      <c r="LD10" s="202"/>
      <c r="LE10" s="203"/>
      <c r="LF10" s="203"/>
      <c r="LG10" s="202"/>
      <c r="LH10" s="202"/>
      <c r="LI10" s="202"/>
      <c r="LJ10" s="204"/>
    </row>
    <row r="11" spans="1:322" ht="18.75" hidden="1" customHeight="1" thickBot="1" x14ac:dyDescent="0.3">
      <c r="A11" s="158"/>
      <c r="B11" s="209"/>
      <c r="C11" s="201"/>
      <c r="D11" s="202"/>
      <c r="E11" s="203"/>
      <c r="F11" s="203"/>
      <c r="G11" s="202"/>
      <c r="H11" s="202"/>
      <c r="I11" s="202"/>
      <c r="J11" s="204"/>
      <c r="M11" s="158"/>
      <c r="N11" s="209"/>
      <c r="O11" s="233"/>
      <c r="P11" s="202"/>
      <c r="Q11" s="203"/>
      <c r="R11" s="203"/>
      <c r="S11" s="202"/>
      <c r="T11" s="202"/>
      <c r="U11" s="202"/>
      <c r="V11" s="200"/>
      <c r="Y11" s="158"/>
      <c r="Z11" s="209"/>
      <c r="AA11" s="201"/>
      <c r="AB11" s="202"/>
      <c r="AC11" s="203"/>
      <c r="AD11" s="203"/>
      <c r="AE11" s="202"/>
      <c r="AF11" s="202"/>
      <c r="AG11" s="202"/>
      <c r="AH11" s="204"/>
      <c r="AK11" s="158"/>
      <c r="AL11" s="209"/>
      <c r="AM11" s="201"/>
      <c r="AN11" s="202"/>
      <c r="AO11" s="203"/>
      <c r="AP11" s="203"/>
      <c r="AQ11" s="202"/>
      <c r="AR11" s="202"/>
      <c r="AS11" s="202"/>
      <c r="AT11" s="204"/>
      <c r="AW11" s="158"/>
      <c r="AX11" s="209"/>
      <c r="AY11" s="201"/>
      <c r="AZ11" s="202"/>
      <c r="BA11" s="203"/>
      <c r="BB11" s="203"/>
      <c r="BC11" s="202"/>
      <c r="BD11" s="198"/>
      <c r="BE11" s="202"/>
      <c r="BF11" s="204"/>
      <c r="BI11" s="158"/>
      <c r="BJ11" s="209"/>
      <c r="BK11" s="201"/>
      <c r="BL11" s="202"/>
      <c r="BM11" s="203"/>
      <c r="BN11" s="203"/>
      <c r="BO11" s="202"/>
      <c r="BP11" s="202"/>
      <c r="BQ11" s="202"/>
      <c r="BR11" s="204"/>
      <c r="BU11" s="158"/>
      <c r="BV11" s="209"/>
      <c r="BW11" s="201"/>
      <c r="BX11" s="202"/>
      <c r="BY11" s="203"/>
      <c r="BZ11" s="203"/>
      <c r="CA11" s="202"/>
      <c r="CB11" s="202"/>
      <c r="CC11" s="202"/>
      <c r="CD11" s="204"/>
      <c r="CG11" s="158"/>
      <c r="CH11" s="209"/>
      <c r="CI11" s="201"/>
      <c r="CJ11" s="202"/>
      <c r="CK11" s="203"/>
      <c r="CL11" s="203"/>
      <c r="CM11" s="202"/>
      <c r="CN11" s="202"/>
      <c r="CO11" s="202"/>
      <c r="CP11" s="204"/>
      <c r="CS11" s="158"/>
      <c r="CT11" s="209"/>
      <c r="CU11" s="201"/>
      <c r="CV11" s="202"/>
      <c r="CW11" s="203"/>
      <c r="CX11" s="203"/>
      <c r="CY11" s="202"/>
      <c r="CZ11" s="202"/>
      <c r="DA11" s="202"/>
      <c r="DB11" s="204"/>
      <c r="DE11" s="158"/>
      <c r="DF11" s="209"/>
      <c r="DG11" s="201"/>
      <c r="DH11" s="202"/>
      <c r="DI11" s="203"/>
      <c r="DJ11" s="203"/>
      <c r="DK11" s="202"/>
      <c r="DL11" s="202"/>
      <c r="DM11" s="202"/>
      <c r="DN11" s="204"/>
      <c r="DQ11" s="158"/>
      <c r="DR11" s="209"/>
      <c r="DS11" s="201"/>
      <c r="DT11" s="202"/>
      <c r="DU11" s="203"/>
      <c r="DV11" s="203"/>
      <c r="DW11" s="202"/>
      <c r="DX11" s="202"/>
      <c r="DY11" s="202"/>
      <c r="DZ11" s="204"/>
      <c r="EC11" s="158"/>
      <c r="ED11" s="209"/>
      <c r="EE11" s="201"/>
      <c r="EF11" s="202"/>
      <c r="EG11" s="203"/>
      <c r="EH11" s="203"/>
      <c r="EI11" s="202"/>
      <c r="EJ11" s="202"/>
      <c r="EK11" s="202"/>
      <c r="EL11" s="204"/>
      <c r="EO11" s="158"/>
      <c r="EP11" s="209"/>
      <c r="EQ11" s="201"/>
      <c r="ER11" s="202"/>
      <c r="ES11" s="203"/>
      <c r="ET11" s="203"/>
      <c r="EU11" s="202"/>
      <c r="EV11" s="202"/>
      <c r="EW11" s="202"/>
      <c r="EX11" s="204"/>
      <c r="FA11" s="158"/>
      <c r="FB11" s="209"/>
      <c r="FC11" s="201"/>
      <c r="FD11" s="202"/>
      <c r="FE11" s="203"/>
      <c r="FF11" s="203"/>
      <c r="FG11" s="202"/>
      <c r="FH11" s="198"/>
      <c r="FI11" s="202"/>
      <c r="FJ11" s="204"/>
      <c r="FM11" s="158"/>
      <c r="FN11" s="209"/>
      <c r="FO11" s="201"/>
      <c r="FP11" s="202"/>
      <c r="FQ11" s="203"/>
      <c r="FR11" s="203"/>
      <c r="FS11" s="202"/>
      <c r="FT11" s="202"/>
      <c r="FU11" s="202"/>
      <c r="FV11" s="204"/>
      <c r="FY11" s="158"/>
      <c r="FZ11" s="209"/>
      <c r="GA11" s="201"/>
      <c r="GB11" s="202"/>
      <c r="GC11" s="203"/>
      <c r="GD11" s="203"/>
      <c r="GE11" s="202"/>
      <c r="GF11" s="202"/>
      <c r="GG11" s="202"/>
      <c r="GH11" s="204"/>
      <c r="GK11" s="158"/>
      <c r="GL11" s="209"/>
      <c r="GM11" s="201"/>
      <c r="GN11" s="202"/>
      <c r="GO11" s="203"/>
      <c r="GP11" s="203"/>
      <c r="GQ11" s="202"/>
      <c r="GR11" s="202"/>
      <c r="GS11" s="202"/>
      <c r="GT11" s="204"/>
      <c r="GW11" s="158"/>
      <c r="GX11" s="209"/>
      <c r="GY11" s="201"/>
      <c r="GZ11" s="202"/>
      <c r="HA11" s="203"/>
      <c r="HB11" s="203"/>
      <c r="HC11" s="202"/>
      <c r="HD11" s="202"/>
      <c r="HE11" s="202"/>
      <c r="HF11" s="204"/>
      <c r="HI11" s="158"/>
      <c r="HJ11" s="209"/>
      <c r="HK11" s="201"/>
      <c r="HL11" s="202"/>
      <c r="HM11" s="203"/>
      <c r="HN11" s="203"/>
      <c r="HO11" s="202"/>
      <c r="HP11" s="202"/>
      <c r="HQ11" s="202"/>
      <c r="HR11" s="204"/>
      <c r="HU11" s="158"/>
      <c r="HV11" s="209"/>
      <c r="HW11" s="201"/>
      <c r="HX11" s="202"/>
      <c r="HY11" s="203"/>
      <c r="HZ11" s="203"/>
      <c r="IA11" s="202"/>
      <c r="IB11" s="202"/>
      <c r="IC11" s="202"/>
      <c r="ID11" s="204"/>
      <c r="IG11" s="158">
        <v>9</v>
      </c>
      <c r="IH11" s="156">
        <v>217220</v>
      </c>
      <c r="II11" s="201">
        <v>44469</v>
      </c>
      <c r="IJ11" s="202" t="s">
        <v>961</v>
      </c>
      <c r="IK11" s="203">
        <v>61</v>
      </c>
      <c r="IL11" s="203" t="s">
        <v>99</v>
      </c>
      <c r="IM11" s="202"/>
      <c r="IN11" s="202" t="s">
        <v>184</v>
      </c>
      <c r="IO11" s="202"/>
      <c r="IP11" s="204" t="s">
        <v>157</v>
      </c>
      <c r="IS11" s="158">
        <v>9</v>
      </c>
      <c r="IT11" s="209" t="s">
        <v>990</v>
      </c>
      <c r="IU11" s="201">
        <v>44494</v>
      </c>
      <c r="IV11" s="202" t="s">
        <v>991</v>
      </c>
      <c r="IW11" s="203">
        <v>84</v>
      </c>
      <c r="IX11" s="203" t="s">
        <v>100</v>
      </c>
      <c r="IY11" s="202"/>
      <c r="IZ11" s="202" t="s">
        <v>184</v>
      </c>
      <c r="JA11" s="202"/>
      <c r="JB11" s="204" t="s">
        <v>160</v>
      </c>
      <c r="JE11" s="158">
        <v>9</v>
      </c>
      <c r="JF11" s="209" t="s">
        <v>1039</v>
      </c>
      <c r="JG11" s="304" t="s">
        <v>1037</v>
      </c>
      <c r="JH11" s="202" t="s">
        <v>1040</v>
      </c>
      <c r="JI11" s="203">
        <v>59</v>
      </c>
      <c r="JJ11" s="203" t="s">
        <v>99</v>
      </c>
      <c r="JK11" s="202"/>
      <c r="JL11" s="202" t="s">
        <v>1018</v>
      </c>
      <c r="JM11" s="202"/>
      <c r="JN11" s="204" t="s">
        <v>406</v>
      </c>
      <c r="JQ11" s="158"/>
      <c r="JR11" s="209"/>
      <c r="JS11" s="201"/>
      <c r="JT11" s="202"/>
      <c r="JU11" s="203"/>
      <c r="JV11" s="203"/>
      <c r="JW11" s="202"/>
      <c r="JX11" s="202"/>
      <c r="JY11" s="202"/>
      <c r="JZ11" s="204"/>
      <c r="KC11" s="158"/>
      <c r="KD11" s="209"/>
      <c r="KE11" s="201"/>
      <c r="KF11" s="202"/>
      <c r="KG11" s="203"/>
      <c r="KH11" s="203"/>
      <c r="KI11" s="202"/>
      <c r="KJ11" s="202"/>
      <c r="KK11" s="202"/>
      <c r="KL11" s="204"/>
      <c r="KO11" s="158"/>
      <c r="KP11" s="209"/>
      <c r="KQ11" s="201"/>
      <c r="KR11" s="202"/>
      <c r="KS11" s="203"/>
      <c r="KT11" s="203"/>
      <c r="KU11" s="202"/>
      <c r="KV11" s="202"/>
      <c r="KW11" s="202"/>
      <c r="KX11" s="204"/>
      <c r="LA11" s="158"/>
      <c r="LB11" s="209"/>
      <c r="LC11" s="201"/>
      <c r="LD11" s="202"/>
      <c r="LE11" s="203"/>
      <c r="LF11" s="203"/>
      <c r="LG11" s="202"/>
      <c r="LH11" s="202"/>
      <c r="LI11" s="202"/>
      <c r="LJ11" s="204"/>
    </row>
    <row r="12" spans="1:322" ht="18.75" customHeight="1" thickBot="1" x14ac:dyDescent="0.3">
      <c r="A12" s="158"/>
      <c r="B12" s="209"/>
      <c r="C12" s="201"/>
      <c r="D12" s="202"/>
      <c r="E12" s="203"/>
      <c r="F12" s="203"/>
      <c r="G12" s="202"/>
      <c r="H12" s="202"/>
      <c r="I12" s="202"/>
      <c r="J12" s="204"/>
      <c r="M12" s="158"/>
      <c r="N12" s="209"/>
      <c r="O12" s="233"/>
      <c r="P12" s="202"/>
      <c r="Q12" s="203"/>
      <c r="R12" s="203"/>
      <c r="S12" s="202"/>
      <c r="T12" s="202"/>
      <c r="U12" s="202"/>
      <c r="V12" s="200"/>
      <c r="Y12" s="158"/>
      <c r="Z12" s="209"/>
      <c r="AA12" s="201"/>
      <c r="AB12" s="202"/>
      <c r="AC12" s="203"/>
      <c r="AD12" s="203"/>
      <c r="AE12" s="202"/>
      <c r="AF12" s="202"/>
      <c r="AG12" s="202"/>
      <c r="AH12" s="204"/>
      <c r="AK12" s="158"/>
      <c r="AL12" s="209"/>
      <c r="AM12" s="201"/>
      <c r="AN12" s="202"/>
      <c r="AO12" s="203"/>
      <c r="AP12" s="203"/>
      <c r="AQ12" s="202"/>
      <c r="AR12" s="202"/>
      <c r="AS12" s="202"/>
      <c r="AT12" s="204"/>
      <c r="AW12" s="158"/>
      <c r="AX12" s="209"/>
      <c r="AY12" s="201"/>
      <c r="AZ12" s="202"/>
      <c r="BA12" s="203"/>
      <c r="BB12" s="203"/>
      <c r="BC12" s="202"/>
      <c r="BD12" s="198"/>
      <c r="BE12" s="202"/>
      <c r="BF12" s="204"/>
      <c r="BI12" s="158"/>
      <c r="BJ12" s="209"/>
      <c r="BK12" s="201"/>
      <c r="BL12" s="202"/>
      <c r="BM12" s="203"/>
      <c r="BN12" s="203"/>
      <c r="BO12" s="202"/>
      <c r="BP12" s="202"/>
      <c r="BQ12" s="202"/>
      <c r="BR12" s="204"/>
      <c r="BU12" s="158"/>
      <c r="BV12" s="209"/>
      <c r="BW12" s="201"/>
      <c r="BX12" s="202"/>
      <c r="BY12" s="203"/>
      <c r="BZ12" s="203"/>
      <c r="CA12" s="202"/>
      <c r="CB12" s="202"/>
      <c r="CC12" s="202"/>
      <c r="CD12" s="204"/>
      <c r="CG12" s="158"/>
      <c r="CH12" s="209"/>
      <c r="CI12" s="201"/>
      <c r="CJ12" s="202"/>
      <c r="CK12" s="203"/>
      <c r="CL12" s="203"/>
      <c r="CM12" s="202"/>
      <c r="CN12" s="202"/>
      <c r="CO12" s="202"/>
      <c r="CP12" s="204"/>
      <c r="CS12" s="158"/>
      <c r="CT12" s="209"/>
      <c r="CU12" s="201"/>
      <c r="CV12" s="202"/>
      <c r="CW12" s="203"/>
      <c r="CX12" s="203"/>
      <c r="CY12" s="202"/>
      <c r="CZ12" s="202"/>
      <c r="DA12" s="202"/>
      <c r="DB12" s="204"/>
      <c r="DE12" s="158"/>
      <c r="DF12" s="209"/>
      <c r="DG12" s="201"/>
      <c r="DH12" s="202"/>
      <c r="DI12" s="203"/>
      <c r="DJ12" s="203"/>
      <c r="DK12" s="202"/>
      <c r="DL12" s="202"/>
      <c r="DM12" s="202"/>
      <c r="DN12" s="204"/>
      <c r="DQ12" s="158"/>
      <c r="DR12" s="209"/>
      <c r="DS12" s="201"/>
      <c r="DT12" s="202"/>
      <c r="DU12" s="203"/>
      <c r="DV12" s="203"/>
      <c r="DW12" s="202"/>
      <c r="DX12" s="202"/>
      <c r="DY12" s="202"/>
      <c r="DZ12" s="204"/>
      <c r="EC12" s="158"/>
      <c r="ED12" s="209"/>
      <c r="EE12" s="201"/>
      <c r="EF12" s="202"/>
      <c r="EG12" s="203"/>
      <c r="EH12" s="203"/>
      <c r="EI12" s="202"/>
      <c r="EJ12" s="202"/>
      <c r="EK12" s="202"/>
      <c r="EL12" s="204"/>
      <c r="EO12" s="158"/>
      <c r="EP12" s="209"/>
      <c r="EQ12" s="201"/>
      <c r="ER12" s="202"/>
      <c r="ES12" s="203"/>
      <c r="ET12" s="203"/>
      <c r="EU12" s="202"/>
      <c r="EV12" s="202"/>
      <c r="EW12" s="202"/>
      <c r="EX12" s="204"/>
      <c r="FA12" s="158"/>
      <c r="FB12" s="209"/>
      <c r="FC12" s="201"/>
      <c r="FD12" s="202"/>
      <c r="FE12" s="203"/>
      <c r="FF12" s="203"/>
      <c r="FG12" s="202"/>
      <c r="FH12" s="198"/>
      <c r="FI12" s="202"/>
      <c r="FJ12" s="204"/>
      <c r="FM12" s="158"/>
      <c r="FN12" s="209"/>
      <c r="FO12" s="201"/>
      <c r="FP12" s="202"/>
      <c r="FQ12" s="203"/>
      <c r="FR12" s="203"/>
      <c r="FS12" s="202"/>
      <c r="FT12" s="202"/>
      <c r="FU12" s="202"/>
      <c r="FV12" s="204"/>
      <c r="FY12" s="158"/>
      <c r="FZ12" s="209"/>
      <c r="GA12" s="201"/>
      <c r="GB12" s="202"/>
      <c r="GC12" s="203"/>
      <c r="GD12" s="203"/>
      <c r="GE12" s="202"/>
      <c r="GF12" s="202"/>
      <c r="GG12" s="202"/>
      <c r="GH12" s="204"/>
      <c r="GK12" s="158"/>
      <c r="GL12" s="209"/>
      <c r="GM12" s="201"/>
      <c r="GN12" s="202"/>
      <c r="GO12" s="203"/>
      <c r="GP12" s="203"/>
      <c r="GQ12" s="202"/>
      <c r="GR12" s="202"/>
      <c r="GS12" s="202"/>
      <c r="GT12" s="204"/>
      <c r="GW12" s="158"/>
      <c r="GX12" s="209"/>
      <c r="GY12" s="201"/>
      <c r="GZ12" s="202"/>
      <c r="HA12" s="203"/>
      <c r="HB12" s="203"/>
      <c r="HC12" s="202"/>
      <c r="HD12" s="202"/>
      <c r="HE12" s="202"/>
      <c r="HF12" s="204"/>
      <c r="HI12" s="158"/>
      <c r="HJ12" s="209"/>
      <c r="HK12" s="201"/>
      <c r="HL12" s="202"/>
      <c r="HM12" s="203"/>
      <c r="HN12" s="203"/>
      <c r="HO12" s="202"/>
      <c r="HP12" s="202"/>
      <c r="HQ12" s="202"/>
      <c r="HR12" s="204"/>
      <c r="HU12" s="158"/>
      <c r="HV12" s="209"/>
      <c r="HW12" s="201"/>
      <c r="HX12" s="202"/>
      <c r="HY12" s="203"/>
      <c r="HZ12" s="203"/>
      <c r="IA12" s="202"/>
      <c r="IB12" s="202"/>
      <c r="IC12" s="202"/>
      <c r="ID12" s="204"/>
      <c r="IG12" s="158">
        <v>10</v>
      </c>
      <c r="IH12" s="209" t="s">
        <v>921</v>
      </c>
      <c r="II12" s="209" t="s">
        <v>964</v>
      </c>
      <c r="IJ12" s="202" t="s">
        <v>922</v>
      </c>
      <c r="IK12" s="203">
        <v>77</v>
      </c>
      <c r="IL12" s="203" t="s">
        <v>100</v>
      </c>
      <c r="IM12" s="202"/>
      <c r="IN12" s="202" t="s">
        <v>184</v>
      </c>
      <c r="IO12" s="202"/>
      <c r="IP12" s="204" t="s">
        <v>160</v>
      </c>
      <c r="IS12" s="158">
        <v>10</v>
      </c>
      <c r="IT12" s="209" t="s">
        <v>998</v>
      </c>
      <c r="IU12" s="201">
        <v>44499</v>
      </c>
      <c r="IV12" s="202" t="s">
        <v>999</v>
      </c>
      <c r="IW12" s="203">
        <v>87</v>
      </c>
      <c r="IX12" s="203" t="s">
        <v>100</v>
      </c>
      <c r="IY12" s="202"/>
      <c r="IZ12" s="202" t="s">
        <v>184</v>
      </c>
      <c r="JA12" s="202"/>
      <c r="JB12" s="204" t="s">
        <v>160</v>
      </c>
      <c r="JE12" s="158">
        <v>10</v>
      </c>
      <c r="JF12" s="209" t="s">
        <v>1041</v>
      </c>
      <c r="JG12" s="304" t="s">
        <v>1042</v>
      </c>
      <c r="JH12" s="202" t="s">
        <v>1043</v>
      </c>
      <c r="JI12" s="203">
        <v>81</v>
      </c>
      <c r="JJ12" s="203" t="s">
        <v>100</v>
      </c>
      <c r="JK12" s="202"/>
      <c r="JL12" s="202" t="s">
        <v>1018</v>
      </c>
      <c r="JM12" s="202"/>
      <c r="JN12" s="204" t="s">
        <v>406</v>
      </c>
      <c r="JQ12" s="158"/>
      <c r="JR12" s="209"/>
      <c r="JS12" s="201"/>
      <c r="JT12" s="202"/>
      <c r="JU12" s="203"/>
      <c r="JV12" s="203"/>
      <c r="JW12" s="202"/>
      <c r="JX12" s="202"/>
      <c r="JY12" s="202"/>
      <c r="JZ12" s="204"/>
      <c r="KC12" s="158"/>
      <c r="KD12" s="209"/>
      <c r="KE12" s="201"/>
      <c r="KF12" s="202"/>
      <c r="KG12" s="203"/>
      <c r="KH12" s="203"/>
      <c r="KI12" s="202"/>
      <c r="KJ12" s="202"/>
      <c r="KK12" s="202"/>
      <c r="KL12" s="204"/>
      <c r="KO12" s="158"/>
      <c r="KP12" s="209"/>
      <c r="KQ12" s="201"/>
      <c r="KR12" s="202"/>
      <c r="KS12" s="203"/>
      <c r="KT12" s="203"/>
      <c r="KU12" s="202"/>
      <c r="KV12" s="202"/>
      <c r="KW12" s="202"/>
      <c r="KX12" s="204"/>
      <c r="LA12" s="158"/>
      <c r="LB12" s="209"/>
      <c r="LC12" s="201"/>
      <c r="LD12" s="202"/>
      <c r="LE12" s="203"/>
      <c r="LF12" s="203"/>
      <c r="LG12" s="202"/>
      <c r="LH12" s="202"/>
      <c r="LI12" s="202"/>
      <c r="LJ12" s="204"/>
    </row>
    <row r="13" spans="1:322" ht="18.75" hidden="1" customHeight="1" thickBot="1" x14ac:dyDescent="0.3">
      <c r="A13" s="158"/>
      <c r="B13" s="209"/>
      <c r="C13" s="201"/>
      <c r="D13" s="202"/>
      <c r="E13" s="203"/>
      <c r="F13" s="203"/>
      <c r="G13" s="202"/>
      <c r="H13" s="202"/>
      <c r="I13" s="202"/>
      <c r="J13" s="204"/>
      <c r="M13" s="158"/>
      <c r="N13" s="209"/>
      <c r="O13" s="233"/>
      <c r="P13" s="202"/>
      <c r="Q13" s="203"/>
      <c r="R13" s="203"/>
      <c r="S13" s="202"/>
      <c r="T13" s="202"/>
      <c r="U13" s="202"/>
      <c r="V13" s="200"/>
      <c r="Y13" s="158"/>
      <c r="Z13" s="209"/>
      <c r="AA13" s="201"/>
      <c r="AB13" s="202"/>
      <c r="AC13" s="203"/>
      <c r="AD13" s="203"/>
      <c r="AE13" s="202"/>
      <c r="AF13" s="202"/>
      <c r="AG13" s="202"/>
      <c r="AH13" s="204"/>
      <c r="AK13" s="158"/>
      <c r="AL13" s="209"/>
      <c r="AM13" s="201"/>
      <c r="AN13" s="202"/>
      <c r="AO13" s="203"/>
      <c r="AP13" s="203"/>
      <c r="AQ13" s="202"/>
      <c r="AR13" s="202"/>
      <c r="AS13" s="202"/>
      <c r="AT13" s="204"/>
      <c r="AW13" s="158"/>
      <c r="AX13" s="209"/>
      <c r="AY13" s="201"/>
      <c r="AZ13" s="202"/>
      <c r="BA13" s="203"/>
      <c r="BB13" s="203"/>
      <c r="BC13" s="202"/>
      <c r="BD13" s="198"/>
      <c r="BE13" s="202"/>
      <c r="BF13" s="204"/>
      <c r="BI13" s="158"/>
      <c r="BJ13" s="209"/>
      <c r="BK13" s="201"/>
      <c r="BL13" s="202"/>
      <c r="BM13" s="203"/>
      <c r="BN13" s="203"/>
      <c r="BO13" s="202"/>
      <c r="BP13" s="202"/>
      <c r="BQ13" s="202"/>
      <c r="BR13" s="204"/>
      <c r="BU13" s="158"/>
      <c r="BV13" s="209"/>
      <c r="BW13" s="201"/>
      <c r="BX13" s="202"/>
      <c r="BY13" s="203"/>
      <c r="BZ13" s="203"/>
      <c r="CA13" s="202"/>
      <c r="CB13" s="202"/>
      <c r="CC13" s="202"/>
      <c r="CD13" s="204"/>
      <c r="CG13" s="158"/>
      <c r="CH13" s="209"/>
      <c r="CI13" s="201"/>
      <c r="CJ13" s="202"/>
      <c r="CK13" s="203"/>
      <c r="CL13" s="203"/>
      <c r="CM13" s="202"/>
      <c r="CN13" s="202"/>
      <c r="CO13" s="202"/>
      <c r="CP13" s="204"/>
      <c r="CS13" s="158"/>
      <c r="CT13" s="209"/>
      <c r="CU13" s="201"/>
      <c r="CV13" s="202"/>
      <c r="CW13" s="203"/>
      <c r="CX13" s="203"/>
      <c r="CY13" s="202"/>
      <c r="CZ13" s="202"/>
      <c r="DA13" s="202"/>
      <c r="DB13" s="204"/>
      <c r="DE13" s="158"/>
      <c r="DF13" s="209"/>
      <c r="DG13" s="201"/>
      <c r="DH13" s="202"/>
      <c r="DI13" s="203"/>
      <c r="DJ13" s="203"/>
      <c r="DK13" s="202"/>
      <c r="DL13" s="202"/>
      <c r="DM13" s="202"/>
      <c r="DN13" s="204"/>
      <c r="DQ13" s="158"/>
      <c r="DR13" s="209"/>
      <c r="DS13" s="201"/>
      <c r="DT13" s="202"/>
      <c r="DU13" s="203"/>
      <c r="DV13" s="203"/>
      <c r="DW13" s="202"/>
      <c r="DX13" s="202"/>
      <c r="DY13" s="202"/>
      <c r="DZ13" s="204"/>
      <c r="EC13" s="158"/>
      <c r="ED13" s="209"/>
      <c r="EE13" s="201"/>
      <c r="EF13" s="202"/>
      <c r="EG13" s="203"/>
      <c r="EH13" s="203"/>
      <c r="EI13" s="202"/>
      <c r="EJ13" s="202"/>
      <c r="EK13" s="202"/>
      <c r="EL13" s="204"/>
      <c r="EO13" s="158">
        <v>7</v>
      </c>
      <c r="EP13" s="209" t="s">
        <v>555</v>
      </c>
      <c r="EQ13" s="201">
        <v>44210</v>
      </c>
      <c r="ER13" s="202" t="s">
        <v>554</v>
      </c>
      <c r="ES13" s="203">
        <v>69</v>
      </c>
      <c r="ET13" s="203" t="s">
        <v>100</v>
      </c>
      <c r="EU13" s="202"/>
      <c r="EV13" s="202" t="s">
        <v>184</v>
      </c>
      <c r="EW13" s="202"/>
      <c r="EX13" s="204" t="s">
        <v>160</v>
      </c>
      <c r="FA13" s="158">
        <v>7</v>
      </c>
      <c r="FB13" s="209" t="s">
        <v>602</v>
      </c>
      <c r="FC13" s="201">
        <v>43873</v>
      </c>
      <c r="FD13" s="202" t="s">
        <v>603</v>
      </c>
      <c r="FE13" s="203">
        <v>9</v>
      </c>
      <c r="FF13" s="203" t="s">
        <v>99</v>
      </c>
      <c r="FG13" s="202"/>
      <c r="FH13" s="198" t="s">
        <v>184</v>
      </c>
      <c r="FI13" s="202"/>
      <c r="FJ13" s="204" t="s">
        <v>188</v>
      </c>
      <c r="FM13" s="158">
        <v>7</v>
      </c>
      <c r="FN13" s="209" t="s">
        <v>625</v>
      </c>
      <c r="FO13" s="201">
        <v>44262</v>
      </c>
      <c r="FP13" s="202" t="s">
        <v>626</v>
      </c>
      <c r="FQ13" s="203" t="s">
        <v>627</v>
      </c>
      <c r="FR13" s="203" t="s">
        <v>100</v>
      </c>
      <c r="FS13" s="202"/>
      <c r="FT13" s="202" t="s">
        <v>163</v>
      </c>
      <c r="FU13" s="202"/>
      <c r="FV13" s="204" t="s">
        <v>51</v>
      </c>
      <c r="FY13" s="158">
        <v>7</v>
      </c>
      <c r="FZ13" s="209" t="s">
        <v>715</v>
      </c>
      <c r="GA13" s="201">
        <v>44308</v>
      </c>
      <c r="GB13" s="202" t="s">
        <v>716</v>
      </c>
      <c r="GC13" s="203">
        <v>51</v>
      </c>
      <c r="GD13" s="203" t="s">
        <v>99</v>
      </c>
      <c r="GE13" s="202"/>
      <c r="GF13" s="202" t="s">
        <v>184</v>
      </c>
      <c r="GG13" s="202"/>
      <c r="GH13" s="204" t="s">
        <v>157</v>
      </c>
      <c r="GK13" s="158">
        <v>7</v>
      </c>
      <c r="GL13" s="209" t="s">
        <v>756</v>
      </c>
      <c r="GM13" s="201">
        <v>44325</v>
      </c>
      <c r="GN13" s="202" t="s">
        <v>735</v>
      </c>
      <c r="GO13" s="203">
        <v>66</v>
      </c>
      <c r="GP13" s="203" t="s">
        <v>100</v>
      </c>
      <c r="GQ13" s="202"/>
      <c r="GR13" s="202" t="s">
        <v>184</v>
      </c>
      <c r="GS13" s="202"/>
      <c r="GT13" s="204" t="s">
        <v>160</v>
      </c>
      <c r="GW13" s="158">
        <v>7</v>
      </c>
      <c r="GX13" s="209" t="s">
        <v>796</v>
      </c>
      <c r="GY13" s="201">
        <v>44377</v>
      </c>
      <c r="GZ13" s="202" t="s">
        <v>795</v>
      </c>
      <c r="HA13" s="203">
        <v>58</v>
      </c>
      <c r="HB13" s="203" t="s">
        <v>100</v>
      </c>
      <c r="HC13" s="202"/>
      <c r="HD13" s="202" t="s">
        <v>184</v>
      </c>
      <c r="HE13" s="202"/>
      <c r="HF13" s="204" t="s">
        <v>160</v>
      </c>
      <c r="HI13" s="158">
        <v>7</v>
      </c>
      <c r="HJ13" s="209" t="s">
        <v>830</v>
      </c>
      <c r="HK13" s="201">
        <v>44401</v>
      </c>
      <c r="HL13" s="202" t="s">
        <v>831</v>
      </c>
      <c r="HM13" s="203">
        <v>82</v>
      </c>
      <c r="HN13" s="203" t="s">
        <v>99</v>
      </c>
      <c r="HO13" s="202"/>
      <c r="HP13" s="202" t="s">
        <v>184</v>
      </c>
      <c r="HQ13" s="202"/>
      <c r="HR13" s="204" t="s">
        <v>157</v>
      </c>
      <c r="HU13" s="158"/>
      <c r="HV13" s="209" t="s">
        <v>878</v>
      </c>
      <c r="HW13" s="201">
        <v>44426</v>
      </c>
      <c r="HX13" s="202" t="s">
        <v>879</v>
      </c>
      <c r="HY13" s="203">
        <v>46</v>
      </c>
      <c r="HZ13" s="203" t="s">
        <v>99</v>
      </c>
      <c r="IA13" s="202"/>
      <c r="IB13" s="202" t="s">
        <v>183</v>
      </c>
      <c r="IC13" s="202"/>
      <c r="ID13" s="204" t="s">
        <v>157</v>
      </c>
      <c r="IG13" s="158">
        <v>11</v>
      </c>
      <c r="IH13" s="209" t="s">
        <v>923</v>
      </c>
      <c r="II13" s="201">
        <v>44446</v>
      </c>
      <c r="IJ13" s="202" t="s">
        <v>924</v>
      </c>
      <c r="IK13" s="203">
        <v>42</v>
      </c>
      <c r="IL13" s="203" t="s">
        <v>100</v>
      </c>
      <c r="IM13" s="202"/>
      <c r="IN13" s="202" t="s">
        <v>184</v>
      </c>
      <c r="IO13" s="202"/>
      <c r="IP13" s="204" t="s">
        <v>160</v>
      </c>
      <c r="IS13" s="158">
        <v>11</v>
      </c>
      <c r="IT13" s="209" t="s">
        <v>973</v>
      </c>
      <c r="IU13" s="201">
        <v>44478</v>
      </c>
      <c r="IV13" s="202" t="s">
        <v>974</v>
      </c>
      <c r="IW13" s="203" t="s">
        <v>476</v>
      </c>
      <c r="IX13" s="203" t="s">
        <v>100</v>
      </c>
      <c r="IY13" s="202"/>
      <c r="IZ13" s="202" t="s">
        <v>184</v>
      </c>
      <c r="JA13" s="202"/>
      <c r="JB13" s="204" t="s">
        <v>51</v>
      </c>
      <c r="JE13" s="158">
        <v>11</v>
      </c>
      <c r="JF13" s="209" t="s">
        <v>1044</v>
      </c>
      <c r="JG13" s="304" t="s">
        <v>1045</v>
      </c>
      <c r="JH13" s="202" t="s">
        <v>1046</v>
      </c>
      <c r="JI13" s="203">
        <v>91</v>
      </c>
      <c r="JJ13" s="203" t="s">
        <v>459</v>
      </c>
      <c r="JK13" s="202"/>
      <c r="JL13" s="202" t="s">
        <v>1018</v>
      </c>
      <c r="JM13" s="202"/>
      <c r="JN13" s="204" t="s">
        <v>1047</v>
      </c>
      <c r="JQ13" s="158"/>
      <c r="JR13" s="209"/>
      <c r="JS13" s="201"/>
      <c r="JT13" s="202"/>
      <c r="JU13" s="203"/>
      <c r="JV13" s="203"/>
      <c r="JW13" s="202"/>
      <c r="JX13" s="202"/>
      <c r="JY13" s="202"/>
      <c r="JZ13" s="204"/>
      <c r="KC13" s="158"/>
      <c r="KD13" s="209"/>
      <c r="KE13" s="201"/>
      <c r="KF13" s="202"/>
      <c r="KG13" s="203"/>
      <c r="KH13" s="203"/>
      <c r="KI13" s="202"/>
      <c r="KJ13" s="202"/>
      <c r="KK13" s="202"/>
      <c r="KL13" s="204"/>
      <c r="KO13" s="158"/>
      <c r="KP13" s="209"/>
      <c r="KQ13" s="201"/>
      <c r="KR13" s="202"/>
      <c r="KS13" s="203"/>
      <c r="KT13" s="203"/>
      <c r="KU13" s="202"/>
      <c r="KV13" s="202"/>
      <c r="KW13" s="202"/>
      <c r="KX13" s="204"/>
      <c r="LA13" s="158"/>
      <c r="LB13" s="209"/>
      <c r="LC13" s="201"/>
      <c r="LD13" s="202"/>
      <c r="LE13" s="203"/>
      <c r="LF13" s="203"/>
      <c r="LG13" s="202"/>
      <c r="LH13" s="202"/>
      <c r="LI13" s="202"/>
      <c r="LJ13" s="204"/>
    </row>
    <row r="14" spans="1:322" ht="18.75" hidden="1" customHeight="1" thickBot="1" x14ac:dyDescent="0.3">
      <c r="A14" s="158"/>
      <c r="B14" s="209"/>
      <c r="C14" s="201"/>
      <c r="D14" s="202"/>
      <c r="E14" s="203"/>
      <c r="F14" s="203"/>
      <c r="G14" s="202"/>
      <c r="H14" s="202"/>
      <c r="I14" s="202"/>
      <c r="J14" s="204"/>
      <c r="M14" s="158"/>
      <c r="N14" s="209"/>
      <c r="O14" s="233"/>
      <c r="P14" s="202"/>
      <c r="Q14" s="203"/>
      <c r="R14" s="203"/>
      <c r="S14" s="202"/>
      <c r="T14" s="202"/>
      <c r="U14" s="202"/>
      <c r="V14" s="200"/>
      <c r="Y14" s="158"/>
      <c r="Z14" s="209"/>
      <c r="AA14" s="201"/>
      <c r="AB14" s="202"/>
      <c r="AC14" s="203"/>
      <c r="AD14" s="203"/>
      <c r="AE14" s="202"/>
      <c r="AF14" s="202"/>
      <c r="AG14" s="202"/>
      <c r="AH14" s="204"/>
      <c r="AK14" s="158"/>
      <c r="AL14" s="209"/>
      <c r="AM14" s="201"/>
      <c r="AN14" s="202"/>
      <c r="AO14" s="203"/>
      <c r="AP14" s="203"/>
      <c r="AQ14" s="202"/>
      <c r="AR14" s="202"/>
      <c r="AS14" s="202"/>
      <c r="AT14" s="204"/>
      <c r="AW14" s="158"/>
      <c r="AX14" s="209"/>
      <c r="AY14" s="201"/>
      <c r="AZ14" s="202"/>
      <c r="BA14" s="203"/>
      <c r="BB14" s="203"/>
      <c r="BC14" s="202"/>
      <c r="BD14" s="198"/>
      <c r="BE14" s="202"/>
      <c r="BF14" s="204"/>
      <c r="BI14" s="158"/>
      <c r="BJ14" s="209"/>
      <c r="BK14" s="201"/>
      <c r="BL14" s="202"/>
      <c r="BM14" s="203"/>
      <c r="BN14" s="203"/>
      <c r="BO14" s="202"/>
      <c r="BP14" s="202"/>
      <c r="BQ14" s="202"/>
      <c r="BR14" s="204"/>
      <c r="BU14" s="158"/>
      <c r="BV14" s="209"/>
      <c r="BW14" s="201"/>
      <c r="BX14" s="202"/>
      <c r="BY14" s="203"/>
      <c r="BZ14" s="203"/>
      <c r="CA14" s="202"/>
      <c r="CB14" s="202"/>
      <c r="CC14" s="202"/>
      <c r="CD14" s="204"/>
      <c r="CG14" s="158"/>
      <c r="CH14" s="209"/>
      <c r="CI14" s="201"/>
      <c r="CJ14" s="202"/>
      <c r="CK14" s="203"/>
      <c r="CL14" s="203"/>
      <c r="CM14" s="202"/>
      <c r="CN14" s="202"/>
      <c r="CO14" s="202"/>
      <c r="CP14" s="204"/>
      <c r="CS14" s="158"/>
      <c r="CT14" s="209"/>
      <c r="CU14" s="201"/>
      <c r="CV14" s="202"/>
      <c r="CW14" s="203"/>
      <c r="CX14" s="203"/>
      <c r="CY14" s="202"/>
      <c r="CZ14" s="202"/>
      <c r="DA14" s="202"/>
      <c r="DB14" s="204"/>
      <c r="DE14" s="158">
        <v>7</v>
      </c>
      <c r="DF14" s="209" t="s">
        <v>365</v>
      </c>
      <c r="DG14" s="201">
        <v>44125</v>
      </c>
      <c r="DH14" s="202" t="s">
        <v>366</v>
      </c>
      <c r="DI14" s="203">
        <v>34</v>
      </c>
      <c r="DJ14" s="203" t="s">
        <v>99</v>
      </c>
      <c r="DK14" s="202"/>
      <c r="DL14" s="202" t="s">
        <v>183</v>
      </c>
      <c r="DM14" s="202"/>
      <c r="DN14" s="204" t="s">
        <v>157</v>
      </c>
      <c r="DQ14" s="158">
        <v>7</v>
      </c>
      <c r="DR14" s="209" t="s">
        <v>419</v>
      </c>
      <c r="DS14" s="201">
        <v>44151</v>
      </c>
      <c r="DT14" s="202" t="s">
        <v>420</v>
      </c>
      <c r="DU14" s="203">
        <v>23</v>
      </c>
      <c r="DV14" s="203" t="s">
        <v>100</v>
      </c>
      <c r="DW14" s="202"/>
      <c r="DX14" s="202" t="s">
        <v>105</v>
      </c>
      <c r="DY14" s="202"/>
      <c r="DZ14" s="204" t="s">
        <v>160</v>
      </c>
      <c r="EC14" s="158">
        <v>7</v>
      </c>
      <c r="ED14" s="209" t="s">
        <v>489</v>
      </c>
      <c r="EE14" s="201">
        <v>44171</v>
      </c>
      <c r="EF14" s="202" t="s">
        <v>490</v>
      </c>
      <c r="EG14" s="203">
        <v>84</v>
      </c>
      <c r="EH14" s="203" t="s">
        <v>100</v>
      </c>
      <c r="EI14" s="202"/>
      <c r="EJ14" s="202" t="s">
        <v>184</v>
      </c>
      <c r="EK14" s="202"/>
      <c r="EL14" s="204" t="s">
        <v>160</v>
      </c>
      <c r="EO14" s="158">
        <v>8</v>
      </c>
      <c r="EP14" s="209" t="s">
        <v>556</v>
      </c>
      <c r="EQ14" s="201">
        <v>44211</v>
      </c>
      <c r="ER14" s="202" t="s">
        <v>557</v>
      </c>
      <c r="ES14" s="203">
        <v>67</v>
      </c>
      <c r="ET14" s="203" t="s">
        <v>100</v>
      </c>
      <c r="EU14" s="202"/>
      <c r="EV14" s="202" t="s">
        <v>184</v>
      </c>
      <c r="EW14" s="202"/>
      <c r="EX14" s="204" t="s">
        <v>160</v>
      </c>
      <c r="FA14" s="158">
        <v>8</v>
      </c>
      <c r="FB14" s="209" t="s">
        <v>609</v>
      </c>
      <c r="FC14" s="201">
        <v>44248</v>
      </c>
      <c r="FD14" s="202" t="s">
        <v>610</v>
      </c>
      <c r="FE14" s="203" t="s">
        <v>390</v>
      </c>
      <c r="FF14" s="203" t="s">
        <v>99</v>
      </c>
      <c r="FG14" s="202"/>
      <c r="FH14" s="198" t="s">
        <v>184</v>
      </c>
      <c r="FI14" s="202"/>
      <c r="FJ14" s="204" t="s">
        <v>188</v>
      </c>
      <c r="FM14" s="158">
        <v>8</v>
      </c>
      <c r="FN14" s="209" t="s">
        <v>628</v>
      </c>
      <c r="FO14" s="201">
        <v>44262</v>
      </c>
      <c r="FP14" s="202" t="s">
        <v>629</v>
      </c>
      <c r="FQ14" s="203" t="s">
        <v>185</v>
      </c>
      <c r="FR14" s="203" t="s">
        <v>99</v>
      </c>
      <c r="FS14" s="202"/>
      <c r="FT14" s="202" t="s">
        <v>163</v>
      </c>
      <c r="FU14" s="202"/>
      <c r="FV14" s="204" t="s">
        <v>51</v>
      </c>
      <c r="FY14" s="158">
        <v>8</v>
      </c>
      <c r="FZ14" s="209" t="s">
        <v>705</v>
      </c>
      <c r="GA14" s="201">
        <v>44312</v>
      </c>
      <c r="GB14" s="202" t="s">
        <v>706</v>
      </c>
      <c r="GC14" s="203">
        <v>75</v>
      </c>
      <c r="GD14" s="203" t="s">
        <v>99</v>
      </c>
      <c r="GE14" s="202"/>
      <c r="GF14" s="202" t="s">
        <v>184</v>
      </c>
      <c r="GG14" s="202"/>
      <c r="GH14" s="204" t="s">
        <v>157</v>
      </c>
      <c r="GK14" s="158">
        <v>8</v>
      </c>
      <c r="GL14" s="209" t="s">
        <v>740</v>
      </c>
      <c r="GM14" s="201">
        <v>44337</v>
      </c>
      <c r="GN14" s="202" t="s">
        <v>757</v>
      </c>
      <c r="GO14" s="203">
        <v>41</v>
      </c>
      <c r="GP14" s="203" t="s">
        <v>100</v>
      </c>
      <c r="GQ14" s="202"/>
      <c r="GR14" s="202" t="s">
        <v>184</v>
      </c>
      <c r="GS14" s="202"/>
      <c r="GT14" s="204" t="s">
        <v>160</v>
      </c>
      <c r="GW14" s="158">
        <v>8</v>
      </c>
      <c r="GX14" s="209" t="s">
        <v>771</v>
      </c>
      <c r="GY14" s="201">
        <v>44351</v>
      </c>
      <c r="GZ14" s="202" t="s">
        <v>772</v>
      </c>
      <c r="HA14" s="203">
        <v>27</v>
      </c>
      <c r="HB14" s="203" t="s">
        <v>100</v>
      </c>
      <c r="HC14" s="202"/>
      <c r="HD14" s="202" t="s">
        <v>184</v>
      </c>
      <c r="HE14" s="202"/>
      <c r="HF14" s="204" t="s">
        <v>181</v>
      </c>
      <c r="HI14" s="158">
        <v>8</v>
      </c>
      <c r="HJ14" s="209" t="s">
        <v>834</v>
      </c>
      <c r="HK14" s="201">
        <v>44405</v>
      </c>
      <c r="HL14" s="202" t="s">
        <v>835</v>
      </c>
      <c r="HM14" s="203">
        <v>86</v>
      </c>
      <c r="HN14" s="203" t="s">
        <v>99</v>
      </c>
      <c r="HO14" s="202"/>
      <c r="HP14" s="202" t="s">
        <v>184</v>
      </c>
      <c r="HQ14" s="202"/>
      <c r="HR14" s="204" t="s">
        <v>157</v>
      </c>
      <c r="HU14" s="158"/>
      <c r="HV14" s="209" t="s">
        <v>886</v>
      </c>
      <c r="HW14" s="201">
        <v>44433</v>
      </c>
      <c r="HX14" s="202" t="s">
        <v>887</v>
      </c>
      <c r="HY14" s="203">
        <v>74</v>
      </c>
      <c r="HZ14" s="203" t="s">
        <v>99</v>
      </c>
      <c r="IA14" s="202"/>
      <c r="IB14" s="202" t="s">
        <v>183</v>
      </c>
      <c r="IC14" s="202"/>
      <c r="ID14" s="204" t="s">
        <v>157</v>
      </c>
      <c r="IG14" s="158">
        <v>12</v>
      </c>
      <c r="IH14" s="209" t="s">
        <v>931</v>
      </c>
      <c r="II14" s="201">
        <v>44449</v>
      </c>
      <c r="IJ14" s="202" t="s">
        <v>932</v>
      </c>
      <c r="IK14" s="203">
        <v>5</v>
      </c>
      <c r="IL14" s="203" t="s">
        <v>99</v>
      </c>
      <c r="IM14" s="202"/>
      <c r="IN14" s="202" t="s">
        <v>184</v>
      </c>
      <c r="IO14" s="202"/>
      <c r="IP14" s="204" t="s">
        <v>188</v>
      </c>
      <c r="IS14" s="158">
        <v>12</v>
      </c>
      <c r="IT14" s="209" t="s">
        <v>982</v>
      </c>
      <c r="IU14" s="201">
        <v>44488</v>
      </c>
      <c r="IV14" s="202" t="s">
        <v>983</v>
      </c>
      <c r="IW14" s="203" t="s">
        <v>185</v>
      </c>
      <c r="IX14" s="203" t="s">
        <v>99</v>
      </c>
      <c r="IY14" s="202"/>
      <c r="IZ14" s="202" t="s">
        <v>184</v>
      </c>
      <c r="JA14" s="202"/>
      <c r="JB14" s="204" t="s">
        <v>51</v>
      </c>
      <c r="JE14" s="158">
        <v>12</v>
      </c>
      <c r="JF14" s="209" t="s">
        <v>1048</v>
      </c>
      <c r="JG14" s="304" t="s">
        <v>1049</v>
      </c>
      <c r="JH14" s="202" t="s">
        <v>1050</v>
      </c>
      <c r="JI14" s="203">
        <v>47</v>
      </c>
      <c r="JJ14" s="203" t="s">
        <v>99</v>
      </c>
      <c r="JK14" s="202"/>
      <c r="JL14" s="202" t="s">
        <v>1018</v>
      </c>
      <c r="JM14" s="202"/>
      <c r="JN14" s="204" t="s">
        <v>1047</v>
      </c>
      <c r="JQ14" s="158"/>
      <c r="JR14" s="209"/>
      <c r="JS14" s="201"/>
      <c r="JT14" s="202"/>
      <c r="JU14" s="203"/>
      <c r="JV14" s="203"/>
      <c r="JW14" s="202"/>
      <c r="JX14" s="202"/>
      <c r="JY14" s="202"/>
      <c r="JZ14" s="204"/>
      <c r="KC14" s="158"/>
      <c r="KD14" s="209"/>
      <c r="KE14" s="201"/>
      <c r="KF14" s="202"/>
      <c r="KG14" s="203"/>
      <c r="KH14" s="203"/>
      <c r="KI14" s="202"/>
      <c r="KJ14" s="202"/>
      <c r="KK14" s="202"/>
      <c r="KL14" s="204"/>
      <c r="KO14" s="158"/>
      <c r="KP14" s="209"/>
      <c r="KQ14" s="201"/>
      <c r="KR14" s="202"/>
      <c r="KS14" s="203"/>
      <c r="KT14" s="203"/>
      <c r="KU14" s="202"/>
      <c r="KV14" s="202"/>
      <c r="KW14" s="202"/>
      <c r="KX14" s="204"/>
      <c r="LA14" s="158"/>
      <c r="LB14" s="209"/>
      <c r="LC14" s="201"/>
      <c r="LD14" s="202"/>
      <c r="LE14" s="203"/>
      <c r="LF14" s="203"/>
      <c r="LG14" s="202"/>
      <c r="LH14" s="202"/>
      <c r="LI14" s="202"/>
      <c r="LJ14" s="204"/>
    </row>
    <row r="15" spans="1:322" ht="18.75" hidden="1" customHeight="1" thickBot="1" x14ac:dyDescent="0.3">
      <c r="A15" s="158"/>
      <c r="B15" s="209"/>
      <c r="C15" s="201"/>
      <c r="D15" s="202"/>
      <c r="E15" s="203"/>
      <c r="F15" s="203"/>
      <c r="G15" s="202"/>
      <c r="H15" s="202"/>
      <c r="I15" s="202"/>
      <c r="J15" s="204"/>
      <c r="M15" s="158"/>
      <c r="N15" s="209"/>
      <c r="O15" s="233"/>
      <c r="P15" s="202"/>
      <c r="Q15" s="203"/>
      <c r="R15" s="203"/>
      <c r="S15" s="202"/>
      <c r="T15" s="202"/>
      <c r="U15" s="202"/>
      <c r="V15" s="200"/>
      <c r="Y15" s="158"/>
      <c r="Z15" s="209"/>
      <c r="AA15" s="201"/>
      <c r="AB15" s="202"/>
      <c r="AC15" s="203"/>
      <c r="AD15" s="203"/>
      <c r="AE15" s="202"/>
      <c r="AF15" s="202"/>
      <c r="AG15" s="202"/>
      <c r="AH15" s="204"/>
      <c r="AK15" s="158"/>
      <c r="AL15" s="209"/>
      <c r="AM15" s="201"/>
      <c r="AN15" s="202"/>
      <c r="AO15" s="203"/>
      <c r="AP15" s="203"/>
      <c r="AQ15" s="202"/>
      <c r="AR15" s="202"/>
      <c r="AS15" s="202"/>
      <c r="AT15" s="204"/>
      <c r="AW15" s="158"/>
      <c r="AX15" s="209"/>
      <c r="AY15" s="201"/>
      <c r="AZ15" s="202"/>
      <c r="BA15" s="203"/>
      <c r="BB15" s="203"/>
      <c r="BC15" s="202"/>
      <c r="BD15" s="198"/>
      <c r="BE15" s="202"/>
      <c r="BF15" s="204"/>
      <c r="BI15" s="158"/>
      <c r="BJ15" s="209"/>
      <c r="BK15" s="201"/>
      <c r="BL15" s="202"/>
      <c r="BM15" s="203"/>
      <c r="BN15" s="203"/>
      <c r="BO15" s="202"/>
      <c r="BP15" s="202"/>
      <c r="BQ15" s="202"/>
      <c r="BR15" s="204"/>
      <c r="BU15" s="158"/>
      <c r="BV15" s="209"/>
      <c r="BW15" s="201"/>
      <c r="BX15" s="202"/>
      <c r="BY15" s="203"/>
      <c r="BZ15" s="203"/>
      <c r="CA15" s="202"/>
      <c r="CB15" s="202"/>
      <c r="CC15" s="202"/>
      <c r="CD15" s="204"/>
      <c r="CG15" s="158"/>
      <c r="CH15" s="209"/>
      <c r="CI15" s="201"/>
      <c r="CJ15" s="202"/>
      <c r="CK15" s="203"/>
      <c r="CL15" s="203"/>
      <c r="CM15" s="202"/>
      <c r="CN15" s="202"/>
      <c r="CO15" s="202"/>
      <c r="CP15" s="204"/>
      <c r="CS15" s="158"/>
      <c r="CT15" s="209"/>
      <c r="CU15" s="201"/>
      <c r="CV15" s="202"/>
      <c r="CW15" s="203"/>
      <c r="CX15" s="203"/>
      <c r="CY15" s="202"/>
      <c r="CZ15" s="202"/>
      <c r="DA15" s="202"/>
      <c r="DB15" s="204"/>
      <c r="DE15" s="158">
        <v>8</v>
      </c>
      <c r="DF15" s="209" t="s">
        <v>369</v>
      </c>
      <c r="DG15" s="201">
        <v>44130</v>
      </c>
      <c r="DH15" s="202" t="s">
        <v>370</v>
      </c>
      <c r="DI15" s="203">
        <v>56</v>
      </c>
      <c r="DJ15" s="203" t="s">
        <v>99</v>
      </c>
      <c r="DK15" s="202"/>
      <c r="DL15" s="202" t="s">
        <v>184</v>
      </c>
      <c r="DM15" s="202"/>
      <c r="DN15" s="204" t="s">
        <v>157</v>
      </c>
      <c r="DQ15" s="158">
        <v>8</v>
      </c>
      <c r="DR15" s="209" t="s">
        <v>421</v>
      </c>
      <c r="DS15" s="201">
        <v>44162</v>
      </c>
      <c r="DT15" s="202" t="s">
        <v>422</v>
      </c>
      <c r="DU15" s="203">
        <v>42</v>
      </c>
      <c r="DV15" s="203" t="s">
        <v>100</v>
      </c>
      <c r="DW15" s="202"/>
      <c r="DX15" s="202" t="s">
        <v>105</v>
      </c>
      <c r="DY15" s="202"/>
      <c r="DZ15" s="204" t="s">
        <v>160</v>
      </c>
      <c r="EC15" s="158">
        <v>8</v>
      </c>
      <c r="ED15" s="209" t="s">
        <v>491</v>
      </c>
      <c r="EE15" s="201">
        <v>44175</v>
      </c>
      <c r="EF15" s="202" t="s">
        <v>492</v>
      </c>
      <c r="EG15" s="203">
        <v>58</v>
      </c>
      <c r="EH15" s="203" t="s">
        <v>100</v>
      </c>
      <c r="EI15" s="202"/>
      <c r="EJ15" s="202" t="s">
        <v>183</v>
      </c>
      <c r="EK15" s="202"/>
      <c r="EL15" s="204" t="s">
        <v>160</v>
      </c>
      <c r="EO15" s="158">
        <v>9</v>
      </c>
      <c r="EP15" s="209" t="s">
        <v>558</v>
      </c>
      <c r="EQ15" s="201">
        <v>44216</v>
      </c>
      <c r="ER15" s="202" t="s">
        <v>559</v>
      </c>
      <c r="ES15" s="203">
        <v>51</v>
      </c>
      <c r="ET15" s="203" t="s">
        <v>100</v>
      </c>
      <c r="EU15" s="202"/>
      <c r="EV15" s="202" t="s">
        <v>184</v>
      </c>
      <c r="EW15" s="202"/>
      <c r="EX15" s="204" t="s">
        <v>160</v>
      </c>
      <c r="FA15" s="158">
        <v>9</v>
      </c>
      <c r="FB15" s="209" t="s">
        <v>593</v>
      </c>
      <c r="FC15" s="201">
        <v>44234</v>
      </c>
      <c r="FD15" s="202" t="s">
        <v>594</v>
      </c>
      <c r="FE15" s="203" t="s">
        <v>257</v>
      </c>
      <c r="FF15" s="203" t="s">
        <v>100</v>
      </c>
      <c r="FG15" s="202"/>
      <c r="FH15" s="198" t="s">
        <v>184</v>
      </c>
      <c r="FI15" s="202"/>
      <c r="FJ15" s="204" t="s">
        <v>51</v>
      </c>
      <c r="FM15" s="158">
        <v>9</v>
      </c>
      <c r="FN15" s="209" t="s">
        <v>647</v>
      </c>
      <c r="FO15" s="201">
        <v>44272</v>
      </c>
      <c r="FP15" s="202" t="s">
        <v>648</v>
      </c>
      <c r="FQ15" s="203" t="s">
        <v>185</v>
      </c>
      <c r="FR15" s="203" t="s">
        <v>99</v>
      </c>
      <c r="FS15" s="202"/>
      <c r="FT15" s="202" t="s">
        <v>163</v>
      </c>
      <c r="FU15" s="202"/>
      <c r="FV15" s="204" t="s">
        <v>51</v>
      </c>
      <c r="FY15" s="158">
        <v>9</v>
      </c>
      <c r="FZ15" s="209" t="s">
        <v>717</v>
      </c>
      <c r="GA15" s="201">
        <v>44316</v>
      </c>
      <c r="GB15" s="202" t="s">
        <v>718</v>
      </c>
      <c r="GC15" s="203">
        <v>62</v>
      </c>
      <c r="GD15" s="203" t="s">
        <v>99</v>
      </c>
      <c r="GE15" s="202"/>
      <c r="GF15" s="202" t="s">
        <v>184</v>
      </c>
      <c r="GG15" s="202"/>
      <c r="GH15" s="204" t="s">
        <v>157</v>
      </c>
      <c r="GK15" s="158">
        <v>9</v>
      </c>
      <c r="GL15" s="209" t="s">
        <v>759</v>
      </c>
      <c r="GM15" s="201">
        <v>44343</v>
      </c>
      <c r="GN15" s="202" t="s">
        <v>758</v>
      </c>
      <c r="GO15" s="203">
        <v>88</v>
      </c>
      <c r="GP15" s="203" t="s">
        <v>100</v>
      </c>
      <c r="GQ15" s="202"/>
      <c r="GR15" s="202" t="s">
        <v>184</v>
      </c>
      <c r="GS15" s="202"/>
      <c r="GT15" s="204" t="s">
        <v>160</v>
      </c>
      <c r="GW15" s="158">
        <v>9</v>
      </c>
      <c r="GX15" s="209" t="s">
        <v>764</v>
      </c>
      <c r="GY15" s="201">
        <v>44349</v>
      </c>
      <c r="GZ15" s="202" t="s">
        <v>765</v>
      </c>
      <c r="HA15" s="203" t="s">
        <v>257</v>
      </c>
      <c r="HB15" s="203" t="s">
        <v>100</v>
      </c>
      <c r="HC15" s="202"/>
      <c r="HD15" s="202" t="s">
        <v>184</v>
      </c>
      <c r="HE15" s="202"/>
      <c r="HF15" s="204" t="s">
        <v>51</v>
      </c>
      <c r="HI15" s="158">
        <v>9</v>
      </c>
      <c r="HJ15" s="209" t="s">
        <v>807</v>
      </c>
      <c r="HK15" s="201">
        <v>44387</v>
      </c>
      <c r="HL15" s="202" t="s">
        <v>808</v>
      </c>
      <c r="HM15" s="203">
        <v>75</v>
      </c>
      <c r="HN15" s="203" t="s">
        <v>100</v>
      </c>
      <c r="HO15" s="202"/>
      <c r="HP15" s="202" t="s">
        <v>184</v>
      </c>
      <c r="HQ15" s="202"/>
      <c r="HR15" s="204" t="s">
        <v>160</v>
      </c>
      <c r="HU15" s="158"/>
      <c r="HV15" s="209" t="s">
        <v>894</v>
      </c>
      <c r="HW15" s="201">
        <v>44434</v>
      </c>
      <c r="HX15" s="202" t="s">
        <v>895</v>
      </c>
      <c r="HY15" s="203">
        <v>40</v>
      </c>
      <c r="HZ15" s="203" t="s">
        <v>99</v>
      </c>
      <c r="IA15" s="202"/>
      <c r="IB15" s="202" t="s">
        <v>184</v>
      </c>
      <c r="IC15" s="202"/>
      <c r="ID15" s="204" t="s">
        <v>157</v>
      </c>
      <c r="IG15" s="158">
        <v>13</v>
      </c>
      <c r="IH15" s="209" t="s">
        <v>915</v>
      </c>
      <c r="II15" s="201">
        <v>44443</v>
      </c>
      <c r="IJ15" s="202" t="s">
        <v>916</v>
      </c>
      <c r="IK15" s="203" t="s">
        <v>257</v>
      </c>
      <c r="IL15" s="203" t="s">
        <v>99</v>
      </c>
      <c r="IM15" s="202"/>
      <c r="IN15" s="202" t="s">
        <v>184</v>
      </c>
      <c r="IO15" s="202"/>
      <c r="IP15" s="204" t="s">
        <v>51</v>
      </c>
      <c r="IS15" s="158">
        <v>13</v>
      </c>
      <c r="IT15" s="209">
        <v>25973</v>
      </c>
      <c r="IU15" s="201" t="s">
        <v>967</v>
      </c>
      <c r="IV15" s="202" t="s">
        <v>968</v>
      </c>
      <c r="IW15" s="203">
        <v>70</v>
      </c>
      <c r="IX15" s="203" t="s">
        <v>99</v>
      </c>
      <c r="IY15" s="202"/>
      <c r="IZ15" s="202" t="s">
        <v>183</v>
      </c>
      <c r="JA15" s="202"/>
      <c r="JB15" s="204" t="s">
        <v>153</v>
      </c>
      <c r="JE15" s="158">
        <v>13</v>
      </c>
      <c r="JF15" s="209" t="s">
        <v>1051</v>
      </c>
      <c r="JG15" s="304" t="s">
        <v>1052</v>
      </c>
      <c r="JH15" s="202" t="s">
        <v>1053</v>
      </c>
      <c r="JI15" s="203">
        <v>86</v>
      </c>
      <c r="JJ15" s="203" t="s">
        <v>459</v>
      </c>
      <c r="JK15" s="202"/>
      <c r="JL15" s="202" t="s">
        <v>1018</v>
      </c>
      <c r="JM15" s="202"/>
      <c r="JN15" s="204" t="s">
        <v>1047</v>
      </c>
      <c r="JQ15" s="158"/>
      <c r="JR15" s="209"/>
      <c r="JS15" s="201"/>
      <c r="JT15" s="202"/>
      <c r="JU15" s="203"/>
      <c r="JV15" s="203"/>
      <c r="JW15" s="202"/>
      <c r="JX15" s="202"/>
      <c r="JY15" s="202"/>
      <c r="JZ15" s="204"/>
      <c r="KC15" s="158"/>
      <c r="KD15" s="209"/>
      <c r="KE15" s="201"/>
      <c r="KF15" s="202"/>
      <c r="KG15" s="203"/>
      <c r="KH15" s="203"/>
      <c r="KI15" s="202"/>
      <c r="KJ15" s="202"/>
      <c r="KK15" s="202"/>
      <c r="KL15" s="204"/>
      <c r="KO15" s="158"/>
      <c r="KP15" s="209"/>
      <c r="KQ15" s="201"/>
      <c r="KR15" s="202"/>
      <c r="KS15" s="203"/>
      <c r="KT15" s="203"/>
      <c r="KU15" s="202"/>
      <c r="KV15" s="202"/>
      <c r="KW15" s="202"/>
      <c r="KX15" s="204"/>
      <c r="LA15" s="158"/>
      <c r="LB15" s="209"/>
      <c r="LC15" s="201"/>
      <c r="LD15" s="202"/>
      <c r="LE15" s="203"/>
      <c r="LF15" s="203"/>
      <c r="LG15" s="202"/>
      <c r="LH15" s="202"/>
      <c r="LI15" s="202"/>
      <c r="LJ15" s="204"/>
    </row>
    <row r="16" spans="1:322" ht="18.75" hidden="1" customHeight="1" thickBot="1" x14ac:dyDescent="0.3">
      <c r="A16" s="158"/>
      <c r="B16" s="209"/>
      <c r="C16" s="201"/>
      <c r="D16" s="202"/>
      <c r="E16" s="203"/>
      <c r="F16" s="203"/>
      <c r="G16" s="202"/>
      <c r="H16" s="202"/>
      <c r="I16" s="202"/>
      <c r="J16" s="204"/>
      <c r="M16" s="158"/>
      <c r="N16" s="209"/>
      <c r="O16" s="233"/>
      <c r="P16" s="202"/>
      <c r="Q16" s="203"/>
      <c r="R16" s="203"/>
      <c r="S16" s="202"/>
      <c r="T16" s="202"/>
      <c r="U16" s="202"/>
      <c r="V16" s="200"/>
      <c r="Y16" s="158"/>
      <c r="Z16" s="209"/>
      <c r="AA16" s="201"/>
      <c r="AB16" s="202"/>
      <c r="AC16" s="203"/>
      <c r="AD16" s="203"/>
      <c r="AE16" s="202"/>
      <c r="AF16" s="202"/>
      <c r="AG16" s="202"/>
      <c r="AH16" s="204"/>
      <c r="AK16" s="158"/>
      <c r="AL16" s="209"/>
      <c r="AM16" s="201"/>
      <c r="AN16" s="202"/>
      <c r="AO16" s="203"/>
      <c r="AP16" s="203"/>
      <c r="AQ16" s="202"/>
      <c r="AR16" s="202"/>
      <c r="AS16" s="202"/>
      <c r="AT16" s="204"/>
      <c r="AW16" s="158"/>
      <c r="AX16" s="209"/>
      <c r="AY16" s="201"/>
      <c r="AZ16" s="202"/>
      <c r="BA16" s="203"/>
      <c r="BB16" s="203"/>
      <c r="BC16" s="202"/>
      <c r="BD16" s="198"/>
      <c r="BE16" s="202"/>
      <c r="BF16" s="204"/>
      <c r="BI16" s="158"/>
      <c r="BJ16" s="209"/>
      <c r="BK16" s="201"/>
      <c r="BL16" s="202"/>
      <c r="BM16" s="203"/>
      <c r="BN16" s="203"/>
      <c r="BO16" s="202"/>
      <c r="BP16" s="202"/>
      <c r="BQ16" s="202"/>
      <c r="BR16" s="204"/>
      <c r="BU16" s="158"/>
      <c r="BV16" s="209"/>
      <c r="BW16" s="201"/>
      <c r="BX16" s="202"/>
      <c r="BY16" s="203"/>
      <c r="BZ16" s="203"/>
      <c r="CA16" s="202"/>
      <c r="CB16" s="202"/>
      <c r="CC16" s="202"/>
      <c r="CD16" s="204"/>
      <c r="CG16" s="158"/>
      <c r="CH16" s="209"/>
      <c r="CI16" s="201"/>
      <c r="CJ16" s="202"/>
      <c r="CK16" s="203"/>
      <c r="CL16" s="203"/>
      <c r="CM16" s="202"/>
      <c r="CN16" s="202"/>
      <c r="CO16" s="202"/>
      <c r="CP16" s="204"/>
      <c r="CS16" s="158"/>
      <c r="CT16" s="209"/>
      <c r="CU16" s="201"/>
      <c r="CV16" s="202"/>
      <c r="CW16" s="203"/>
      <c r="CX16" s="203"/>
      <c r="CY16" s="202"/>
      <c r="CZ16" s="202"/>
      <c r="DA16" s="202"/>
      <c r="DB16" s="204"/>
      <c r="DE16" s="158"/>
      <c r="DF16" s="209"/>
      <c r="DG16" s="201"/>
      <c r="DH16" s="202"/>
      <c r="DI16" s="203"/>
      <c r="DJ16" s="203"/>
      <c r="DK16" s="202"/>
      <c r="DL16" s="202"/>
      <c r="DM16" s="202"/>
      <c r="DN16" s="204"/>
      <c r="DQ16" s="158"/>
      <c r="DR16" s="209"/>
      <c r="DS16" s="201"/>
      <c r="DT16" s="202"/>
      <c r="DU16" s="203"/>
      <c r="DV16" s="203"/>
      <c r="DW16" s="202"/>
      <c r="DX16" s="202"/>
      <c r="DY16" s="202"/>
      <c r="DZ16" s="204"/>
      <c r="EC16" s="158"/>
      <c r="ED16" s="209"/>
      <c r="EE16" s="201"/>
      <c r="EF16" s="202"/>
      <c r="EG16" s="203"/>
      <c r="EH16" s="203"/>
      <c r="EI16" s="202"/>
      <c r="EJ16" s="202"/>
      <c r="EK16" s="202"/>
      <c r="EL16" s="204"/>
      <c r="EO16" s="158"/>
      <c r="EP16" s="209"/>
      <c r="EQ16" s="201"/>
      <c r="ER16" s="202"/>
      <c r="ES16" s="203"/>
      <c r="ET16" s="203"/>
      <c r="EU16" s="202"/>
      <c r="EV16" s="202"/>
      <c r="EW16" s="202"/>
      <c r="EX16" s="204"/>
      <c r="FA16" s="158"/>
      <c r="FB16" s="209"/>
      <c r="FC16" s="201"/>
      <c r="FD16" s="202"/>
      <c r="FE16" s="203"/>
      <c r="FF16" s="203"/>
      <c r="FG16" s="202"/>
      <c r="FH16" s="198"/>
      <c r="FI16" s="202"/>
      <c r="FJ16" s="204"/>
      <c r="FM16" s="158"/>
      <c r="FN16" s="209"/>
      <c r="FO16" s="201"/>
      <c r="FP16" s="202"/>
      <c r="FQ16" s="203"/>
      <c r="FR16" s="203"/>
      <c r="FS16" s="202"/>
      <c r="FT16" s="202"/>
      <c r="FU16" s="202"/>
      <c r="FV16" s="204"/>
      <c r="FY16" s="158"/>
      <c r="FZ16" s="209"/>
      <c r="GA16" s="201"/>
      <c r="GB16" s="202"/>
      <c r="GC16" s="203"/>
      <c r="GD16" s="203"/>
      <c r="GE16" s="202"/>
      <c r="GF16" s="202"/>
      <c r="GG16" s="202"/>
      <c r="GH16" s="204"/>
      <c r="GK16" s="158"/>
      <c r="GL16" s="209"/>
      <c r="GM16" s="201"/>
      <c r="GN16" s="202"/>
      <c r="GO16" s="203"/>
      <c r="GP16" s="203"/>
      <c r="GQ16" s="202"/>
      <c r="GR16" s="202"/>
      <c r="GS16" s="202"/>
      <c r="GT16" s="204"/>
      <c r="GW16" s="158"/>
      <c r="GX16" s="209"/>
      <c r="GY16" s="201"/>
      <c r="GZ16" s="202"/>
      <c r="HA16" s="203"/>
      <c r="HB16" s="203"/>
      <c r="HC16" s="202"/>
      <c r="HD16" s="202"/>
      <c r="HE16" s="202"/>
      <c r="HF16" s="204"/>
      <c r="HI16" s="158"/>
      <c r="HJ16" s="209"/>
      <c r="HK16" s="201"/>
      <c r="HL16" s="202"/>
      <c r="HM16" s="203"/>
      <c r="HN16" s="203"/>
      <c r="HO16" s="202"/>
      <c r="HP16" s="202"/>
      <c r="HQ16" s="202"/>
      <c r="HR16" s="204"/>
      <c r="HU16" s="158"/>
      <c r="HV16" s="209" t="s">
        <v>906</v>
      </c>
      <c r="HW16" s="201">
        <v>44439</v>
      </c>
      <c r="HX16" s="202" t="s">
        <v>900</v>
      </c>
      <c r="HY16" s="203">
        <v>57</v>
      </c>
      <c r="HZ16" s="203" t="s">
        <v>99</v>
      </c>
      <c r="IA16" s="202"/>
      <c r="IB16" s="202" t="s">
        <v>184</v>
      </c>
      <c r="IC16" s="202"/>
      <c r="ID16" s="204" t="s">
        <v>157</v>
      </c>
      <c r="IG16" s="158">
        <v>14</v>
      </c>
      <c r="IH16" s="209" t="s">
        <v>943</v>
      </c>
      <c r="II16" s="201">
        <v>44457</v>
      </c>
      <c r="IJ16" s="202" t="s">
        <v>944</v>
      </c>
      <c r="IK16" s="203" t="s">
        <v>185</v>
      </c>
      <c r="IL16" s="203" t="s">
        <v>100</v>
      </c>
      <c r="IM16" s="202"/>
      <c r="IN16" s="202" t="s">
        <v>184</v>
      </c>
      <c r="IO16" s="202"/>
      <c r="IP16" s="204" t="s">
        <v>51</v>
      </c>
      <c r="IS16" s="158">
        <v>14</v>
      </c>
      <c r="IT16" s="209" t="s">
        <v>975</v>
      </c>
      <c r="IU16" s="201">
        <v>44481</v>
      </c>
      <c r="IV16" s="202" t="s">
        <v>976</v>
      </c>
      <c r="IW16" s="203" t="s">
        <v>977</v>
      </c>
      <c r="IX16" s="203" t="s">
        <v>99</v>
      </c>
      <c r="IY16" s="202"/>
      <c r="IZ16" s="202" t="s">
        <v>184</v>
      </c>
      <c r="JA16" s="202"/>
      <c r="JB16" s="204" t="s">
        <v>153</v>
      </c>
      <c r="JE16" s="158">
        <v>14</v>
      </c>
      <c r="JF16" s="209" t="s">
        <v>1054</v>
      </c>
      <c r="JG16" s="304" t="s">
        <v>1055</v>
      </c>
      <c r="JH16" s="202" t="s">
        <v>1072</v>
      </c>
      <c r="JI16" s="203">
        <v>64</v>
      </c>
      <c r="JJ16" s="203" t="s">
        <v>459</v>
      </c>
      <c r="JK16" s="202"/>
      <c r="JL16" s="202" t="s">
        <v>1018</v>
      </c>
      <c r="JM16" s="202"/>
      <c r="JN16" s="204" t="s">
        <v>1047</v>
      </c>
      <c r="JQ16" s="158"/>
      <c r="JR16" s="209"/>
      <c r="JS16" s="201"/>
      <c r="JT16" s="202"/>
      <c r="JU16" s="203"/>
      <c r="JV16" s="203"/>
      <c r="JW16" s="202"/>
      <c r="JX16" s="202"/>
      <c r="JY16" s="202"/>
      <c r="JZ16" s="204"/>
      <c r="KC16" s="158"/>
      <c r="KD16" s="209"/>
      <c r="KE16" s="201"/>
      <c r="KF16" s="202"/>
      <c r="KG16" s="203"/>
      <c r="KH16" s="203"/>
      <c r="KI16" s="202"/>
      <c r="KJ16" s="202"/>
      <c r="KK16" s="202"/>
      <c r="KL16" s="204"/>
      <c r="KO16" s="158"/>
      <c r="KP16" s="209"/>
      <c r="KQ16" s="201"/>
      <c r="KR16" s="202"/>
      <c r="KS16" s="203"/>
      <c r="KT16" s="203"/>
      <c r="KU16" s="202"/>
      <c r="KV16" s="202"/>
      <c r="KW16" s="202"/>
      <c r="KX16" s="204"/>
      <c r="LA16" s="158"/>
      <c r="LB16" s="209"/>
      <c r="LC16" s="201"/>
      <c r="LD16" s="202"/>
      <c r="LE16" s="203"/>
      <c r="LF16" s="203"/>
      <c r="LG16" s="202"/>
      <c r="LH16" s="202"/>
      <c r="LI16" s="202"/>
      <c r="LJ16" s="204"/>
    </row>
    <row r="17" spans="1:322" ht="18.75" hidden="1" customHeight="1" thickBot="1" x14ac:dyDescent="0.3">
      <c r="A17" s="158"/>
      <c r="B17" s="209"/>
      <c r="C17" s="201"/>
      <c r="D17" s="202"/>
      <c r="E17" s="203"/>
      <c r="F17" s="203"/>
      <c r="G17" s="202"/>
      <c r="H17" s="202"/>
      <c r="I17" s="202"/>
      <c r="J17" s="204"/>
      <c r="M17" s="158"/>
      <c r="N17" s="209"/>
      <c r="O17" s="233"/>
      <c r="P17" s="202"/>
      <c r="Q17" s="203"/>
      <c r="R17" s="203"/>
      <c r="S17" s="202"/>
      <c r="T17" s="202"/>
      <c r="U17" s="202"/>
      <c r="V17" s="200"/>
      <c r="Y17" s="158"/>
      <c r="Z17" s="209"/>
      <c r="AA17" s="201"/>
      <c r="AB17" s="202"/>
      <c r="AC17" s="203"/>
      <c r="AD17" s="203"/>
      <c r="AE17" s="202"/>
      <c r="AF17" s="202"/>
      <c r="AG17" s="202"/>
      <c r="AH17" s="204"/>
      <c r="AK17" s="158"/>
      <c r="AL17" s="209"/>
      <c r="AM17" s="201"/>
      <c r="AN17" s="202"/>
      <c r="AO17" s="203"/>
      <c r="AP17" s="203"/>
      <c r="AQ17" s="202"/>
      <c r="AR17" s="202"/>
      <c r="AS17" s="202"/>
      <c r="AT17" s="204"/>
      <c r="AW17" s="158"/>
      <c r="AX17" s="209"/>
      <c r="AY17" s="201"/>
      <c r="AZ17" s="202"/>
      <c r="BA17" s="203"/>
      <c r="BB17" s="203"/>
      <c r="BC17" s="202"/>
      <c r="BD17" s="198"/>
      <c r="BE17" s="202"/>
      <c r="BF17" s="204"/>
      <c r="BI17" s="158"/>
      <c r="BJ17" s="209"/>
      <c r="BK17" s="201"/>
      <c r="BL17" s="202"/>
      <c r="BM17" s="203"/>
      <c r="BN17" s="203"/>
      <c r="BO17" s="202"/>
      <c r="BP17" s="202"/>
      <c r="BQ17" s="202"/>
      <c r="BR17" s="204"/>
      <c r="BU17" s="158"/>
      <c r="BV17" s="209"/>
      <c r="BW17" s="201"/>
      <c r="BX17" s="202"/>
      <c r="BY17" s="203"/>
      <c r="BZ17" s="203"/>
      <c r="CA17" s="202"/>
      <c r="CB17" s="202"/>
      <c r="CC17" s="202"/>
      <c r="CD17" s="204"/>
      <c r="CG17" s="158"/>
      <c r="CH17" s="209"/>
      <c r="CI17" s="201"/>
      <c r="CJ17" s="202"/>
      <c r="CK17" s="203"/>
      <c r="CL17" s="203"/>
      <c r="CM17" s="202"/>
      <c r="CN17" s="202"/>
      <c r="CO17" s="202"/>
      <c r="CP17" s="204"/>
      <c r="CS17" s="158"/>
      <c r="CT17" s="209"/>
      <c r="CU17" s="201"/>
      <c r="CV17" s="202"/>
      <c r="CW17" s="203"/>
      <c r="CX17" s="203"/>
      <c r="CY17" s="202"/>
      <c r="CZ17" s="202"/>
      <c r="DA17" s="202"/>
      <c r="DB17" s="204"/>
      <c r="DE17" s="158"/>
      <c r="DF17" s="209"/>
      <c r="DG17" s="201"/>
      <c r="DH17" s="202"/>
      <c r="DI17" s="203"/>
      <c r="DJ17" s="203"/>
      <c r="DK17" s="202"/>
      <c r="DL17" s="202"/>
      <c r="DM17" s="202"/>
      <c r="DN17" s="204"/>
      <c r="DQ17" s="158"/>
      <c r="DR17" s="209"/>
      <c r="DS17" s="201"/>
      <c r="DT17" s="202"/>
      <c r="DU17" s="203"/>
      <c r="DV17" s="203"/>
      <c r="DW17" s="202"/>
      <c r="DX17" s="202"/>
      <c r="DY17" s="202"/>
      <c r="DZ17" s="204"/>
      <c r="EC17" s="158"/>
      <c r="ED17" s="209"/>
      <c r="EE17" s="201"/>
      <c r="EF17" s="202"/>
      <c r="EG17" s="203"/>
      <c r="EH17" s="203"/>
      <c r="EI17" s="202"/>
      <c r="EJ17" s="202"/>
      <c r="EK17" s="202"/>
      <c r="EL17" s="204"/>
      <c r="EO17" s="158"/>
      <c r="EP17" s="209"/>
      <c r="EQ17" s="201"/>
      <c r="ER17" s="202"/>
      <c r="ES17" s="203"/>
      <c r="ET17" s="203"/>
      <c r="EU17" s="202"/>
      <c r="EV17" s="202"/>
      <c r="EW17" s="202"/>
      <c r="EX17" s="204"/>
      <c r="FA17" s="158"/>
      <c r="FB17" s="209"/>
      <c r="FC17" s="201"/>
      <c r="FD17" s="202"/>
      <c r="FE17" s="203"/>
      <c r="FF17" s="203"/>
      <c r="FG17" s="202"/>
      <c r="FH17" s="198"/>
      <c r="FI17" s="202"/>
      <c r="FJ17" s="204"/>
      <c r="FM17" s="158"/>
      <c r="FN17" s="209"/>
      <c r="FO17" s="201"/>
      <c r="FP17" s="202"/>
      <c r="FQ17" s="203"/>
      <c r="FR17" s="203"/>
      <c r="FS17" s="202"/>
      <c r="FT17" s="202"/>
      <c r="FU17" s="202"/>
      <c r="FV17" s="204"/>
      <c r="FY17" s="158"/>
      <c r="FZ17" s="209"/>
      <c r="GA17" s="201"/>
      <c r="GB17" s="202"/>
      <c r="GC17" s="203"/>
      <c r="GD17" s="203"/>
      <c r="GE17" s="202"/>
      <c r="GF17" s="202"/>
      <c r="GG17" s="202"/>
      <c r="GH17" s="204"/>
      <c r="GK17" s="158"/>
      <c r="GL17" s="209"/>
      <c r="GM17" s="201"/>
      <c r="GN17" s="202"/>
      <c r="GO17" s="203"/>
      <c r="GP17" s="203"/>
      <c r="GQ17" s="202"/>
      <c r="GR17" s="202"/>
      <c r="GS17" s="202"/>
      <c r="GT17" s="204"/>
      <c r="GW17" s="158"/>
      <c r="GX17" s="209"/>
      <c r="GY17" s="201"/>
      <c r="GZ17" s="202"/>
      <c r="HA17" s="203"/>
      <c r="HB17" s="203"/>
      <c r="HC17" s="202"/>
      <c r="HD17" s="202"/>
      <c r="HE17" s="202"/>
      <c r="HF17" s="204"/>
      <c r="HI17" s="158"/>
      <c r="HJ17" s="209"/>
      <c r="HK17" s="201"/>
      <c r="HL17" s="202"/>
      <c r="HM17" s="203"/>
      <c r="HN17" s="203"/>
      <c r="HO17" s="202"/>
      <c r="HP17" s="202"/>
      <c r="HQ17" s="202"/>
      <c r="HR17" s="204"/>
      <c r="HU17" s="158"/>
      <c r="HV17" s="209" t="s">
        <v>901</v>
      </c>
      <c r="HW17" s="201">
        <v>44439</v>
      </c>
      <c r="HX17" s="202" t="s">
        <v>902</v>
      </c>
      <c r="HY17" s="203">
        <v>53</v>
      </c>
      <c r="HZ17" s="203" t="s">
        <v>99</v>
      </c>
      <c r="IA17" s="202"/>
      <c r="IB17" s="202" t="s">
        <v>184</v>
      </c>
      <c r="IC17" s="202"/>
      <c r="ID17" s="204" t="s">
        <v>157</v>
      </c>
      <c r="IG17" s="158">
        <v>15</v>
      </c>
      <c r="IH17" s="209" t="s">
        <v>955</v>
      </c>
      <c r="II17" s="201">
        <v>44465</v>
      </c>
      <c r="IJ17" s="202" t="s">
        <v>956</v>
      </c>
      <c r="IK17" s="203" t="s">
        <v>306</v>
      </c>
      <c r="IL17" s="203" t="s">
        <v>99</v>
      </c>
      <c r="IM17" s="202"/>
      <c r="IN17" s="202" t="s">
        <v>184</v>
      </c>
      <c r="IO17" s="202"/>
      <c r="IP17" s="204" t="s">
        <v>51</v>
      </c>
      <c r="IS17" s="158">
        <v>15</v>
      </c>
      <c r="IT17" s="209" t="s">
        <v>978</v>
      </c>
      <c r="IU17" s="201">
        <v>44484</v>
      </c>
      <c r="IV17" s="202" t="s">
        <v>979</v>
      </c>
      <c r="IW17" s="203">
        <v>43</v>
      </c>
      <c r="IX17" s="203" t="s">
        <v>99</v>
      </c>
      <c r="IY17" s="202"/>
      <c r="IZ17" s="202" t="s">
        <v>184</v>
      </c>
      <c r="JA17" s="202"/>
      <c r="JB17" s="204" t="s">
        <v>153</v>
      </c>
      <c r="JE17" s="158">
        <v>15</v>
      </c>
      <c r="JF17" s="209" t="s">
        <v>1056</v>
      </c>
      <c r="JG17" s="304" t="s">
        <v>1057</v>
      </c>
      <c r="JH17" s="202" t="s">
        <v>1058</v>
      </c>
      <c r="JI17" s="203">
        <v>58</v>
      </c>
      <c r="JJ17" s="203" t="s">
        <v>99</v>
      </c>
      <c r="JK17" s="202"/>
      <c r="JL17" s="202" t="s">
        <v>1018</v>
      </c>
      <c r="JM17" s="202"/>
      <c r="JN17" s="204" t="s">
        <v>1047</v>
      </c>
      <c r="JQ17" s="158"/>
      <c r="JR17" s="209"/>
      <c r="JS17" s="201"/>
      <c r="JT17" s="202"/>
      <c r="JU17" s="203"/>
      <c r="JV17" s="203"/>
      <c r="JW17" s="202"/>
      <c r="JX17" s="202"/>
      <c r="JY17" s="202"/>
      <c r="JZ17" s="204"/>
      <c r="KC17" s="158"/>
      <c r="KD17" s="209"/>
      <c r="KE17" s="201"/>
      <c r="KF17" s="202"/>
      <c r="KG17" s="203"/>
      <c r="KH17" s="203"/>
      <c r="KI17" s="202"/>
      <c r="KJ17" s="202"/>
      <c r="KK17" s="202"/>
      <c r="KL17" s="204"/>
      <c r="KO17" s="158"/>
      <c r="KP17" s="209"/>
      <c r="KQ17" s="201"/>
      <c r="KR17" s="202"/>
      <c r="KS17" s="203"/>
      <c r="KT17" s="203"/>
      <c r="KU17" s="202"/>
      <c r="KV17" s="202"/>
      <c r="KW17" s="202"/>
      <c r="KX17" s="204"/>
      <c r="LA17" s="158"/>
      <c r="LB17" s="209"/>
      <c r="LC17" s="201"/>
      <c r="LD17" s="202"/>
      <c r="LE17" s="203"/>
      <c r="LF17" s="203"/>
      <c r="LG17" s="202"/>
      <c r="LH17" s="202"/>
      <c r="LI17" s="202"/>
      <c r="LJ17" s="204"/>
    </row>
    <row r="18" spans="1:322" ht="18.75" hidden="1" customHeight="1" thickBot="1" x14ac:dyDescent="0.3">
      <c r="A18" s="158"/>
      <c r="B18" s="209"/>
      <c r="C18" s="201"/>
      <c r="D18" s="202"/>
      <c r="E18" s="203"/>
      <c r="F18" s="203"/>
      <c r="G18" s="202"/>
      <c r="H18" s="202"/>
      <c r="I18" s="202"/>
      <c r="J18" s="204"/>
      <c r="M18" s="158"/>
      <c r="N18" s="209"/>
      <c r="O18" s="233"/>
      <c r="P18" s="202"/>
      <c r="Q18" s="203"/>
      <c r="R18" s="203"/>
      <c r="S18" s="202"/>
      <c r="T18" s="202"/>
      <c r="U18" s="202"/>
      <c r="V18" s="200"/>
      <c r="Y18" s="158"/>
      <c r="Z18" s="209"/>
      <c r="AA18" s="201"/>
      <c r="AB18" s="202"/>
      <c r="AC18" s="203"/>
      <c r="AD18" s="203"/>
      <c r="AE18" s="202"/>
      <c r="AF18" s="202"/>
      <c r="AG18" s="202"/>
      <c r="AH18" s="204"/>
      <c r="AK18" s="158"/>
      <c r="AL18" s="209"/>
      <c r="AM18" s="201"/>
      <c r="AN18" s="202"/>
      <c r="AO18" s="203"/>
      <c r="AP18" s="203"/>
      <c r="AQ18" s="202"/>
      <c r="AR18" s="202"/>
      <c r="AS18" s="202"/>
      <c r="AT18" s="204"/>
      <c r="AW18" s="158"/>
      <c r="AX18" s="209"/>
      <c r="AY18" s="201"/>
      <c r="AZ18" s="202"/>
      <c r="BA18" s="203"/>
      <c r="BB18" s="203"/>
      <c r="BC18" s="202"/>
      <c r="BD18" s="198"/>
      <c r="BE18" s="202"/>
      <c r="BF18" s="204"/>
      <c r="BI18" s="158"/>
      <c r="BJ18" s="209"/>
      <c r="BK18" s="201"/>
      <c r="BL18" s="202"/>
      <c r="BM18" s="203"/>
      <c r="BN18" s="203"/>
      <c r="BO18" s="202"/>
      <c r="BP18" s="202"/>
      <c r="BQ18" s="202"/>
      <c r="BR18" s="204"/>
      <c r="BU18" s="158"/>
      <c r="BV18" s="209"/>
      <c r="BW18" s="201"/>
      <c r="BX18" s="202"/>
      <c r="BY18" s="203"/>
      <c r="BZ18" s="203"/>
      <c r="CA18" s="202"/>
      <c r="CB18" s="202"/>
      <c r="CC18" s="202"/>
      <c r="CD18" s="204"/>
      <c r="CG18" s="158"/>
      <c r="CH18" s="209"/>
      <c r="CI18" s="201"/>
      <c r="CJ18" s="202"/>
      <c r="CK18" s="203"/>
      <c r="CL18" s="203"/>
      <c r="CM18" s="202"/>
      <c r="CN18" s="202"/>
      <c r="CO18" s="202"/>
      <c r="CP18" s="204"/>
      <c r="CS18" s="158"/>
      <c r="CT18" s="209"/>
      <c r="CU18" s="201"/>
      <c r="CV18" s="202"/>
      <c r="CW18" s="203"/>
      <c r="CX18" s="203"/>
      <c r="CY18" s="202"/>
      <c r="CZ18" s="202"/>
      <c r="DA18" s="202"/>
      <c r="DB18" s="204"/>
      <c r="DE18" s="158">
        <v>9</v>
      </c>
      <c r="DF18" s="209" t="s">
        <v>377</v>
      </c>
      <c r="DG18" s="201">
        <v>44135</v>
      </c>
      <c r="DH18" s="202" t="s">
        <v>378</v>
      </c>
      <c r="DI18" s="203">
        <v>50</v>
      </c>
      <c r="DJ18" s="203" t="s">
        <v>99</v>
      </c>
      <c r="DK18" s="202"/>
      <c r="DL18" s="202" t="s">
        <v>184</v>
      </c>
      <c r="DM18" s="202"/>
      <c r="DN18" s="204" t="s">
        <v>157</v>
      </c>
      <c r="DQ18" s="158">
        <v>9</v>
      </c>
      <c r="DR18" s="209" t="s">
        <v>423</v>
      </c>
      <c r="DS18" s="201">
        <v>44146</v>
      </c>
      <c r="DT18" s="202" t="s">
        <v>424</v>
      </c>
      <c r="DU18" s="203" t="s">
        <v>185</v>
      </c>
      <c r="DV18" s="203" t="s">
        <v>99</v>
      </c>
      <c r="DW18" s="202"/>
      <c r="DX18" s="202" t="s">
        <v>105</v>
      </c>
      <c r="DY18" s="202"/>
      <c r="DZ18" s="204" t="s">
        <v>51</v>
      </c>
      <c r="EC18" s="158">
        <v>9</v>
      </c>
      <c r="ED18" s="209" t="s">
        <v>493</v>
      </c>
      <c r="EE18" s="201">
        <v>44178</v>
      </c>
      <c r="EF18" s="202" t="s">
        <v>494</v>
      </c>
      <c r="EG18" s="203">
        <v>47</v>
      </c>
      <c r="EH18" s="203" t="s">
        <v>100</v>
      </c>
      <c r="EI18" s="202"/>
      <c r="EJ18" s="202" t="s">
        <v>184</v>
      </c>
      <c r="EK18" s="202"/>
      <c r="EL18" s="204" t="s">
        <v>160</v>
      </c>
      <c r="EO18" s="158">
        <v>10</v>
      </c>
      <c r="EP18" s="209" t="s">
        <v>586</v>
      </c>
      <c r="EQ18" s="201">
        <v>44220</v>
      </c>
      <c r="ER18" s="202" t="s">
        <v>587</v>
      </c>
      <c r="ES18" s="203">
        <v>86</v>
      </c>
      <c r="ET18" s="203" t="s">
        <v>100</v>
      </c>
      <c r="EU18" s="202"/>
      <c r="EV18" s="202" t="s">
        <v>184</v>
      </c>
      <c r="EW18" s="202"/>
      <c r="EX18" s="204" t="s">
        <v>160</v>
      </c>
      <c r="FA18" s="158">
        <v>10</v>
      </c>
      <c r="FB18" s="209" t="s">
        <v>599</v>
      </c>
      <c r="FC18" s="201">
        <v>44238</v>
      </c>
      <c r="FD18" s="202" t="s">
        <v>600</v>
      </c>
      <c r="FE18" s="203" t="s">
        <v>601</v>
      </c>
      <c r="FF18" s="203" t="s">
        <v>100</v>
      </c>
      <c r="FG18" s="202"/>
      <c r="FH18" s="198" t="s">
        <v>184</v>
      </c>
      <c r="FI18" s="202"/>
      <c r="FJ18" s="204" t="s">
        <v>51</v>
      </c>
      <c r="FM18" s="158">
        <v>10</v>
      </c>
      <c r="FN18" s="209" t="s">
        <v>649</v>
      </c>
      <c r="FO18" s="201">
        <v>44272</v>
      </c>
      <c r="FP18" s="202" t="s">
        <v>650</v>
      </c>
      <c r="FQ18" s="203" t="s">
        <v>394</v>
      </c>
      <c r="FR18" s="203" t="s">
        <v>99</v>
      </c>
      <c r="FS18" s="202"/>
      <c r="FT18" s="202" t="s">
        <v>163</v>
      </c>
      <c r="FU18" s="202"/>
      <c r="FV18" s="204" t="s">
        <v>51</v>
      </c>
      <c r="FY18" s="158">
        <v>10</v>
      </c>
      <c r="FZ18" s="209" t="s">
        <v>665</v>
      </c>
      <c r="GA18" s="201">
        <v>44289</v>
      </c>
      <c r="GB18" s="202" t="s">
        <v>666</v>
      </c>
      <c r="GC18" s="203">
        <v>37</v>
      </c>
      <c r="GD18" s="203" t="s">
        <v>100</v>
      </c>
      <c r="GE18" s="202"/>
      <c r="GF18" s="202" t="s">
        <v>183</v>
      </c>
      <c r="GG18" s="202"/>
      <c r="GH18" s="204" t="s">
        <v>160</v>
      </c>
      <c r="GK18" s="158">
        <v>10</v>
      </c>
      <c r="GL18" s="209" t="s">
        <v>730</v>
      </c>
      <c r="GM18" s="201">
        <v>44321</v>
      </c>
      <c r="GN18" s="202" t="s">
        <v>731</v>
      </c>
      <c r="GO18" s="203">
        <v>1</v>
      </c>
      <c r="GP18" s="203" t="s">
        <v>99</v>
      </c>
      <c r="GQ18" s="202"/>
      <c r="GR18" s="202" t="s">
        <v>184</v>
      </c>
      <c r="GS18" s="202"/>
      <c r="GT18" s="204" t="s">
        <v>188</v>
      </c>
      <c r="GW18" s="158">
        <v>10</v>
      </c>
      <c r="GX18" s="209" t="s">
        <v>773</v>
      </c>
      <c r="GY18" s="201">
        <v>44354</v>
      </c>
      <c r="GZ18" s="202" t="s">
        <v>774</v>
      </c>
      <c r="HA18" s="203" t="s">
        <v>400</v>
      </c>
      <c r="HB18" s="203" t="s">
        <v>100</v>
      </c>
      <c r="HC18" s="202"/>
      <c r="HD18" s="202" t="s">
        <v>184</v>
      </c>
      <c r="HE18" s="202"/>
      <c r="HF18" s="204" t="s">
        <v>51</v>
      </c>
      <c r="HI18" s="158">
        <v>10</v>
      </c>
      <c r="HJ18" s="209" t="s">
        <v>815</v>
      </c>
      <c r="HK18" s="201">
        <v>44393</v>
      </c>
      <c r="HL18" s="202" t="s">
        <v>816</v>
      </c>
      <c r="HM18" s="203">
        <v>65</v>
      </c>
      <c r="HN18" s="203" t="s">
        <v>100</v>
      </c>
      <c r="HO18" s="202"/>
      <c r="HP18" s="202" t="s">
        <v>184</v>
      </c>
      <c r="HQ18" s="202"/>
      <c r="HR18" s="204" t="s">
        <v>160</v>
      </c>
      <c r="HU18" s="158"/>
      <c r="HV18" s="209" t="s">
        <v>880</v>
      </c>
      <c r="HW18" s="201">
        <v>44426</v>
      </c>
      <c r="HX18" s="202" t="s">
        <v>881</v>
      </c>
      <c r="HY18" s="203">
        <v>83</v>
      </c>
      <c r="HZ18" s="203" t="s">
        <v>100</v>
      </c>
      <c r="IA18" s="202"/>
      <c r="IB18" s="202" t="s">
        <v>184</v>
      </c>
      <c r="IC18" s="202"/>
      <c r="ID18" s="204" t="s">
        <v>160</v>
      </c>
      <c r="IG18" s="158">
        <v>16</v>
      </c>
      <c r="IH18" s="209" t="s">
        <v>959</v>
      </c>
      <c r="II18" s="201">
        <v>44467</v>
      </c>
      <c r="IJ18" s="202" t="s">
        <v>960</v>
      </c>
      <c r="IK18" s="203" t="s">
        <v>310</v>
      </c>
      <c r="IL18" s="203" t="s">
        <v>99</v>
      </c>
      <c r="IM18" s="202"/>
      <c r="IN18" s="202" t="s">
        <v>184</v>
      </c>
      <c r="IO18" s="202"/>
      <c r="IP18" s="204" t="s">
        <v>51</v>
      </c>
      <c r="IS18" s="158">
        <v>16</v>
      </c>
      <c r="IT18" s="209" t="s">
        <v>980</v>
      </c>
      <c r="IU18" s="201">
        <v>44485</v>
      </c>
      <c r="IV18" s="202" t="s">
        <v>981</v>
      </c>
      <c r="IW18" s="203">
        <v>60</v>
      </c>
      <c r="IX18" s="203" t="s">
        <v>99</v>
      </c>
      <c r="IY18" s="202"/>
      <c r="IZ18" s="202" t="s">
        <v>183</v>
      </c>
      <c r="JA18" s="202"/>
      <c r="JB18" s="204" t="s">
        <v>153</v>
      </c>
      <c r="JE18" s="158">
        <v>16</v>
      </c>
      <c r="JF18" s="209" t="s">
        <v>1059</v>
      </c>
      <c r="JG18" s="304" t="s">
        <v>1020</v>
      </c>
      <c r="JH18" s="202" t="s">
        <v>1060</v>
      </c>
      <c r="JI18" s="203">
        <v>51</v>
      </c>
      <c r="JJ18" s="203" t="s">
        <v>99</v>
      </c>
      <c r="JK18" s="202"/>
      <c r="JL18" s="202" t="s">
        <v>1018</v>
      </c>
      <c r="JM18" s="202"/>
      <c r="JN18" s="204" t="s">
        <v>1047</v>
      </c>
      <c r="JQ18" s="158"/>
      <c r="JR18" s="209"/>
      <c r="JS18" s="201"/>
      <c r="JT18" s="202"/>
      <c r="JU18" s="203"/>
      <c r="JV18" s="203"/>
      <c r="JW18" s="202"/>
      <c r="JX18" s="202"/>
      <c r="JY18" s="202"/>
      <c r="JZ18" s="204"/>
      <c r="KC18" s="158"/>
      <c r="KD18" s="209"/>
      <c r="KE18" s="201"/>
      <c r="KF18" s="202"/>
      <c r="KG18" s="203"/>
      <c r="KH18" s="203"/>
      <c r="KI18" s="202"/>
      <c r="KJ18" s="202"/>
      <c r="KK18" s="202"/>
      <c r="KL18" s="204"/>
      <c r="KO18" s="158"/>
      <c r="KP18" s="209"/>
      <c r="KQ18" s="201"/>
      <c r="KR18" s="202"/>
      <c r="KS18" s="203"/>
      <c r="KT18" s="203"/>
      <c r="KU18" s="202"/>
      <c r="KV18" s="202"/>
      <c r="KW18" s="202"/>
      <c r="KX18" s="204"/>
      <c r="LA18" s="158"/>
      <c r="LB18" s="209"/>
      <c r="LC18" s="201"/>
      <c r="LD18" s="202"/>
      <c r="LE18" s="203"/>
      <c r="LF18" s="203"/>
      <c r="LG18" s="202"/>
      <c r="LH18" s="202"/>
      <c r="LI18" s="202"/>
      <c r="LJ18" s="204"/>
    </row>
    <row r="19" spans="1:322" ht="18.75" customHeight="1" thickBot="1" x14ac:dyDescent="0.3">
      <c r="A19" s="158"/>
      <c r="B19" s="209"/>
      <c r="C19" s="201"/>
      <c r="D19" s="202"/>
      <c r="E19" s="203"/>
      <c r="F19" s="203"/>
      <c r="G19" s="202"/>
      <c r="H19" s="202"/>
      <c r="I19" s="202"/>
      <c r="J19" s="204"/>
      <c r="M19" s="158"/>
      <c r="N19" s="209"/>
      <c r="O19" s="233"/>
      <c r="P19" s="202"/>
      <c r="Q19" s="203"/>
      <c r="R19" s="203"/>
      <c r="S19" s="202"/>
      <c r="T19" s="202"/>
      <c r="U19" s="202"/>
      <c r="V19" s="200"/>
      <c r="Y19" s="158"/>
      <c r="Z19" s="209"/>
      <c r="AA19" s="201"/>
      <c r="AB19" s="202"/>
      <c r="AC19" s="203"/>
      <c r="AD19" s="203"/>
      <c r="AE19" s="202"/>
      <c r="AF19" s="202"/>
      <c r="AG19" s="202"/>
      <c r="AH19" s="204"/>
      <c r="AK19" s="158"/>
      <c r="AL19" s="209"/>
      <c r="AM19" s="201"/>
      <c r="AN19" s="202"/>
      <c r="AO19" s="203"/>
      <c r="AP19" s="203"/>
      <c r="AQ19" s="202"/>
      <c r="AR19" s="202"/>
      <c r="AS19" s="202"/>
      <c r="AT19" s="204"/>
      <c r="AW19" s="158"/>
      <c r="AX19" s="209"/>
      <c r="AY19" s="201"/>
      <c r="AZ19" s="202"/>
      <c r="BA19" s="203"/>
      <c r="BB19" s="203"/>
      <c r="BC19" s="202"/>
      <c r="BD19" s="198"/>
      <c r="BE19" s="202"/>
      <c r="BF19" s="204"/>
      <c r="BI19" s="158"/>
      <c r="BJ19" s="209"/>
      <c r="BK19" s="201"/>
      <c r="BL19" s="202"/>
      <c r="BM19" s="203"/>
      <c r="BN19" s="203"/>
      <c r="BO19" s="202"/>
      <c r="BP19" s="202"/>
      <c r="BQ19" s="202"/>
      <c r="BR19" s="204"/>
      <c r="BU19" s="158"/>
      <c r="BV19" s="209"/>
      <c r="BW19" s="201"/>
      <c r="BX19" s="202"/>
      <c r="BY19" s="203"/>
      <c r="BZ19" s="203"/>
      <c r="CA19" s="202"/>
      <c r="CB19" s="202"/>
      <c r="CC19" s="202"/>
      <c r="CD19" s="204"/>
      <c r="CG19" s="158"/>
      <c r="CH19" s="209"/>
      <c r="CI19" s="201"/>
      <c r="CJ19" s="202"/>
      <c r="CK19" s="203"/>
      <c r="CL19" s="203"/>
      <c r="CM19" s="202"/>
      <c r="CN19" s="202"/>
      <c r="CO19" s="202"/>
      <c r="CP19" s="204"/>
      <c r="CS19" s="158"/>
      <c r="CT19" s="209"/>
      <c r="CU19" s="201"/>
      <c r="CV19" s="202"/>
      <c r="CW19" s="203"/>
      <c r="CX19" s="203"/>
      <c r="CY19" s="202"/>
      <c r="CZ19" s="202"/>
      <c r="DA19" s="202"/>
      <c r="DB19" s="204"/>
      <c r="DE19" s="158">
        <v>10</v>
      </c>
      <c r="DF19" s="209" t="s">
        <v>379</v>
      </c>
      <c r="DG19" s="201">
        <v>44135</v>
      </c>
      <c r="DH19" s="202" t="s">
        <v>380</v>
      </c>
      <c r="DI19" s="203">
        <v>59</v>
      </c>
      <c r="DJ19" s="203" t="s">
        <v>99</v>
      </c>
      <c r="DK19" s="202"/>
      <c r="DL19" s="202" t="s">
        <v>184</v>
      </c>
      <c r="DM19" s="202"/>
      <c r="DN19" s="204" t="s">
        <v>157</v>
      </c>
      <c r="DQ19" s="158">
        <v>10</v>
      </c>
      <c r="DR19" s="209" t="s">
        <v>425</v>
      </c>
      <c r="DS19" s="201">
        <v>44152</v>
      </c>
      <c r="DT19" s="202" t="s">
        <v>426</v>
      </c>
      <c r="DU19" s="203" t="s">
        <v>392</v>
      </c>
      <c r="DV19" s="203" t="s">
        <v>99</v>
      </c>
      <c r="DW19" s="202"/>
      <c r="DX19" s="202" t="s">
        <v>105</v>
      </c>
      <c r="DY19" s="202"/>
      <c r="DZ19" s="204" t="s">
        <v>51</v>
      </c>
      <c r="EC19" s="158">
        <v>10</v>
      </c>
      <c r="ED19" s="209" t="s">
        <v>495</v>
      </c>
      <c r="EE19" s="201">
        <v>44192</v>
      </c>
      <c r="EF19" s="202" t="s">
        <v>496</v>
      </c>
      <c r="EG19" s="203">
        <v>84</v>
      </c>
      <c r="EH19" s="203" t="s">
        <v>100</v>
      </c>
      <c r="EI19" s="202"/>
      <c r="EJ19" s="202" t="s">
        <v>184</v>
      </c>
      <c r="EK19" s="202"/>
      <c r="EL19" s="204" t="s">
        <v>160</v>
      </c>
      <c r="EO19" s="158">
        <v>11</v>
      </c>
      <c r="EP19" s="209" t="s">
        <v>588</v>
      </c>
      <c r="EQ19" s="201">
        <v>44225</v>
      </c>
      <c r="ER19" s="202" t="s">
        <v>589</v>
      </c>
      <c r="ES19" s="203">
        <v>57</v>
      </c>
      <c r="ET19" s="203" t="s">
        <v>100</v>
      </c>
      <c r="EU19" s="202"/>
      <c r="EV19" s="202" t="s">
        <v>184</v>
      </c>
      <c r="EW19" s="202"/>
      <c r="EX19" s="204" t="s">
        <v>160</v>
      </c>
      <c r="FA19" s="158">
        <v>11</v>
      </c>
      <c r="FB19" s="209" t="s">
        <v>597</v>
      </c>
      <c r="FC19" s="201">
        <v>44237</v>
      </c>
      <c r="FD19" s="202" t="s">
        <v>598</v>
      </c>
      <c r="FE19" s="203">
        <v>43</v>
      </c>
      <c r="FF19" s="203" t="s">
        <v>99</v>
      </c>
      <c r="FG19" s="202"/>
      <c r="FH19" s="198" t="s">
        <v>184</v>
      </c>
      <c r="FI19" s="202"/>
      <c r="FJ19" s="204" t="s">
        <v>153</v>
      </c>
      <c r="FM19" s="158">
        <v>11</v>
      </c>
      <c r="FN19" s="209" t="s">
        <v>657</v>
      </c>
      <c r="FO19" s="201">
        <v>44280</v>
      </c>
      <c r="FP19" s="202" t="s">
        <v>658</v>
      </c>
      <c r="FQ19" s="203" t="s">
        <v>399</v>
      </c>
      <c r="FR19" s="203" t="s">
        <v>100</v>
      </c>
      <c r="FS19" s="202"/>
      <c r="FT19" s="202" t="s">
        <v>162</v>
      </c>
      <c r="FU19" s="202"/>
      <c r="FV19" s="204" t="s">
        <v>51</v>
      </c>
      <c r="FY19" s="158">
        <v>11</v>
      </c>
      <c r="FZ19" s="209" t="s">
        <v>667</v>
      </c>
      <c r="GA19" s="201">
        <v>44290</v>
      </c>
      <c r="GB19" s="202" t="s">
        <v>668</v>
      </c>
      <c r="GC19" s="203">
        <v>81</v>
      </c>
      <c r="GD19" s="203" t="s">
        <v>100</v>
      </c>
      <c r="GE19" s="202"/>
      <c r="GF19" s="202" t="s">
        <v>184</v>
      </c>
      <c r="GG19" s="202"/>
      <c r="GH19" s="204" t="s">
        <v>160</v>
      </c>
      <c r="GK19" s="156">
        <v>11</v>
      </c>
      <c r="GL19" s="209" t="s">
        <v>744</v>
      </c>
      <c r="GM19" s="201">
        <v>44338</v>
      </c>
      <c r="GN19" s="202" t="s">
        <v>745</v>
      </c>
      <c r="GO19" s="203" t="s">
        <v>185</v>
      </c>
      <c r="GP19" s="203" t="s">
        <v>100</v>
      </c>
      <c r="GQ19" s="202"/>
      <c r="GR19" s="202" t="s">
        <v>184</v>
      </c>
      <c r="GS19" s="202"/>
      <c r="GT19" s="204" t="s">
        <v>51</v>
      </c>
      <c r="GW19" s="158">
        <v>11</v>
      </c>
      <c r="GX19" s="209" t="s">
        <v>766</v>
      </c>
      <c r="GY19" s="201">
        <v>44348</v>
      </c>
      <c r="GZ19" s="202" t="s">
        <v>767</v>
      </c>
      <c r="HA19" s="203">
        <v>91</v>
      </c>
      <c r="HB19" s="203" t="s">
        <v>99</v>
      </c>
      <c r="HC19" s="202"/>
      <c r="HD19" s="202" t="s">
        <v>184</v>
      </c>
      <c r="HE19" s="202"/>
      <c r="HF19" s="204" t="s">
        <v>153</v>
      </c>
      <c r="HI19" s="158">
        <v>11</v>
      </c>
      <c r="HJ19" s="209" t="s">
        <v>836</v>
      </c>
      <c r="HK19" s="201">
        <v>44404</v>
      </c>
      <c r="HL19" s="202" t="s">
        <v>837</v>
      </c>
      <c r="HM19" s="203" t="s">
        <v>185</v>
      </c>
      <c r="HN19" s="203" t="s">
        <v>100</v>
      </c>
      <c r="HO19" s="202"/>
      <c r="HP19" s="202" t="s">
        <v>184</v>
      </c>
      <c r="HQ19" s="202"/>
      <c r="HR19" s="204" t="s">
        <v>51</v>
      </c>
      <c r="HU19" s="158"/>
      <c r="HV19" s="209" t="s">
        <v>883</v>
      </c>
      <c r="HW19" s="201">
        <v>44428</v>
      </c>
      <c r="HX19" s="202" t="s">
        <v>884</v>
      </c>
      <c r="HY19" s="203">
        <v>85</v>
      </c>
      <c r="HZ19" s="203" t="s">
        <v>100</v>
      </c>
      <c r="IA19" s="202"/>
      <c r="IB19" s="202" t="s">
        <v>184</v>
      </c>
      <c r="IC19" s="202"/>
      <c r="ID19" s="204" t="s">
        <v>160</v>
      </c>
      <c r="IG19" s="158">
        <v>17</v>
      </c>
      <c r="IH19" s="209" t="s">
        <v>917</v>
      </c>
      <c r="II19" s="201">
        <v>44443</v>
      </c>
      <c r="IJ19" s="202" t="s">
        <v>918</v>
      </c>
      <c r="IK19" s="203">
        <v>51</v>
      </c>
      <c r="IL19" s="203" t="s">
        <v>99</v>
      </c>
      <c r="IM19" s="202"/>
      <c r="IN19" s="202" t="s">
        <v>183</v>
      </c>
      <c r="IO19" s="202"/>
      <c r="IP19" s="204" t="s">
        <v>153</v>
      </c>
      <c r="IS19" s="158">
        <v>17</v>
      </c>
      <c r="IT19" s="209" t="s">
        <v>993</v>
      </c>
      <c r="IU19" s="201">
        <v>44492</v>
      </c>
      <c r="IV19" s="202" t="s">
        <v>994</v>
      </c>
      <c r="IW19" s="203">
        <v>37</v>
      </c>
      <c r="IX19" s="203" t="s">
        <v>99</v>
      </c>
      <c r="IY19" s="202"/>
      <c r="IZ19" s="202" t="s">
        <v>184</v>
      </c>
      <c r="JA19" s="202"/>
      <c r="JB19" s="204" t="s">
        <v>153</v>
      </c>
      <c r="JE19" s="158">
        <v>17</v>
      </c>
      <c r="JF19" s="209" t="s">
        <v>1061</v>
      </c>
      <c r="JG19" s="304" t="s">
        <v>1062</v>
      </c>
      <c r="JH19" s="202" t="s">
        <v>1063</v>
      </c>
      <c r="JI19" s="203">
        <v>88</v>
      </c>
      <c r="JJ19" s="203" t="s">
        <v>100</v>
      </c>
      <c r="JK19" s="202"/>
      <c r="JL19" s="202" t="s">
        <v>1018</v>
      </c>
      <c r="JM19" s="202"/>
      <c r="JN19" s="204" t="s">
        <v>160</v>
      </c>
      <c r="JQ19" s="158"/>
      <c r="JR19" s="209"/>
      <c r="JS19" s="201"/>
      <c r="JT19" s="202"/>
      <c r="JU19" s="203"/>
      <c r="JV19" s="203"/>
      <c r="JW19" s="202"/>
      <c r="JX19" s="202"/>
      <c r="JY19" s="202"/>
      <c r="JZ19" s="204"/>
      <c r="KC19" s="158"/>
      <c r="KD19" s="209"/>
      <c r="KE19" s="201"/>
      <c r="KF19" s="202"/>
      <c r="KG19" s="203"/>
      <c r="KH19" s="203"/>
      <c r="KI19" s="202"/>
      <c r="KJ19" s="202"/>
      <c r="KK19" s="202"/>
      <c r="KL19" s="204"/>
      <c r="KO19" s="158"/>
      <c r="KP19" s="209"/>
      <c r="KQ19" s="201"/>
      <c r="KR19" s="202"/>
      <c r="KS19" s="203"/>
      <c r="KT19" s="203"/>
      <c r="KU19" s="202"/>
      <c r="KV19" s="202"/>
      <c r="KW19" s="202"/>
      <c r="KX19" s="204"/>
      <c r="LA19" s="158"/>
      <c r="LB19" s="209"/>
      <c r="LC19" s="201"/>
      <c r="LD19" s="202"/>
      <c r="LE19" s="203"/>
      <c r="LF19" s="203"/>
      <c r="LG19" s="202"/>
      <c r="LH19" s="202"/>
      <c r="LI19" s="202"/>
      <c r="LJ19" s="204"/>
    </row>
    <row r="20" spans="1:322" ht="18.75" customHeight="1" thickBot="1" x14ac:dyDescent="0.3">
      <c r="A20" s="158"/>
      <c r="B20" s="209"/>
      <c r="C20" s="201"/>
      <c r="D20" s="202"/>
      <c r="E20" s="203"/>
      <c r="F20" s="203"/>
      <c r="G20" s="202"/>
      <c r="H20" s="202"/>
      <c r="I20" s="202"/>
      <c r="J20" s="204"/>
      <c r="M20" s="158"/>
      <c r="N20" s="209"/>
      <c r="O20" s="233"/>
      <c r="P20" s="202"/>
      <c r="Q20" s="203"/>
      <c r="R20" s="203"/>
      <c r="S20" s="202"/>
      <c r="T20" s="202"/>
      <c r="U20" s="202"/>
      <c r="V20" s="200"/>
      <c r="Y20" s="158"/>
      <c r="Z20" s="209"/>
      <c r="AA20" s="201"/>
      <c r="AB20" s="202"/>
      <c r="AC20" s="203"/>
      <c r="AD20" s="203"/>
      <c r="AE20" s="202"/>
      <c r="AF20" s="202"/>
      <c r="AG20" s="202"/>
      <c r="AH20" s="204"/>
      <c r="AK20" s="158"/>
      <c r="AL20" s="209"/>
      <c r="AM20" s="201"/>
      <c r="AN20" s="202"/>
      <c r="AO20" s="203"/>
      <c r="AP20" s="203"/>
      <c r="AQ20" s="202"/>
      <c r="AR20" s="202"/>
      <c r="AS20" s="202"/>
      <c r="AT20" s="204"/>
      <c r="AW20" s="158"/>
      <c r="AX20" s="209"/>
      <c r="AY20" s="201"/>
      <c r="AZ20" s="202"/>
      <c r="BA20" s="203"/>
      <c r="BB20" s="203"/>
      <c r="BC20" s="202"/>
      <c r="BD20" s="198"/>
      <c r="BE20" s="202"/>
      <c r="BF20" s="204"/>
      <c r="BI20" s="158"/>
      <c r="BJ20" s="209"/>
      <c r="BK20" s="201"/>
      <c r="BL20" s="202"/>
      <c r="BM20" s="203"/>
      <c r="BN20" s="203"/>
      <c r="BO20" s="202"/>
      <c r="BP20" s="202"/>
      <c r="BQ20" s="202"/>
      <c r="BR20" s="204"/>
      <c r="BU20" s="158"/>
      <c r="BV20" s="209"/>
      <c r="BW20" s="201"/>
      <c r="BX20" s="202"/>
      <c r="BY20" s="203"/>
      <c r="BZ20" s="203"/>
      <c r="CA20" s="202"/>
      <c r="CB20" s="202"/>
      <c r="CC20" s="202"/>
      <c r="CD20" s="204"/>
      <c r="CG20" s="158"/>
      <c r="CH20" s="209"/>
      <c r="CI20" s="201"/>
      <c r="CJ20" s="202"/>
      <c r="CK20" s="203"/>
      <c r="CL20" s="203"/>
      <c r="CM20" s="202"/>
      <c r="CN20" s="202"/>
      <c r="CO20" s="202"/>
      <c r="CP20" s="204"/>
      <c r="CS20" s="158"/>
      <c r="CT20" s="209"/>
      <c r="CU20" s="201"/>
      <c r="CV20" s="202"/>
      <c r="CW20" s="203"/>
      <c r="CX20" s="203"/>
      <c r="CY20" s="202"/>
      <c r="CZ20" s="202"/>
      <c r="DA20" s="202"/>
      <c r="DB20" s="204"/>
      <c r="DE20" s="158"/>
      <c r="DF20" s="209"/>
      <c r="DG20" s="201"/>
      <c r="DH20" s="202"/>
      <c r="DI20" s="203"/>
      <c r="DJ20" s="203"/>
      <c r="DK20" s="202"/>
      <c r="DL20" s="202"/>
      <c r="DM20" s="202"/>
      <c r="DN20" s="204"/>
      <c r="DQ20" s="158"/>
      <c r="DR20" s="209"/>
      <c r="DS20" s="201"/>
      <c r="DT20" s="202"/>
      <c r="DU20" s="203"/>
      <c r="DV20" s="203"/>
      <c r="DW20" s="202"/>
      <c r="DX20" s="202"/>
      <c r="DY20" s="202"/>
      <c r="DZ20" s="204"/>
      <c r="EC20" s="158"/>
      <c r="ED20" s="209"/>
      <c r="EE20" s="201"/>
      <c r="EF20" s="202"/>
      <c r="EG20" s="203"/>
      <c r="EH20" s="203"/>
      <c r="EI20" s="202"/>
      <c r="EJ20" s="202"/>
      <c r="EK20" s="202"/>
      <c r="EL20" s="204"/>
      <c r="EO20" s="158">
        <v>12</v>
      </c>
      <c r="EP20" s="209" t="s">
        <v>582</v>
      </c>
      <c r="EQ20" s="201">
        <v>44210</v>
      </c>
      <c r="ER20" s="202" t="s">
        <v>583</v>
      </c>
      <c r="ES20" s="203" t="s">
        <v>185</v>
      </c>
      <c r="ET20" s="203" t="s">
        <v>99</v>
      </c>
      <c r="EU20" s="202"/>
      <c r="EV20" s="202" t="s">
        <v>183</v>
      </c>
      <c r="EW20" s="202"/>
      <c r="EX20" s="204" t="s">
        <v>51</v>
      </c>
      <c r="FA20" s="158">
        <v>12</v>
      </c>
      <c r="FB20" s="209" t="s">
        <v>618</v>
      </c>
      <c r="FC20" s="201">
        <v>44252</v>
      </c>
      <c r="FD20" s="202" t="s">
        <v>619</v>
      </c>
      <c r="FE20" s="203">
        <v>89</v>
      </c>
      <c r="FF20" s="203" t="s">
        <v>100</v>
      </c>
      <c r="FG20" s="202"/>
      <c r="FH20" s="198" t="s">
        <v>184</v>
      </c>
      <c r="FI20" s="202"/>
      <c r="FJ20" s="204" t="s">
        <v>153</v>
      </c>
      <c r="FM20" s="158">
        <v>12</v>
      </c>
      <c r="FN20" s="209" t="s">
        <v>630</v>
      </c>
      <c r="FO20" s="201">
        <v>44258</v>
      </c>
      <c r="FP20" s="202" t="s">
        <v>631</v>
      </c>
      <c r="FQ20" s="203">
        <v>66</v>
      </c>
      <c r="FR20" s="203" t="s">
        <v>100</v>
      </c>
      <c r="FS20" s="202"/>
      <c r="FT20" s="202" t="s">
        <v>162</v>
      </c>
      <c r="FU20" s="202"/>
      <c r="FV20" s="204" t="s">
        <v>153</v>
      </c>
      <c r="FY20" s="158">
        <v>12</v>
      </c>
      <c r="FZ20" s="209" t="s">
        <v>669</v>
      </c>
      <c r="GA20" s="201">
        <v>44291</v>
      </c>
      <c r="GB20" s="202" t="s">
        <v>670</v>
      </c>
      <c r="GC20" s="203">
        <v>58</v>
      </c>
      <c r="GD20" s="203" t="s">
        <v>100</v>
      </c>
      <c r="GE20" s="202"/>
      <c r="GF20" s="202" t="s">
        <v>184</v>
      </c>
      <c r="GG20" s="202"/>
      <c r="GH20" s="204" t="s">
        <v>160</v>
      </c>
      <c r="GK20" s="158">
        <v>12</v>
      </c>
      <c r="GL20" s="209" t="s">
        <v>751</v>
      </c>
      <c r="GM20" s="201">
        <v>44346</v>
      </c>
      <c r="GN20" s="202" t="s">
        <v>752</v>
      </c>
      <c r="GO20" s="203" t="s">
        <v>395</v>
      </c>
      <c r="GP20" s="203" t="s">
        <v>100</v>
      </c>
      <c r="GQ20" s="202"/>
      <c r="GR20" s="202" t="s">
        <v>184</v>
      </c>
      <c r="GS20" s="202"/>
      <c r="GT20" s="204" t="s">
        <v>51</v>
      </c>
      <c r="GW20" s="158">
        <v>12</v>
      </c>
      <c r="GX20" s="209" t="s">
        <v>775</v>
      </c>
      <c r="GY20" s="201">
        <v>44354</v>
      </c>
      <c r="GZ20" s="202" t="s">
        <v>776</v>
      </c>
      <c r="HA20" s="203">
        <v>66</v>
      </c>
      <c r="HB20" s="203" t="s">
        <v>99</v>
      </c>
      <c r="HC20" s="202"/>
      <c r="HD20" s="202" t="s">
        <v>184</v>
      </c>
      <c r="HE20" s="202"/>
      <c r="HF20" s="204" t="s">
        <v>153</v>
      </c>
      <c r="HI20" s="158">
        <v>12</v>
      </c>
      <c r="HJ20" s="209">
        <v>178177</v>
      </c>
      <c r="HK20" s="201">
        <v>44378</v>
      </c>
      <c r="HL20" s="202" t="s">
        <v>842</v>
      </c>
      <c r="HM20" s="203">
        <v>43</v>
      </c>
      <c r="HN20" s="203" t="s">
        <v>99</v>
      </c>
      <c r="HO20" s="202"/>
      <c r="HP20" s="202" t="s">
        <v>183</v>
      </c>
      <c r="HQ20" s="202"/>
      <c r="HR20" s="204" t="s">
        <v>153</v>
      </c>
      <c r="HU20" s="158"/>
      <c r="HV20" s="209" t="s">
        <v>896</v>
      </c>
      <c r="HW20" s="201">
        <v>44437</v>
      </c>
      <c r="HX20" s="202" t="s">
        <v>897</v>
      </c>
      <c r="HY20" s="203">
        <v>66</v>
      </c>
      <c r="HZ20" s="203" t="s">
        <v>100</v>
      </c>
      <c r="IA20" s="202"/>
      <c r="IB20" s="202" t="s">
        <v>184</v>
      </c>
      <c r="IC20" s="202"/>
      <c r="ID20" s="204" t="s">
        <v>160</v>
      </c>
      <c r="IG20" s="158">
        <v>18</v>
      </c>
      <c r="IH20" s="209" t="s">
        <v>919</v>
      </c>
      <c r="II20" s="201">
        <v>44444</v>
      </c>
      <c r="IJ20" s="202" t="s">
        <v>920</v>
      </c>
      <c r="IK20" s="203">
        <v>69</v>
      </c>
      <c r="IL20" s="203" t="s">
        <v>100</v>
      </c>
      <c r="IM20" s="202"/>
      <c r="IN20" s="202" t="s">
        <v>183</v>
      </c>
      <c r="IO20" s="202"/>
      <c r="IP20" s="204" t="s">
        <v>153</v>
      </c>
      <c r="IS20" s="158">
        <v>18</v>
      </c>
      <c r="IT20" s="209" t="s">
        <v>1000</v>
      </c>
      <c r="IU20" s="201">
        <v>44496</v>
      </c>
      <c r="IV20" s="202" t="s">
        <v>1001</v>
      </c>
      <c r="IW20" s="203">
        <v>43</v>
      </c>
      <c r="IX20" s="203" t="s">
        <v>99</v>
      </c>
      <c r="IY20" s="202"/>
      <c r="IZ20" s="202" t="s">
        <v>184</v>
      </c>
      <c r="JA20" s="202"/>
      <c r="JB20" s="204" t="s">
        <v>153</v>
      </c>
      <c r="JE20" s="158">
        <v>18</v>
      </c>
      <c r="JF20" s="209" t="s">
        <v>1064</v>
      </c>
      <c r="JG20" s="304" t="s">
        <v>1065</v>
      </c>
      <c r="JH20" s="202" t="s">
        <v>1066</v>
      </c>
      <c r="JI20" s="203">
        <v>36</v>
      </c>
      <c r="JJ20" s="203" t="s">
        <v>100</v>
      </c>
      <c r="JK20" s="202"/>
      <c r="JL20" s="202" t="s">
        <v>1018</v>
      </c>
      <c r="JM20" s="202"/>
      <c r="JN20" s="204" t="s">
        <v>160</v>
      </c>
      <c r="JQ20" s="158"/>
      <c r="JR20" s="209"/>
      <c r="JS20" s="201"/>
      <c r="JT20" s="202"/>
      <c r="JU20" s="203"/>
      <c r="JV20" s="203"/>
      <c r="JW20" s="202"/>
      <c r="JX20" s="202"/>
      <c r="JY20" s="202"/>
      <c r="JZ20" s="204"/>
      <c r="KC20" s="158"/>
      <c r="KD20" s="209"/>
      <c r="KE20" s="201"/>
      <c r="KF20" s="202"/>
      <c r="KG20" s="203"/>
      <c r="KH20" s="203"/>
      <c r="KI20" s="202"/>
      <c r="KJ20" s="202"/>
      <c r="KK20" s="202"/>
      <c r="KL20" s="204"/>
      <c r="KO20" s="158"/>
      <c r="KP20" s="209"/>
      <c r="KQ20" s="201"/>
      <c r="KR20" s="202"/>
      <c r="KS20" s="203"/>
      <c r="KT20" s="203"/>
      <c r="KU20" s="202"/>
      <c r="KV20" s="202"/>
      <c r="KW20" s="202"/>
      <c r="KX20" s="204"/>
      <c r="LA20" s="158"/>
      <c r="LB20" s="209"/>
      <c r="LC20" s="201"/>
      <c r="LD20" s="202"/>
      <c r="LE20" s="203"/>
      <c r="LF20" s="203"/>
      <c r="LG20" s="202"/>
      <c r="LH20" s="202"/>
      <c r="LI20" s="202"/>
      <c r="LJ20" s="204"/>
    </row>
    <row r="21" spans="1:322" ht="18.75" customHeight="1" thickBot="1" x14ac:dyDescent="0.3">
      <c r="A21" s="158"/>
      <c r="B21" s="209"/>
      <c r="C21" s="201"/>
      <c r="D21" s="202"/>
      <c r="E21" s="203"/>
      <c r="F21" s="203"/>
      <c r="G21" s="202"/>
      <c r="H21" s="202"/>
      <c r="I21" s="202"/>
      <c r="J21" s="204"/>
      <c r="M21" s="158"/>
      <c r="N21" s="209"/>
      <c r="O21" s="233"/>
      <c r="P21" s="202"/>
      <c r="Q21" s="203"/>
      <c r="R21" s="203"/>
      <c r="S21" s="202"/>
      <c r="T21" s="202"/>
      <c r="U21" s="202"/>
      <c r="V21" s="200"/>
      <c r="Y21" s="158"/>
      <c r="Z21" s="209"/>
      <c r="AA21" s="201"/>
      <c r="AB21" s="202"/>
      <c r="AC21" s="203"/>
      <c r="AD21" s="203"/>
      <c r="AE21" s="202"/>
      <c r="AF21" s="202"/>
      <c r="AG21" s="202"/>
      <c r="AH21" s="204"/>
      <c r="AK21" s="158"/>
      <c r="AL21" s="209"/>
      <c r="AM21" s="201"/>
      <c r="AN21" s="202"/>
      <c r="AO21" s="203"/>
      <c r="AP21" s="203"/>
      <c r="AQ21" s="202"/>
      <c r="AR21" s="202"/>
      <c r="AS21" s="202"/>
      <c r="AT21" s="204"/>
      <c r="AW21" s="158"/>
      <c r="AX21" s="209"/>
      <c r="AY21" s="201"/>
      <c r="AZ21" s="202"/>
      <c r="BA21" s="203"/>
      <c r="BB21" s="203"/>
      <c r="BC21" s="202"/>
      <c r="BD21" s="198"/>
      <c r="BE21" s="202"/>
      <c r="BF21" s="204"/>
      <c r="BI21" s="158"/>
      <c r="BJ21" s="209"/>
      <c r="BK21" s="201"/>
      <c r="BL21" s="202"/>
      <c r="BM21" s="203"/>
      <c r="BN21" s="203"/>
      <c r="BO21" s="202"/>
      <c r="BP21" s="202"/>
      <c r="BQ21" s="202"/>
      <c r="BR21" s="204"/>
      <c r="BU21" s="158"/>
      <c r="BV21" s="209"/>
      <c r="BW21" s="201"/>
      <c r="BX21" s="202"/>
      <c r="BY21" s="203"/>
      <c r="BZ21" s="203"/>
      <c r="CA21" s="202"/>
      <c r="CB21" s="202"/>
      <c r="CC21" s="202"/>
      <c r="CD21" s="204"/>
      <c r="CG21" s="158"/>
      <c r="CH21" s="209"/>
      <c r="CI21" s="201"/>
      <c r="CJ21" s="202"/>
      <c r="CK21" s="203"/>
      <c r="CL21" s="203"/>
      <c r="CM21" s="202"/>
      <c r="CN21" s="202"/>
      <c r="CO21" s="202"/>
      <c r="CP21" s="204"/>
      <c r="CS21" s="158"/>
      <c r="CT21" s="209"/>
      <c r="CU21" s="201"/>
      <c r="CV21" s="202"/>
      <c r="CW21" s="203"/>
      <c r="CX21" s="203"/>
      <c r="CY21" s="202"/>
      <c r="CZ21" s="202"/>
      <c r="DA21" s="202"/>
      <c r="DB21" s="204"/>
      <c r="DE21" s="158"/>
      <c r="DF21" s="209"/>
      <c r="DG21" s="201"/>
      <c r="DH21" s="202"/>
      <c r="DI21" s="203"/>
      <c r="DJ21" s="203"/>
      <c r="DK21" s="202"/>
      <c r="DL21" s="202"/>
      <c r="DM21" s="202"/>
      <c r="DN21" s="204"/>
      <c r="DQ21" s="158"/>
      <c r="DR21" s="209"/>
      <c r="DS21" s="201"/>
      <c r="DT21" s="202"/>
      <c r="DU21" s="203"/>
      <c r="DV21" s="203"/>
      <c r="DW21" s="202"/>
      <c r="DX21" s="202"/>
      <c r="DY21" s="202"/>
      <c r="DZ21" s="204"/>
      <c r="EC21" s="158"/>
      <c r="ED21" s="209"/>
      <c r="EE21" s="201"/>
      <c r="EF21" s="202"/>
      <c r="EG21" s="203"/>
      <c r="EH21" s="203"/>
      <c r="EI21" s="202"/>
      <c r="EJ21" s="202"/>
      <c r="EK21" s="202"/>
      <c r="EL21" s="204"/>
      <c r="EO21" s="158">
        <v>13</v>
      </c>
      <c r="EP21" s="209" t="s">
        <v>576</v>
      </c>
      <c r="EQ21" s="201">
        <v>44209</v>
      </c>
      <c r="ER21" s="202" t="s">
        <v>577</v>
      </c>
      <c r="ES21" s="203">
        <v>32</v>
      </c>
      <c r="ET21" s="203" t="s">
        <v>100</v>
      </c>
      <c r="EU21" s="202"/>
      <c r="EV21" s="202" t="s">
        <v>183</v>
      </c>
      <c r="EW21" s="202"/>
      <c r="EX21" s="204" t="s">
        <v>153</v>
      </c>
      <c r="FA21" s="158"/>
      <c r="FB21" s="209"/>
      <c r="FC21" s="201"/>
      <c r="FD21" s="202"/>
      <c r="FE21" s="203"/>
      <c r="FF21" s="203"/>
      <c r="FG21" s="202"/>
      <c r="FH21" s="198"/>
      <c r="FI21" s="202"/>
      <c r="FJ21" s="204"/>
      <c r="FM21" s="158">
        <v>13</v>
      </c>
      <c r="FN21" s="209" t="s">
        <v>634</v>
      </c>
      <c r="FO21" s="201">
        <v>44264</v>
      </c>
      <c r="FP21" s="202" t="s">
        <v>635</v>
      </c>
      <c r="FQ21" s="203">
        <v>49</v>
      </c>
      <c r="FR21" s="203" t="s">
        <v>100</v>
      </c>
      <c r="FS21" s="202"/>
      <c r="FT21" s="202" t="s">
        <v>163</v>
      </c>
      <c r="FU21" s="202"/>
      <c r="FV21" s="204" t="s">
        <v>153</v>
      </c>
      <c r="FY21" s="158">
        <v>13</v>
      </c>
      <c r="FZ21" s="209" t="s">
        <v>671</v>
      </c>
      <c r="GA21" s="201">
        <v>44291</v>
      </c>
      <c r="GB21" s="202" t="s">
        <v>672</v>
      </c>
      <c r="GC21" s="203">
        <v>61</v>
      </c>
      <c r="GD21" s="203" t="s">
        <v>100</v>
      </c>
      <c r="GE21" s="202"/>
      <c r="GF21" s="202" t="s">
        <v>184</v>
      </c>
      <c r="GG21" s="202"/>
      <c r="GH21" s="204" t="s">
        <v>160</v>
      </c>
      <c r="GK21" s="158">
        <v>13</v>
      </c>
      <c r="GL21" s="209" t="s">
        <v>728</v>
      </c>
      <c r="GM21" s="201">
        <v>44319</v>
      </c>
      <c r="GN21" s="202" t="s">
        <v>729</v>
      </c>
      <c r="GO21" s="203">
        <v>34</v>
      </c>
      <c r="GP21" s="203" t="s">
        <v>100</v>
      </c>
      <c r="GQ21" s="202"/>
      <c r="GR21" s="202" t="s">
        <v>183</v>
      </c>
      <c r="GS21" s="202"/>
      <c r="GT21" s="204" t="s">
        <v>153</v>
      </c>
      <c r="GW21" s="158">
        <v>13</v>
      </c>
      <c r="GX21" s="209" t="s">
        <v>777</v>
      </c>
      <c r="GY21" s="201">
        <v>44354</v>
      </c>
      <c r="GZ21" s="202" t="s">
        <v>778</v>
      </c>
      <c r="HA21" s="203">
        <v>70</v>
      </c>
      <c r="HB21" s="203" t="s">
        <v>100</v>
      </c>
      <c r="HC21" s="202"/>
      <c r="HD21" s="202" t="s">
        <v>183</v>
      </c>
      <c r="HE21" s="202"/>
      <c r="HF21" s="204" t="s">
        <v>153</v>
      </c>
      <c r="HI21" s="158">
        <v>13</v>
      </c>
      <c r="HJ21" s="209" t="s">
        <v>799</v>
      </c>
      <c r="HK21" s="201">
        <v>44382</v>
      </c>
      <c r="HL21" s="202" t="s">
        <v>800</v>
      </c>
      <c r="HM21" s="203">
        <v>36</v>
      </c>
      <c r="HN21" s="203" t="s">
        <v>99</v>
      </c>
      <c r="HO21" s="202"/>
      <c r="HP21" s="202" t="s">
        <v>183</v>
      </c>
      <c r="HQ21" s="202"/>
      <c r="HR21" s="204" t="s">
        <v>153</v>
      </c>
      <c r="HU21" s="158"/>
      <c r="HV21" s="209" t="s">
        <v>849</v>
      </c>
      <c r="HW21" s="201">
        <v>44410</v>
      </c>
      <c r="HX21" s="202" t="s">
        <v>850</v>
      </c>
      <c r="HY21" s="203" t="s">
        <v>476</v>
      </c>
      <c r="HZ21" s="203" t="s">
        <v>99</v>
      </c>
      <c r="IA21" s="202"/>
      <c r="IB21" s="202" t="s">
        <v>184</v>
      </c>
      <c r="IC21" s="202"/>
      <c r="ID21" s="204" t="s">
        <v>51</v>
      </c>
      <c r="IG21" s="158">
        <v>19</v>
      </c>
      <c r="IH21" s="209" t="s">
        <v>925</v>
      </c>
      <c r="II21" s="201">
        <v>44446</v>
      </c>
      <c r="IJ21" s="202" t="s">
        <v>926</v>
      </c>
      <c r="IK21" s="203">
        <v>83</v>
      </c>
      <c r="IL21" s="203" t="s">
        <v>100</v>
      </c>
      <c r="IM21" s="202"/>
      <c r="IN21" s="202" t="s">
        <v>184</v>
      </c>
      <c r="IO21" s="202"/>
      <c r="IP21" s="204" t="s">
        <v>153</v>
      </c>
      <c r="IS21" s="158">
        <v>19</v>
      </c>
      <c r="IT21" s="209" t="s">
        <v>1002</v>
      </c>
      <c r="IU21" s="201">
        <v>44498</v>
      </c>
      <c r="IV21" s="202" t="s">
        <v>1004</v>
      </c>
      <c r="IW21" s="203">
        <v>80</v>
      </c>
      <c r="IX21" s="203" t="s">
        <v>100</v>
      </c>
      <c r="IY21" s="202"/>
      <c r="IZ21" s="202" t="s">
        <v>184</v>
      </c>
      <c r="JA21" s="202"/>
      <c r="JB21" s="204" t="s">
        <v>153</v>
      </c>
      <c r="JE21" s="158">
        <v>19</v>
      </c>
      <c r="JF21" s="209" t="s">
        <v>1067</v>
      </c>
      <c r="JG21" s="304" t="s">
        <v>1068</v>
      </c>
      <c r="JH21" s="202" t="s">
        <v>1069</v>
      </c>
      <c r="JI21" s="203" t="s">
        <v>207</v>
      </c>
      <c r="JJ21" s="203" t="s">
        <v>100</v>
      </c>
      <c r="JK21" s="202"/>
      <c r="JL21" s="202" t="s">
        <v>1018</v>
      </c>
      <c r="JM21" s="202"/>
      <c r="JN21" s="204" t="s">
        <v>1070</v>
      </c>
      <c r="JQ21" s="158"/>
      <c r="JR21" s="209"/>
      <c r="JS21" s="201"/>
      <c r="JT21" s="202"/>
      <c r="JU21" s="203"/>
      <c r="JV21" s="203"/>
      <c r="JW21" s="202"/>
      <c r="JX21" s="202"/>
      <c r="JY21" s="202"/>
      <c r="JZ21" s="204"/>
      <c r="KC21" s="158"/>
      <c r="KD21" s="209"/>
      <c r="KE21" s="201"/>
      <c r="KF21" s="202"/>
      <c r="KG21" s="203"/>
      <c r="KH21" s="203"/>
      <c r="KI21" s="202"/>
      <c r="KJ21" s="202"/>
      <c r="KK21" s="202"/>
      <c r="KL21" s="204"/>
      <c r="KO21" s="158"/>
      <c r="KP21" s="209"/>
      <c r="KQ21" s="201"/>
      <c r="KR21" s="202"/>
      <c r="KS21" s="203"/>
      <c r="KT21" s="203"/>
      <c r="KU21" s="202"/>
      <c r="KV21" s="202"/>
      <c r="KW21" s="202"/>
      <c r="KX21" s="204"/>
      <c r="LA21" s="158"/>
      <c r="LB21" s="209"/>
      <c r="LC21" s="201"/>
      <c r="LD21" s="202"/>
      <c r="LE21" s="203"/>
      <c r="LF21" s="203"/>
      <c r="LG21" s="202"/>
      <c r="LH21" s="202"/>
      <c r="LI21" s="202"/>
      <c r="LJ21" s="204"/>
    </row>
    <row r="22" spans="1:322" ht="18.75" customHeight="1" thickBot="1" x14ac:dyDescent="0.3">
      <c r="A22" s="158"/>
      <c r="B22" s="209"/>
      <c r="C22" s="201"/>
      <c r="D22" s="202"/>
      <c r="E22" s="203"/>
      <c r="F22" s="203"/>
      <c r="G22" s="202"/>
      <c r="H22" s="202"/>
      <c r="I22" s="202"/>
      <c r="J22" s="204"/>
      <c r="M22" s="158"/>
      <c r="N22" s="209"/>
      <c r="O22" s="233"/>
      <c r="P22" s="202"/>
      <c r="Q22" s="203"/>
      <c r="R22" s="203"/>
      <c r="S22" s="202"/>
      <c r="T22" s="202"/>
      <c r="U22" s="202"/>
      <c r="V22" s="200"/>
      <c r="Y22" s="158"/>
      <c r="Z22" s="209"/>
      <c r="AA22" s="201"/>
      <c r="AB22" s="202"/>
      <c r="AC22" s="203"/>
      <c r="AD22" s="203"/>
      <c r="AE22" s="202"/>
      <c r="AF22" s="202"/>
      <c r="AG22" s="202"/>
      <c r="AH22" s="204"/>
      <c r="AK22" s="158"/>
      <c r="AL22" s="209"/>
      <c r="AM22" s="201"/>
      <c r="AN22" s="202"/>
      <c r="AO22" s="203"/>
      <c r="AP22" s="203"/>
      <c r="AQ22" s="202"/>
      <c r="AR22" s="202"/>
      <c r="AS22" s="202"/>
      <c r="AT22" s="204"/>
      <c r="AW22" s="158"/>
      <c r="AX22" s="209"/>
      <c r="AY22" s="201"/>
      <c r="AZ22" s="202"/>
      <c r="BA22" s="203"/>
      <c r="BB22" s="203"/>
      <c r="BC22" s="202"/>
      <c r="BD22" s="198"/>
      <c r="BE22" s="202"/>
      <c r="BF22" s="204"/>
      <c r="BI22" s="158"/>
      <c r="BJ22" s="209"/>
      <c r="BK22" s="201"/>
      <c r="BL22" s="202"/>
      <c r="BM22" s="203"/>
      <c r="BN22" s="203"/>
      <c r="BO22" s="202"/>
      <c r="BP22" s="202"/>
      <c r="BQ22" s="202"/>
      <c r="BR22" s="204"/>
      <c r="BU22" s="158"/>
      <c r="BV22" s="209"/>
      <c r="BW22" s="201"/>
      <c r="BX22" s="202"/>
      <c r="BY22" s="203"/>
      <c r="BZ22" s="203"/>
      <c r="CA22" s="202"/>
      <c r="CB22" s="202"/>
      <c r="CC22" s="202"/>
      <c r="CD22" s="204"/>
      <c r="CG22" s="158"/>
      <c r="CH22" s="209"/>
      <c r="CI22" s="201"/>
      <c r="CJ22" s="202"/>
      <c r="CK22" s="203"/>
      <c r="CL22" s="203"/>
      <c r="CM22" s="202"/>
      <c r="CN22" s="202"/>
      <c r="CO22" s="202"/>
      <c r="CP22" s="204"/>
      <c r="CS22" s="158"/>
      <c r="CT22" s="209"/>
      <c r="CU22" s="201"/>
      <c r="CV22" s="202"/>
      <c r="CW22" s="203"/>
      <c r="CX22" s="203"/>
      <c r="CY22" s="202"/>
      <c r="CZ22" s="202"/>
      <c r="DA22" s="202"/>
      <c r="DB22" s="204"/>
      <c r="DE22" s="158"/>
      <c r="DF22" s="209"/>
      <c r="DG22" s="201"/>
      <c r="DH22" s="202"/>
      <c r="DI22" s="203"/>
      <c r="DJ22" s="203"/>
      <c r="DK22" s="202"/>
      <c r="DL22" s="202"/>
      <c r="DM22" s="202"/>
      <c r="DN22" s="204"/>
      <c r="DQ22" s="158"/>
      <c r="DR22" s="209"/>
      <c r="DS22" s="201"/>
      <c r="DT22" s="202"/>
      <c r="DU22" s="203"/>
      <c r="DV22" s="203"/>
      <c r="DW22" s="202"/>
      <c r="DX22" s="202"/>
      <c r="DY22" s="202"/>
      <c r="DZ22" s="204"/>
      <c r="EC22" s="158"/>
      <c r="ED22" s="209"/>
      <c r="EE22" s="201"/>
      <c r="EF22" s="202"/>
      <c r="EG22" s="203"/>
      <c r="EH22" s="203"/>
      <c r="EI22" s="202"/>
      <c r="EJ22" s="202"/>
      <c r="EK22" s="202"/>
      <c r="EL22" s="204"/>
      <c r="EO22" s="158">
        <v>14</v>
      </c>
      <c r="EP22" s="209" t="s">
        <v>566</v>
      </c>
      <c r="EQ22" s="201">
        <v>44199</v>
      </c>
      <c r="ER22" s="202" t="s">
        <v>567</v>
      </c>
      <c r="ES22" s="203">
        <v>56</v>
      </c>
      <c r="ET22" s="203" t="s">
        <v>99</v>
      </c>
      <c r="EU22" s="202"/>
      <c r="EV22" s="202" t="s">
        <v>184</v>
      </c>
      <c r="EW22" s="202"/>
      <c r="EX22" s="204" t="s">
        <v>153</v>
      </c>
      <c r="FA22" s="158"/>
      <c r="FB22" s="209"/>
      <c r="FC22" s="201"/>
      <c r="FD22" s="202"/>
      <c r="FE22" s="203"/>
      <c r="FF22" s="203"/>
      <c r="FG22" s="202"/>
      <c r="FH22" s="198"/>
      <c r="FI22" s="202"/>
      <c r="FJ22" s="204"/>
      <c r="FM22" s="158">
        <v>14</v>
      </c>
      <c r="FN22" s="209" t="s">
        <v>638</v>
      </c>
      <c r="FO22" s="201">
        <v>44265</v>
      </c>
      <c r="FP22" s="202" t="s">
        <v>639</v>
      </c>
      <c r="FQ22" s="203">
        <v>73</v>
      </c>
      <c r="FR22" s="203" t="s">
        <v>100</v>
      </c>
      <c r="FS22" s="202"/>
      <c r="FT22" s="202" t="s">
        <v>162</v>
      </c>
      <c r="FU22" s="202"/>
      <c r="FV22" s="204" t="s">
        <v>153</v>
      </c>
      <c r="FY22" s="158">
        <v>14</v>
      </c>
      <c r="FZ22" s="209" t="s">
        <v>678</v>
      </c>
      <c r="GA22" s="201">
        <v>44295</v>
      </c>
      <c r="GB22" s="202" t="s">
        <v>679</v>
      </c>
      <c r="GC22" s="203">
        <v>60</v>
      </c>
      <c r="GD22" s="203" t="s">
        <v>100</v>
      </c>
      <c r="GE22" s="202"/>
      <c r="GF22" s="202" t="s">
        <v>184</v>
      </c>
      <c r="GG22" s="202"/>
      <c r="GH22" s="204" t="s">
        <v>160</v>
      </c>
      <c r="GK22" s="158">
        <v>14</v>
      </c>
      <c r="GL22" s="209" t="s">
        <v>732</v>
      </c>
      <c r="GM22" s="201">
        <v>44322</v>
      </c>
      <c r="GN22" s="202" t="s">
        <v>733</v>
      </c>
      <c r="GO22" s="203">
        <v>79</v>
      </c>
      <c r="GP22" s="203" t="s">
        <v>99</v>
      </c>
      <c r="GQ22" s="202"/>
      <c r="GR22" s="202" t="s">
        <v>184</v>
      </c>
      <c r="GS22" s="202"/>
      <c r="GT22" s="204" t="s">
        <v>153</v>
      </c>
      <c r="GW22" s="158">
        <v>14</v>
      </c>
      <c r="GX22" s="209" t="s">
        <v>783</v>
      </c>
      <c r="GY22" s="201">
        <v>44357</v>
      </c>
      <c r="GZ22" s="202" t="s">
        <v>784</v>
      </c>
      <c r="HA22" s="203">
        <v>76</v>
      </c>
      <c r="HB22" s="203" t="s">
        <v>100</v>
      </c>
      <c r="HC22" s="202"/>
      <c r="HD22" s="202" t="s">
        <v>184</v>
      </c>
      <c r="HE22" s="202"/>
      <c r="HF22" s="204" t="s">
        <v>153</v>
      </c>
      <c r="HI22" s="158">
        <v>14</v>
      </c>
      <c r="HJ22" s="209" t="s">
        <v>810</v>
      </c>
      <c r="HK22" s="201">
        <v>44385</v>
      </c>
      <c r="HL22" s="202" t="s">
        <v>811</v>
      </c>
      <c r="HM22" s="203">
        <v>35</v>
      </c>
      <c r="HN22" s="203" t="s">
        <v>100</v>
      </c>
      <c r="HO22" s="202"/>
      <c r="HP22" s="202" t="s">
        <v>184</v>
      </c>
      <c r="HQ22" s="202"/>
      <c r="HR22" s="204" t="s">
        <v>153</v>
      </c>
      <c r="HU22" s="158"/>
      <c r="HV22" s="209" t="s">
        <v>851</v>
      </c>
      <c r="HW22" s="201">
        <v>44409</v>
      </c>
      <c r="HX22" s="202" t="s">
        <v>852</v>
      </c>
      <c r="HY22" s="203">
        <v>45</v>
      </c>
      <c r="HZ22" s="203" t="s">
        <v>99</v>
      </c>
      <c r="IA22" s="202"/>
      <c r="IB22" s="202" t="s">
        <v>184</v>
      </c>
      <c r="IC22" s="202"/>
      <c r="ID22" s="204" t="s">
        <v>153</v>
      </c>
      <c r="IG22" s="158">
        <v>20</v>
      </c>
      <c r="IH22" s="209" t="s">
        <v>933</v>
      </c>
      <c r="II22" s="201">
        <v>44448</v>
      </c>
      <c r="IJ22" s="202" t="s">
        <v>934</v>
      </c>
      <c r="IK22" s="203">
        <v>53</v>
      </c>
      <c r="IL22" s="203" t="s">
        <v>100</v>
      </c>
      <c r="IM22" s="202"/>
      <c r="IN22" s="202" t="s">
        <v>183</v>
      </c>
      <c r="IO22" s="202"/>
      <c r="IP22" s="204" t="s">
        <v>153</v>
      </c>
      <c r="IS22" s="158"/>
      <c r="IT22" s="209"/>
      <c r="IU22" s="201"/>
      <c r="IV22" s="202"/>
      <c r="IW22" s="203"/>
      <c r="IX22" s="203"/>
      <c r="IY22" s="202"/>
      <c r="IZ22" s="202"/>
      <c r="JA22" s="202"/>
      <c r="JB22" s="204"/>
      <c r="JE22" s="158"/>
      <c r="JF22" s="209"/>
      <c r="JG22" s="304"/>
      <c r="JH22" s="202"/>
      <c r="JI22" s="203"/>
      <c r="JJ22" s="203"/>
      <c r="JK22" s="202"/>
      <c r="JL22" s="202"/>
      <c r="JM22" s="202"/>
      <c r="JN22" s="204"/>
      <c r="JQ22" s="158"/>
      <c r="JR22" s="209"/>
      <c r="JS22" s="201"/>
      <c r="JT22" s="202"/>
      <c r="JU22" s="203"/>
      <c r="JV22" s="203"/>
      <c r="JW22" s="202"/>
      <c r="JX22" s="202"/>
      <c r="JY22" s="202"/>
      <c r="JZ22" s="204"/>
      <c r="KC22" s="158"/>
      <c r="KD22" s="209"/>
      <c r="KE22" s="201"/>
      <c r="KF22" s="202"/>
      <c r="KG22" s="203"/>
      <c r="KH22" s="203"/>
      <c r="KI22" s="202"/>
      <c r="KJ22" s="202"/>
      <c r="KK22" s="202"/>
      <c r="KL22" s="204"/>
      <c r="KO22" s="158"/>
      <c r="KP22" s="209"/>
      <c r="KQ22" s="201"/>
      <c r="KR22" s="202"/>
      <c r="KS22" s="203"/>
      <c r="KT22" s="203"/>
      <c r="KU22" s="202"/>
      <c r="KV22" s="202"/>
      <c r="KW22" s="202"/>
      <c r="KX22" s="204"/>
      <c r="LA22" s="158"/>
      <c r="LB22" s="209"/>
      <c r="LC22" s="201"/>
      <c r="LD22" s="202"/>
      <c r="LE22" s="203"/>
      <c r="LF22" s="203"/>
      <c r="LG22" s="202"/>
      <c r="LH22" s="202"/>
      <c r="LI22" s="202"/>
      <c r="LJ22" s="204"/>
    </row>
    <row r="23" spans="1:322" ht="18.75" customHeight="1" thickBot="1" x14ac:dyDescent="0.3">
      <c r="A23" s="158"/>
      <c r="B23" s="209"/>
      <c r="C23" s="201"/>
      <c r="D23" s="202"/>
      <c r="E23" s="203"/>
      <c r="F23" s="203"/>
      <c r="G23" s="202"/>
      <c r="H23" s="202"/>
      <c r="I23" s="202"/>
      <c r="J23" s="204"/>
      <c r="M23" s="158"/>
      <c r="N23" s="209"/>
      <c r="O23" s="233"/>
      <c r="P23" s="202"/>
      <c r="Q23" s="203"/>
      <c r="R23" s="203"/>
      <c r="S23" s="202"/>
      <c r="T23" s="202"/>
      <c r="U23" s="202"/>
      <c r="V23" s="200"/>
      <c r="Y23" s="158"/>
      <c r="Z23" s="209"/>
      <c r="AA23" s="201"/>
      <c r="AB23" s="202"/>
      <c r="AC23" s="203"/>
      <c r="AD23" s="203"/>
      <c r="AE23" s="202"/>
      <c r="AF23" s="202"/>
      <c r="AG23" s="202"/>
      <c r="AH23" s="204"/>
      <c r="AK23" s="158"/>
      <c r="AL23" s="209"/>
      <c r="AM23" s="201"/>
      <c r="AN23" s="202"/>
      <c r="AO23" s="203"/>
      <c r="AP23" s="203"/>
      <c r="AQ23" s="202"/>
      <c r="AR23" s="202"/>
      <c r="AS23" s="202"/>
      <c r="AT23" s="204"/>
      <c r="AW23" s="158"/>
      <c r="AX23" s="209"/>
      <c r="AY23" s="201"/>
      <c r="AZ23" s="202"/>
      <c r="BA23" s="203"/>
      <c r="BB23" s="203"/>
      <c r="BC23" s="202"/>
      <c r="BD23" s="198"/>
      <c r="BE23" s="202"/>
      <c r="BF23" s="204"/>
      <c r="BI23" s="158"/>
      <c r="BJ23" s="209"/>
      <c r="BK23" s="201"/>
      <c r="BL23" s="202"/>
      <c r="BM23" s="203"/>
      <c r="BN23" s="203"/>
      <c r="BO23" s="202"/>
      <c r="BP23" s="202"/>
      <c r="BQ23" s="202"/>
      <c r="BR23" s="204"/>
      <c r="BU23" s="158"/>
      <c r="BV23" s="209"/>
      <c r="BW23" s="201"/>
      <c r="BX23" s="202"/>
      <c r="BY23" s="203"/>
      <c r="BZ23" s="203"/>
      <c r="CA23" s="202"/>
      <c r="CB23" s="202"/>
      <c r="CC23" s="202"/>
      <c r="CD23" s="204"/>
      <c r="CG23" s="158"/>
      <c r="CH23" s="209"/>
      <c r="CI23" s="201"/>
      <c r="CJ23" s="202"/>
      <c r="CK23" s="203"/>
      <c r="CL23" s="203"/>
      <c r="CM23" s="202"/>
      <c r="CN23" s="202"/>
      <c r="CO23" s="202"/>
      <c r="CP23" s="204"/>
      <c r="CS23" s="158"/>
      <c r="CT23" s="209"/>
      <c r="CU23" s="201"/>
      <c r="CV23" s="202"/>
      <c r="CW23" s="203"/>
      <c r="CX23" s="203"/>
      <c r="CY23" s="202"/>
      <c r="CZ23" s="202"/>
      <c r="DA23" s="202"/>
      <c r="DB23" s="204"/>
      <c r="DE23" s="158">
        <v>11</v>
      </c>
      <c r="DF23" s="209" t="s">
        <v>375</v>
      </c>
      <c r="DG23" s="201">
        <v>44133</v>
      </c>
      <c r="DH23" s="202" t="s">
        <v>376</v>
      </c>
      <c r="DI23" s="203">
        <v>56</v>
      </c>
      <c r="DJ23" s="203" t="s">
        <v>99</v>
      </c>
      <c r="DK23" s="202"/>
      <c r="DL23" s="202" t="s">
        <v>183</v>
      </c>
      <c r="DM23" s="202"/>
      <c r="DN23" s="204" t="s">
        <v>157</v>
      </c>
      <c r="DQ23" s="158">
        <v>11</v>
      </c>
      <c r="DR23" s="209" t="s">
        <v>429</v>
      </c>
      <c r="DS23" s="201">
        <v>44157</v>
      </c>
      <c r="DT23" s="202" t="s">
        <v>430</v>
      </c>
      <c r="DU23" s="203" t="s">
        <v>402</v>
      </c>
      <c r="DV23" s="203" t="s">
        <v>99</v>
      </c>
      <c r="DW23" s="202"/>
      <c r="DX23" s="202" t="s">
        <v>105</v>
      </c>
      <c r="DY23" s="202"/>
      <c r="DZ23" s="204" t="s">
        <v>51</v>
      </c>
      <c r="EC23" s="158">
        <v>11</v>
      </c>
      <c r="ED23" s="209" t="s">
        <v>497</v>
      </c>
      <c r="EE23" s="201">
        <v>44170</v>
      </c>
      <c r="EF23" s="202" t="s">
        <v>498</v>
      </c>
      <c r="EG23" s="203">
        <v>6</v>
      </c>
      <c r="EH23" s="203" t="s">
        <v>99</v>
      </c>
      <c r="EI23" s="202" t="s">
        <v>184</v>
      </c>
      <c r="EJ23" s="202" t="s">
        <v>184</v>
      </c>
      <c r="EK23" s="202"/>
      <c r="EL23" s="204" t="s">
        <v>188</v>
      </c>
      <c r="EO23" s="158">
        <v>15</v>
      </c>
      <c r="EP23" s="209" t="s">
        <v>568</v>
      </c>
      <c r="EQ23" s="201">
        <v>44211</v>
      </c>
      <c r="ER23" s="202" t="s">
        <v>569</v>
      </c>
      <c r="ES23" s="203">
        <v>76</v>
      </c>
      <c r="ET23" s="203" t="s">
        <v>99</v>
      </c>
      <c r="EU23" s="202"/>
      <c r="EV23" s="202" t="s">
        <v>184</v>
      </c>
      <c r="EW23" s="202"/>
      <c r="EX23" s="204" t="s">
        <v>153</v>
      </c>
      <c r="FA23" s="158"/>
      <c r="FB23" s="209"/>
      <c r="FC23" s="201"/>
      <c r="FD23" s="202"/>
      <c r="FE23" s="203"/>
      <c r="FF23" s="203"/>
      <c r="FG23" s="202"/>
      <c r="FH23" s="198"/>
      <c r="FI23" s="202"/>
      <c r="FJ23" s="204"/>
      <c r="FM23" s="158">
        <v>15</v>
      </c>
      <c r="FN23" s="209" t="s">
        <v>640</v>
      </c>
      <c r="FO23" s="201">
        <v>44269</v>
      </c>
      <c r="FP23" s="202" t="s">
        <v>641</v>
      </c>
      <c r="FQ23" s="203">
        <v>60</v>
      </c>
      <c r="FR23" s="203" t="s">
        <v>100</v>
      </c>
      <c r="FS23" s="202"/>
      <c r="FT23" s="202" t="s">
        <v>162</v>
      </c>
      <c r="FU23" s="202"/>
      <c r="FV23" s="204" t="s">
        <v>153</v>
      </c>
      <c r="FY23" s="158">
        <v>15</v>
      </c>
      <c r="FZ23" s="209" t="s">
        <v>680</v>
      </c>
      <c r="GA23" s="201">
        <v>44298</v>
      </c>
      <c r="GB23" s="202" t="s">
        <v>681</v>
      </c>
      <c r="GC23" s="203">
        <v>77</v>
      </c>
      <c r="GD23" s="203" t="s">
        <v>100</v>
      </c>
      <c r="GE23" s="202"/>
      <c r="GF23" s="202" t="s">
        <v>184</v>
      </c>
      <c r="GG23" s="202"/>
      <c r="GH23" s="204" t="s">
        <v>160</v>
      </c>
      <c r="GK23" s="158">
        <v>15</v>
      </c>
      <c r="GL23" s="209" t="s">
        <v>738</v>
      </c>
      <c r="GM23" s="201">
        <v>44332</v>
      </c>
      <c r="GN23" s="202" t="s">
        <v>739</v>
      </c>
      <c r="GO23" s="203">
        <v>87</v>
      </c>
      <c r="GP23" s="203" t="s">
        <v>99</v>
      </c>
      <c r="GQ23" s="202"/>
      <c r="GR23" s="202" t="s">
        <v>184</v>
      </c>
      <c r="GS23" s="202"/>
      <c r="GT23" s="204" t="s">
        <v>153</v>
      </c>
      <c r="GW23" s="158">
        <v>15</v>
      </c>
      <c r="GX23" s="209" t="s">
        <v>785</v>
      </c>
      <c r="GY23" s="201">
        <v>44360</v>
      </c>
      <c r="GZ23" s="202" t="s">
        <v>786</v>
      </c>
      <c r="HA23" s="203">
        <v>66</v>
      </c>
      <c r="HB23" s="203" t="s">
        <v>100</v>
      </c>
      <c r="HC23" s="202"/>
      <c r="HD23" s="202" t="s">
        <v>184</v>
      </c>
      <c r="HE23" s="202"/>
      <c r="HF23" s="204" t="s">
        <v>153</v>
      </c>
      <c r="HI23" s="158">
        <v>15</v>
      </c>
      <c r="HJ23" s="209" t="s">
        <v>812</v>
      </c>
      <c r="HK23" s="201">
        <v>44389</v>
      </c>
      <c r="HL23" s="202" t="s">
        <v>843</v>
      </c>
      <c r="HM23" s="203">
        <v>99</v>
      </c>
      <c r="HN23" s="203" t="s">
        <v>99</v>
      </c>
      <c r="HO23" s="202"/>
      <c r="HP23" s="202" t="s">
        <v>184</v>
      </c>
      <c r="HQ23" s="202"/>
      <c r="HR23" s="204" t="s">
        <v>153</v>
      </c>
      <c r="HU23" s="158"/>
      <c r="HV23" s="209" t="s">
        <v>853</v>
      </c>
      <c r="HW23" s="201">
        <v>44410</v>
      </c>
      <c r="HX23" s="202" t="s">
        <v>854</v>
      </c>
      <c r="HY23" s="203">
        <v>67</v>
      </c>
      <c r="HZ23" s="203" t="s">
        <v>100</v>
      </c>
      <c r="IA23" s="202"/>
      <c r="IB23" s="202" t="s">
        <v>184</v>
      </c>
      <c r="IC23" s="202"/>
      <c r="ID23" s="204" t="s">
        <v>153</v>
      </c>
      <c r="IG23" s="158">
        <v>21</v>
      </c>
      <c r="IH23" s="209" t="s">
        <v>945</v>
      </c>
      <c r="II23" s="201">
        <v>44454</v>
      </c>
      <c r="IJ23" s="202" t="s">
        <v>946</v>
      </c>
      <c r="IK23" s="203">
        <v>42</v>
      </c>
      <c r="IL23" s="203" t="s">
        <v>100</v>
      </c>
      <c r="IM23" s="202"/>
      <c r="IN23" s="202" t="s">
        <v>184</v>
      </c>
      <c r="IO23" s="202"/>
      <c r="IP23" s="204" t="s">
        <v>153</v>
      </c>
      <c r="IS23" s="158"/>
      <c r="IT23" s="209"/>
      <c r="IU23" s="201"/>
      <c r="IV23" s="202"/>
      <c r="IW23" s="203"/>
      <c r="IX23" s="203"/>
      <c r="IY23" s="202"/>
      <c r="IZ23" s="202"/>
      <c r="JA23" s="202"/>
      <c r="JB23" s="204"/>
      <c r="JE23" s="158"/>
      <c r="JF23" s="209"/>
      <c r="JG23" s="304"/>
      <c r="JH23" s="202"/>
      <c r="JI23" s="203"/>
      <c r="JJ23" s="203"/>
      <c r="JK23" s="202"/>
      <c r="JL23" s="202"/>
      <c r="JM23" s="202"/>
      <c r="JN23" s="204"/>
      <c r="JQ23" s="158"/>
      <c r="JR23" s="209"/>
      <c r="JS23" s="201"/>
      <c r="JT23" s="202"/>
      <c r="JU23" s="203"/>
      <c r="JV23" s="203"/>
      <c r="JW23" s="202"/>
      <c r="JX23" s="202"/>
      <c r="JY23" s="202"/>
      <c r="JZ23" s="204"/>
      <c r="KC23" s="158"/>
      <c r="KD23" s="209"/>
      <c r="KE23" s="201"/>
      <c r="KF23" s="202"/>
      <c r="KG23" s="203"/>
      <c r="KH23" s="203"/>
      <c r="KI23" s="202"/>
      <c r="KJ23" s="202"/>
      <c r="KK23" s="202"/>
      <c r="KL23" s="204"/>
      <c r="KO23" s="158"/>
      <c r="KP23" s="209"/>
      <c r="KQ23" s="201"/>
      <c r="KR23" s="202"/>
      <c r="KS23" s="203"/>
      <c r="KT23" s="203"/>
      <c r="KU23" s="202"/>
      <c r="KV23" s="202"/>
      <c r="KW23" s="202"/>
      <c r="KX23" s="204"/>
      <c r="LA23" s="158"/>
      <c r="LB23" s="209"/>
      <c r="LC23" s="201"/>
      <c r="LD23" s="202"/>
      <c r="LE23" s="203"/>
      <c r="LF23" s="203"/>
      <c r="LG23" s="202"/>
      <c r="LH23" s="202"/>
      <c r="LI23" s="202"/>
      <c r="LJ23" s="204"/>
    </row>
    <row r="24" spans="1:322" ht="18.75" customHeight="1" thickBot="1" x14ac:dyDescent="0.3">
      <c r="A24" s="158"/>
      <c r="B24" s="209"/>
      <c r="C24" s="201"/>
      <c r="D24" s="202"/>
      <c r="E24" s="203"/>
      <c r="F24" s="203"/>
      <c r="G24" s="202"/>
      <c r="H24" s="202"/>
      <c r="I24" s="202"/>
      <c r="J24" s="204"/>
      <c r="M24" s="158"/>
      <c r="N24" s="209"/>
      <c r="O24" s="233"/>
      <c r="P24" s="202"/>
      <c r="Q24" s="203"/>
      <c r="R24" s="203"/>
      <c r="S24" s="202"/>
      <c r="T24" s="202"/>
      <c r="U24" s="202"/>
      <c r="V24" s="200"/>
      <c r="Y24" s="158"/>
      <c r="Z24" s="209"/>
      <c r="AA24" s="201"/>
      <c r="AB24" s="202"/>
      <c r="AC24" s="203"/>
      <c r="AD24" s="203"/>
      <c r="AE24" s="202"/>
      <c r="AF24" s="202"/>
      <c r="AG24" s="202"/>
      <c r="AH24" s="204"/>
      <c r="AK24" s="158"/>
      <c r="AL24" s="209"/>
      <c r="AM24" s="201"/>
      <c r="AN24" s="202"/>
      <c r="AO24" s="203"/>
      <c r="AP24" s="203"/>
      <c r="AQ24" s="202"/>
      <c r="AR24" s="202"/>
      <c r="AS24" s="202"/>
      <c r="AT24" s="204"/>
      <c r="AW24" s="158"/>
      <c r="AX24" s="209"/>
      <c r="AY24" s="201"/>
      <c r="AZ24" s="202"/>
      <c r="BA24" s="203"/>
      <c r="BB24" s="203"/>
      <c r="BC24" s="202"/>
      <c r="BD24" s="198"/>
      <c r="BE24" s="202"/>
      <c r="BF24" s="204"/>
      <c r="BI24" s="158"/>
      <c r="BJ24" s="209"/>
      <c r="BK24" s="201"/>
      <c r="BL24" s="202"/>
      <c r="BM24" s="203"/>
      <c r="BN24" s="203"/>
      <c r="BO24" s="202"/>
      <c r="BP24" s="202"/>
      <c r="BQ24" s="202"/>
      <c r="BR24" s="204"/>
      <c r="BU24" s="158"/>
      <c r="BV24" s="209"/>
      <c r="BW24" s="201"/>
      <c r="BX24" s="202"/>
      <c r="BY24" s="203"/>
      <c r="BZ24" s="203"/>
      <c r="CA24" s="202"/>
      <c r="CB24" s="202"/>
      <c r="CC24" s="202"/>
      <c r="CD24" s="204"/>
      <c r="CG24" s="158"/>
      <c r="CH24" s="209"/>
      <c r="CI24" s="201"/>
      <c r="CJ24" s="202"/>
      <c r="CK24" s="203"/>
      <c r="CL24" s="203"/>
      <c r="CM24" s="202"/>
      <c r="CN24" s="202"/>
      <c r="CO24" s="202"/>
      <c r="CP24" s="204"/>
      <c r="CS24" s="158">
        <v>5</v>
      </c>
      <c r="CT24" s="209" t="s">
        <v>320</v>
      </c>
      <c r="CU24" s="201">
        <v>44098</v>
      </c>
      <c r="CV24" s="202" t="s">
        <v>321</v>
      </c>
      <c r="CW24" s="203">
        <v>83</v>
      </c>
      <c r="CX24" s="203" t="s">
        <v>99</v>
      </c>
      <c r="CY24" s="202"/>
      <c r="CZ24" s="202" t="s">
        <v>184</v>
      </c>
      <c r="DA24" s="202"/>
      <c r="DB24" s="204" t="s">
        <v>157</v>
      </c>
      <c r="DE24" s="158">
        <v>12</v>
      </c>
      <c r="DF24" s="209" t="s">
        <v>327</v>
      </c>
      <c r="DG24" s="201">
        <v>44108</v>
      </c>
      <c r="DH24" s="202" t="s">
        <v>328</v>
      </c>
      <c r="DI24" s="203">
        <v>24</v>
      </c>
      <c r="DJ24" s="203" t="s">
        <v>100</v>
      </c>
      <c r="DK24" s="202"/>
      <c r="DL24" s="202" t="s">
        <v>184</v>
      </c>
      <c r="DM24" s="202"/>
      <c r="DN24" s="204" t="s">
        <v>160</v>
      </c>
      <c r="DQ24" s="158">
        <v>12</v>
      </c>
      <c r="DR24" s="209" t="s">
        <v>427</v>
      </c>
      <c r="DS24" s="201">
        <v>44158</v>
      </c>
      <c r="DT24" s="202" t="s">
        <v>428</v>
      </c>
      <c r="DU24" s="203" t="s">
        <v>392</v>
      </c>
      <c r="DV24" s="203" t="s">
        <v>99</v>
      </c>
      <c r="DW24" s="202"/>
      <c r="DX24" s="202" t="s">
        <v>105</v>
      </c>
      <c r="DY24" s="202"/>
      <c r="DZ24" s="204" t="s">
        <v>51</v>
      </c>
      <c r="EC24" s="158">
        <v>12</v>
      </c>
      <c r="ED24" s="209" t="s">
        <v>499</v>
      </c>
      <c r="EE24" s="201">
        <v>44191</v>
      </c>
      <c r="EF24" s="202" t="s">
        <v>500</v>
      </c>
      <c r="EG24" s="203" t="s">
        <v>388</v>
      </c>
      <c r="EH24" s="203" t="s">
        <v>100</v>
      </c>
      <c r="EI24" s="202"/>
      <c r="EJ24" s="202" t="s">
        <v>184</v>
      </c>
      <c r="EK24" s="202"/>
      <c r="EL24" s="204" t="s">
        <v>188</v>
      </c>
      <c r="EO24" s="158">
        <v>16</v>
      </c>
      <c r="EP24" s="209" t="s">
        <v>570</v>
      </c>
      <c r="EQ24" s="201">
        <v>44212</v>
      </c>
      <c r="ER24" s="202" t="s">
        <v>571</v>
      </c>
      <c r="ES24" s="203">
        <v>82</v>
      </c>
      <c r="ET24" s="203" t="s">
        <v>100</v>
      </c>
      <c r="EU24" s="202"/>
      <c r="EV24" s="202" t="s">
        <v>184</v>
      </c>
      <c r="EW24" s="202"/>
      <c r="EX24" s="204" t="s">
        <v>153</v>
      </c>
      <c r="FA24" s="158"/>
      <c r="FB24" s="209"/>
      <c r="FC24" s="201"/>
      <c r="FD24" s="202"/>
      <c r="FE24" s="203"/>
      <c r="FF24" s="203"/>
      <c r="FG24" s="202"/>
      <c r="FH24" s="198"/>
      <c r="FI24" s="202"/>
      <c r="FJ24" s="204"/>
      <c r="FM24" s="158">
        <v>16</v>
      </c>
      <c r="FN24" s="209" t="s">
        <v>645</v>
      </c>
      <c r="FO24" s="201">
        <v>44270</v>
      </c>
      <c r="FP24" s="202" t="s">
        <v>646</v>
      </c>
      <c r="FQ24" s="203">
        <v>70</v>
      </c>
      <c r="FR24" s="203" t="s">
        <v>99</v>
      </c>
      <c r="FS24" s="202"/>
      <c r="FT24" s="202" t="s">
        <v>162</v>
      </c>
      <c r="FU24" s="202"/>
      <c r="FV24" s="204" t="s">
        <v>153</v>
      </c>
      <c r="FY24" s="158">
        <v>16</v>
      </c>
      <c r="FZ24" s="209" t="s">
        <v>688</v>
      </c>
      <c r="GA24" s="201">
        <v>44299</v>
      </c>
      <c r="GB24" s="202" t="s">
        <v>689</v>
      </c>
      <c r="GC24" s="203">
        <v>71</v>
      </c>
      <c r="GD24" s="203" t="s">
        <v>100</v>
      </c>
      <c r="GE24" s="202"/>
      <c r="GF24" s="202" t="s">
        <v>184</v>
      </c>
      <c r="GG24" s="202"/>
      <c r="GH24" s="204" t="s">
        <v>160</v>
      </c>
      <c r="GK24" s="158">
        <v>16</v>
      </c>
      <c r="GL24" s="209" t="s">
        <v>760</v>
      </c>
      <c r="GM24" s="201">
        <v>44337</v>
      </c>
      <c r="GN24" s="202" t="s">
        <v>741</v>
      </c>
      <c r="GO24" s="203">
        <v>71</v>
      </c>
      <c r="GP24" s="203" t="s">
        <v>100</v>
      </c>
      <c r="GQ24" s="202"/>
      <c r="GR24" s="202" t="s">
        <v>183</v>
      </c>
      <c r="GS24" s="202"/>
      <c r="GT24" s="204" t="s">
        <v>153</v>
      </c>
      <c r="GW24" s="158">
        <v>16</v>
      </c>
      <c r="GX24" s="209" t="s">
        <v>787</v>
      </c>
      <c r="GY24" s="201">
        <v>44363</v>
      </c>
      <c r="GZ24" s="202" t="s">
        <v>788</v>
      </c>
      <c r="HA24" s="203">
        <v>75</v>
      </c>
      <c r="HB24" s="203" t="s">
        <v>100</v>
      </c>
      <c r="HC24" s="202"/>
      <c r="HD24" s="202" t="s">
        <v>184</v>
      </c>
      <c r="HE24" s="202"/>
      <c r="HF24" s="204" t="s">
        <v>153</v>
      </c>
      <c r="HI24" s="158">
        <v>16</v>
      </c>
      <c r="HJ24" s="209" t="s">
        <v>813</v>
      </c>
      <c r="HK24" s="201">
        <v>44390</v>
      </c>
      <c r="HL24" s="202" t="s">
        <v>814</v>
      </c>
      <c r="HM24" s="203">
        <v>41</v>
      </c>
      <c r="HN24" s="203" t="s">
        <v>100</v>
      </c>
      <c r="HO24" s="202"/>
      <c r="HP24" s="202" t="s">
        <v>183</v>
      </c>
      <c r="HQ24" s="202"/>
      <c r="HR24" s="204" t="s">
        <v>153</v>
      </c>
      <c r="HU24" s="158"/>
      <c r="HV24" s="209" t="s">
        <v>855</v>
      </c>
      <c r="HW24" s="201">
        <v>44382</v>
      </c>
      <c r="HX24" s="202" t="s">
        <v>856</v>
      </c>
      <c r="HY24" s="203">
        <v>89</v>
      </c>
      <c r="HZ24" s="203" t="s">
        <v>99</v>
      </c>
      <c r="IA24" s="202"/>
      <c r="IB24" s="202" t="s">
        <v>184</v>
      </c>
      <c r="IC24" s="202"/>
      <c r="ID24" s="204" t="s">
        <v>153</v>
      </c>
      <c r="IG24" s="158">
        <v>22</v>
      </c>
      <c r="IH24" s="209" t="s">
        <v>947</v>
      </c>
      <c r="II24" s="201">
        <v>44454</v>
      </c>
      <c r="IJ24" s="202" t="s">
        <v>948</v>
      </c>
      <c r="IK24" s="203">
        <v>79</v>
      </c>
      <c r="IL24" s="203" t="s">
        <v>99</v>
      </c>
      <c r="IM24" s="202"/>
      <c r="IN24" s="202" t="s">
        <v>184</v>
      </c>
      <c r="IO24" s="202"/>
      <c r="IP24" s="204" t="s">
        <v>153</v>
      </c>
      <c r="IS24" s="158"/>
      <c r="IT24" s="209"/>
      <c r="IU24" s="201"/>
      <c r="IV24" s="202"/>
      <c r="IW24" s="203"/>
      <c r="IX24" s="203"/>
      <c r="IY24" s="202"/>
      <c r="IZ24" s="202"/>
      <c r="JA24" s="202"/>
      <c r="JB24" s="204"/>
      <c r="JE24" s="158"/>
      <c r="JF24" s="209"/>
      <c r="JG24" s="304"/>
      <c r="JH24" s="202"/>
      <c r="JI24" s="203"/>
      <c r="JJ24" s="203"/>
      <c r="JK24" s="202"/>
      <c r="JL24" s="202"/>
      <c r="JM24" s="202"/>
      <c r="JN24" s="204"/>
      <c r="JQ24" s="158"/>
      <c r="JR24" s="209"/>
      <c r="JS24" s="201"/>
      <c r="JT24" s="202"/>
      <c r="JU24" s="203"/>
      <c r="JV24" s="203"/>
      <c r="JW24" s="202"/>
      <c r="JX24" s="202"/>
      <c r="JY24" s="202"/>
      <c r="JZ24" s="204"/>
      <c r="KC24" s="158"/>
      <c r="KD24" s="209"/>
      <c r="KE24" s="201"/>
      <c r="KF24" s="202"/>
      <c r="KG24" s="203"/>
      <c r="KH24" s="203"/>
      <c r="KI24" s="202"/>
      <c r="KJ24" s="202"/>
      <c r="KK24" s="202"/>
      <c r="KL24" s="204"/>
      <c r="KO24" s="158"/>
      <c r="KP24" s="209"/>
      <c r="KQ24" s="201"/>
      <c r="KR24" s="202"/>
      <c r="KS24" s="203"/>
      <c r="KT24" s="203"/>
      <c r="KU24" s="202"/>
      <c r="KV24" s="202"/>
      <c r="KW24" s="202"/>
      <c r="KX24" s="204"/>
      <c r="LA24" s="158"/>
      <c r="LB24" s="209"/>
      <c r="LC24" s="201"/>
      <c r="LD24" s="202"/>
      <c r="LE24" s="203"/>
      <c r="LF24" s="203"/>
      <c r="LG24" s="202"/>
      <c r="LH24" s="202"/>
      <c r="LI24" s="202"/>
      <c r="LJ24" s="204"/>
    </row>
    <row r="25" spans="1:322" ht="18.75" customHeight="1" thickBot="1" x14ac:dyDescent="0.3">
      <c r="A25" s="158"/>
      <c r="B25" s="209"/>
      <c r="C25" s="201"/>
      <c r="D25" s="202"/>
      <c r="E25" s="203"/>
      <c r="F25" s="203"/>
      <c r="G25" s="202"/>
      <c r="H25" s="202"/>
      <c r="I25" s="202"/>
      <c r="J25" s="204"/>
      <c r="M25" s="158"/>
      <c r="N25" s="209"/>
      <c r="O25" s="233"/>
      <c r="P25" s="202"/>
      <c r="Q25" s="203"/>
      <c r="R25" s="203"/>
      <c r="S25" s="202"/>
      <c r="T25" s="202"/>
      <c r="U25" s="202"/>
      <c r="V25" s="200"/>
      <c r="Y25" s="158"/>
      <c r="Z25" s="209"/>
      <c r="AA25" s="201"/>
      <c r="AB25" s="202"/>
      <c r="AC25" s="203"/>
      <c r="AD25" s="203"/>
      <c r="AE25" s="202"/>
      <c r="AF25" s="202"/>
      <c r="AG25" s="202"/>
      <c r="AH25" s="204"/>
      <c r="AK25" s="158"/>
      <c r="AL25" s="209"/>
      <c r="AM25" s="201"/>
      <c r="AN25" s="202"/>
      <c r="AO25" s="203"/>
      <c r="AP25" s="203"/>
      <c r="AQ25" s="202"/>
      <c r="AR25" s="202"/>
      <c r="AS25" s="202"/>
      <c r="AT25" s="204"/>
      <c r="AW25" s="158"/>
      <c r="AX25" s="209"/>
      <c r="AY25" s="201"/>
      <c r="AZ25" s="202"/>
      <c r="BA25" s="203"/>
      <c r="BB25" s="203"/>
      <c r="BC25" s="202"/>
      <c r="BD25" s="198"/>
      <c r="BE25" s="202"/>
      <c r="BF25" s="204"/>
      <c r="BI25" s="158"/>
      <c r="BJ25" s="209"/>
      <c r="BK25" s="201"/>
      <c r="BL25" s="202"/>
      <c r="BM25" s="203"/>
      <c r="BN25" s="203"/>
      <c r="BO25" s="202"/>
      <c r="BP25" s="202"/>
      <c r="BQ25" s="202"/>
      <c r="BR25" s="204"/>
      <c r="BU25" s="158">
        <v>4</v>
      </c>
      <c r="BV25" s="209" t="s">
        <v>253</v>
      </c>
      <c r="BW25" s="201">
        <v>44037</v>
      </c>
      <c r="BX25" s="202" t="s">
        <v>254</v>
      </c>
      <c r="BY25" s="203">
        <v>60</v>
      </c>
      <c r="BZ25" s="203" t="s">
        <v>99</v>
      </c>
      <c r="CA25" s="202"/>
      <c r="CB25" s="202" t="s">
        <v>184</v>
      </c>
      <c r="CC25" s="202"/>
      <c r="CD25" s="204" t="s">
        <v>157</v>
      </c>
      <c r="CG25" s="158">
        <v>4</v>
      </c>
      <c r="CH25" s="209" t="s">
        <v>273</v>
      </c>
      <c r="CI25" s="201">
        <v>44054</v>
      </c>
      <c r="CJ25" s="202" t="s">
        <v>274</v>
      </c>
      <c r="CK25" s="203">
        <v>47</v>
      </c>
      <c r="CL25" s="203" t="s">
        <v>99</v>
      </c>
      <c r="CM25" s="202"/>
      <c r="CN25" s="202" t="s">
        <v>183</v>
      </c>
      <c r="CO25" s="202"/>
      <c r="CP25" s="204" t="s">
        <v>157</v>
      </c>
      <c r="CS25" s="158">
        <v>6</v>
      </c>
      <c r="CT25" s="209" t="s">
        <v>315</v>
      </c>
      <c r="CU25" s="201">
        <v>44084</v>
      </c>
      <c r="CV25" s="202" t="s">
        <v>316</v>
      </c>
      <c r="CW25" s="203">
        <v>4</v>
      </c>
      <c r="CX25" s="203" t="s">
        <v>99</v>
      </c>
      <c r="CY25" s="202"/>
      <c r="CZ25" s="202" t="s">
        <v>184</v>
      </c>
      <c r="DA25" s="202"/>
      <c r="DB25" s="204" t="s">
        <v>188</v>
      </c>
      <c r="DE25" s="158">
        <v>13</v>
      </c>
      <c r="DF25" s="209" t="s">
        <v>343</v>
      </c>
      <c r="DG25" s="201">
        <v>44117</v>
      </c>
      <c r="DH25" s="202" t="s">
        <v>344</v>
      </c>
      <c r="DI25" s="203">
        <v>38</v>
      </c>
      <c r="DJ25" s="203" t="s">
        <v>100</v>
      </c>
      <c r="DK25" s="202"/>
      <c r="DL25" s="202" t="s">
        <v>184</v>
      </c>
      <c r="DM25" s="202"/>
      <c r="DN25" s="204" t="s">
        <v>160</v>
      </c>
      <c r="DQ25" s="158">
        <v>13</v>
      </c>
      <c r="DR25" s="209" t="s">
        <v>431</v>
      </c>
      <c r="DS25" s="201">
        <v>44139</v>
      </c>
      <c r="DT25" s="202" t="s">
        <v>432</v>
      </c>
      <c r="DU25" s="203">
        <v>65</v>
      </c>
      <c r="DV25" s="203" t="s">
        <v>99</v>
      </c>
      <c r="DW25" s="202"/>
      <c r="DX25" s="202" t="s">
        <v>105</v>
      </c>
      <c r="DY25" s="202"/>
      <c r="DZ25" s="204" t="s">
        <v>406</v>
      </c>
      <c r="EC25" s="158">
        <v>13</v>
      </c>
      <c r="ED25" s="209" t="s">
        <v>501</v>
      </c>
      <c r="EE25" s="201">
        <v>44183</v>
      </c>
      <c r="EF25" s="202" t="s">
        <v>502</v>
      </c>
      <c r="EG25" s="203" t="s">
        <v>310</v>
      </c>
      <c r="EH25" s="203" t="s">
        <v>100</v>
      </c>
      <c r="EI25" s="202"/>
      <c r="EJ25" s="202" t="s">
        <v>184</v>
      </c>
      <c r="EK25" s="202"/>
      <c r="EL25" s="204" t="s">
        <v>51</v>
      </c>
      <c r="EO25" s="158">
        <v>17</v>
      </c>
      <c r="EP25" s="209" t="s">
        <v>572</v>
      </c>
      <c r="EQ25" s="201">
        <v>44214</v>
      </c>
      <c r="ER25" s="202" t="s">
        <v>573</v>
      </c>
      <c r="ES25" s="203">
        <v>64</v>
      </c>
      <c r="ET25" s="203" t="s">
        <v>99</v>
      </c>
      <c r="EU25" s="202"/>
      <c r="EV25" s="202" t="s">
        <v>184</v>
      </c>
      <c r="EW25" s="202"/>
      <c r="EX25" s="204" t="s">
        <v>153</v>
      </c>
      <c r="FA25" s="158"/>
      <c r="FB25" s="209"/>
      <c r="FC25" s="201"/>
      <c r="FD25" s="202"/>
      <c r="FE25" s="203"/>
      <c r="FF25" s="203"/>
      <c r="FG25" s="202"/>
      <c r="FH25" s="202"/>
      <c r="FI25" s="202"/>
      <c r="FJ25" s="204"/>
      <c r="FM25" s="158">
        <v>17</v>
      </c>
      <c r="FN25" s="209" t="s">
        <v>651</v>
      </c>
      <c r="FO25" s="201">
        <v>44275</v>
      </c>
      <c r="FP25" s="202" t="s">
        <v>652</v>
      </c>
      <c r="FQ25" s="203">
        <v>60</v>
      </c>
      <c r="FR25" s="203" t="s">
        <v>99</v>
      </c>
      <c r="FS25" s="202"/>
      <c r="FT25" s="202" t="s">
        <v>163</v>
      </c>
      <c r="FU25" s="202"/>
      <c r="FV25" s="204" t="s">
        <v>153</v>
      </c>
      <c r="FY25" s="158">
        <v>17</v>
      </c>
      <c r="FZ25" s="209" t="s">
        <v>701</v>
      </c>
      <c r="GA25" s="201">
        <v>44306</v>
      </c>
      <c r="GB25" s="202" t="s">
        <v>702</v>
      </c>
      <c r="GC25" s="203">
        <v>61</v>
      </c>
      <c r="GD25" s="203" t="s">
        <v>100</v>
      </c>
      <c r="GE25" s="202"/>
      <c r="GF25" s="202" t="s">
        <v>184</v>
      </c>
      <c r="GG25" s="202"/>
      <c r="GH25" s="204" t="s">
        <v>160</v>
      </c>
      <c r="GK25" s="158">
        <v>17</v>
      </c>
      <c r="GL25" s="209" t="s">
        <v>746</v>
      </c>
      <c r="GM25" s="201">
        <v>44338</v>
      </c>
      <c r="GN25" s="202" t="s">
        <v>747</v>
      </c>
      <c r="GO25" s="203">
        <v>65</v>
      </c>
      <c r="GP25" s="203" t="s">
        <v>99</v>
      </c>
      <c r="GQ25" s="202"/>
      <c r="GR25" s="202" t="s">
        <v>184</v>
      </c>
      <c r="GS25" s="202"/>
      <c r="GT25" s="204" t="s">
        <v>153</v>
      </c>
      <c r="GW25" s="158">
        <v>17</v>
      </c>
      <c r="GX25" s="209" t="s">
        <v>791</v>
      </c>
      <c r="GY25" s="201">
        <v>44366</v>
      </c>
      <c r="GZ25" s="202" t="s">
        <v>792</v>
      </c>
      <c r="HA25" s="203">
        <v>73</v>
      </c>
      <c r="HB25" s="203" t="s">
        <v>99</v>
      </c>
      <c r="HC25" s="202"/>
      <c r="HD25" s="202" t="s">
        <v>184</v>
      </c>
      <c r="HE25" s="202"/>
      <c r="HF25" s="204" t="s">
        <v>153</v>
      </c>
      <c r="HI25" s="158">
        <v>17</v>
      </c>
      <c r="HJ25" s="209" t="s">
        <v>818</v>
      </c>
      <c r="HK25" s="209" t="s">
        <v>817</v>
      </c>
      <c r="HL25" s="202" t="s">
        <v>819</v>
      </c>
      <c r="HM25" s="203">
        <v>74</v>
      </c>
      <c r="HN25" s="203" t="s">
        <v>100</v>
      </c>
      <c r="HO25" s="202"/>
      <c r="HP25" s="202" t="s">
        <v>184</v>
      </c>
      <c r="HQ25" s="202"/>
      <c r="HR25" s="204" t="s">
        <v>153</v>
      </c>
      <c r="HU25" s="158"/>
      <c r="HV25" s="209" t="s">
        <v>859</v>
      </c>
      <c r="HW25" s="201">
        <v>44416</v>
      </c>
      <c r="HX25" s="202" t="s">
        <v>860</v>
      </c>
      <c r="HY25" s="203">
        <v>86</v>
      </c>
      <c r="HZ25" s="203" t="s">
        <v>99</v>
      </c>
      <c r="IA25" s="202"/>
      <c r="IB25" s="202" t="s">
        <v>184</v>
      </c>
      <c r="IC25" s="202"/>
      <c r="ID25" s="204" t="s">
        <v>153</v>
      </c>
      <c r="IG25" s="158">
        <v>23</v>
      </c>
      <c r="IH25" s="209" t="s">
        <v>965</v>
      </c>
      <c r="II25" s="201">
        <v>44455</v>
      </c>
      <c r="IJ25" s="202" t="s">
        <v>806</v>
      </c>
      <c r="IK25" s="203">
        <v>83</v>
      </c>
      <c r="IL25" s="203" t="s">
        <v>99</v>
      </c>
      <c r="IM25" s="202"/>
      <c r="IN25" s="202" t="s">
        <v>184</v>
      </c>
      <c r="IO25" s="202"/>
      <c r="IP25" s="204" t="s">
        <v>153</v>
      </c>
      <c r="IS25" s="158"/>
      <c r="IT25" s="209"/>
      <c r="IU25" s="201"/>
      <c r="IV25" s="202"/>
      <c r="IW25" s="203"/>
      <c r="IX25" s="203"/>
      <c r="IY25" s="202"/>
      <c r="IZ25" s="202"/>
      <c r="JA25" s="202"/>
      <c r="JB25" s="204"/>
      <c r="JE25" s="158"/>
      <c r="JF25" s="209"/>
      <c r="JG25" s="304"/>
      <c r="JH25" s="202"/>
      <c r="JI25" s="203"/>
      <c r="JJ25" s="203"/>
      <c r="JK25" s="202"/>
      <c r="JL25" s="202"/>
      <c r="JM25" s="202"/>
      <c r="JN25" s="204"/>
      <c r="JQ25" s="158"/>
      <c r="JR25" s="209"/>
      <c r="JS25" s="201"/>
      <c r="JT25" s="202"/>
      <c r="JU25" s="203"/>
      <c r="JV25" s="203"/>
      <c r="JW25" s="202"/>
      <c r="JX25" s="202"/>
      <c r="JY25" s="202"/>
      <c r="JZ25" s="204"/>
      <c r="KC25" s="158"/>
      <c r="KD25" s="209"/>
      <c r="KE25" s="201"/>
      <c r="KF25" s="202"/>
      <c r="KG25" s="203"/>
      <c r="KH25" s="203"/>
      <c r="KI25" s="202"/>
      <c r="KJ25" s="202"/>
      <c r="KK25" s="202"/>
      <c r="KL25" s="204"/>
      <c r="KO25" s="158"/>
      <c r="KP25" s="209"/>
      <c r="KQ25" s="201"/>
      <c r="KR25" s="202"/>
      <c r="KS25" s="203"/>
      <c r="KT25" s="203"/>
      <c r="KU25" s="202"/>
      <c r="KV25" s="202"/>
      <c r="KW25" s="202"/>
      <c r="KX25" s="204"/>
      <c r="LA25" s="158"/>
      <c r="LB25" s="209"/>
      <c r="LC25" s="201"/>
      <c r="LD25" s="202"/>
      <c r="LE25" s="203"/>
      <c r="LF25" s="203"/>
      <c r="LG25" s="202"/>
      <c r="LH25" s="202"/>
      <c r="LI25" s="202"/>
      <c r="LJ25" s="204"/>
    </row>
    <row r="26" spans="1:322" ht="18.75" customHeight="1" thickBot="1" x14ac:dyDescent="0.3">
      <c r="A26" s="158"/>
      <c r="B26" s="209"/>
      <c r="C26" s="201"/>
      <c r="D26" s="202"/>
      <c r="E26" s="203"/>
      <c r="F26" s="203"/>
      <c r="G26" s="202"/>
      <c r="H26" s="202"/>
      <c r="I26" s="202"/>
      <c r="J26" s="204"/>
      <c r="M26" s="158"/>
      <c r="N26" s="209"/>
      <c r="O26" s="233"/>
      <c r="P26" s="202"/>
      <c r="Q26" s="203"/>
      <c r="R26" s="203"/>
      <c r="S26" s="202"/>
      <c r="T26" s="202"/>
      <c r="U26" s="202"/>
      <c r="V26" s="200"/>
      <c r="Y26" s="158"/>
      <c r="Z26" s="209"/>
      <c r="AA26" s="201"/>
      <c r="AB26" s="202"/>
      <c r="AC26" s="203"/>
      <c r="AD26" s="203"/>
      <c r="AE26" s="202"/>
      <c r="AF26" s="202"/>
      <c r="AG26" s="202"/>
      <c r="AH26" s="204"/>
      <c r="AK26" s="158"/>
      <c r="AL26" s="209"/>
      <c r="AM26" s="201"/>
      <c r="AN26" s="202"/>
      <c r="AO26" s="203"/>
      <c r="AP26" s="203"/>
      <c r="AQ26" s="202"/>
      <c r="AR26" s="202"/>
      <c r="AS26" s="202"/>
      <c r="AT26" s="204"/>
      <c r="AW26" s="158"/>
      <c r="AX26" s="209"/>
      <c r="AY26" s="201"/>
      <c r="AZ26" s="202"/>
      <c r="BA26" s="203"/>
      <c r="BB26" s="203"/>
      <c r="BC26" s="202"/>
      <c r="BD26" s="198"/>
      <c r="BE26" s="202"/>
      <c r="BF26" s="204"/>
      <c r="BI26" s="158"/>
      <c r="BJ26" s="209"/>
      <c r="BK26" s="201"/>
      <c r="BL26" s="202"/>
      <c r="BM26" s="203"/>
      <c r="BN26" s="203"/>
      <c r="BO26" s="202"/>
      <c r="BP26" s="202"/>
      <c r="BQ26" s="202"/>
      <c r="BR26" s="204"/>
      <c r="BU26" s="158"/>
      <c r="BV26" s="209"/>
      <c r="BW26" s="201"/>
      <c r="BX26" s="202"/>
      <c r="BY26" s="203"/>
      <c r="BZ26" s="203"/>
      <c r="CA26" s="202"/>
      <c r="CB26" s="202"/>
      <c r="CC26" s="202"/>
      <c r="CD26" s="204"/>
      <c r="CG26" s="158"/>
      <c r="CH26" s="209"/>
      <c r="CI26" s="201"/>
      <c r="CJ26" s="202"/>
      <c r="CK26" s="203"/>
      <c r="CL26" s="203"/>
      <c r="CM26" s="202"/>
      <c r="CN26" s="202"/>
      <c r="CO26" s="202"/>
      <c r="CP26" s="204"/>
      <c r="CS26" s="158"/>
      <c r="CT26" s="209"/>
      <c r="CU26" s="201"/>
      <c r="CV26" s="202"/>
      <c r="CW26" s="203"/>
      <c r="CX26" s="203"/>
      <c r="CY26" s="202"/>
      <c r="CZ26" s="202"/>
      <c r="DA26" s="202"/>
      <c r="DB26" s="204"/>
      <c r="DE26" s="158"/>
      <c r="DF26" s="209"/>
      <c r="DG26" s="201"/>
      <c r="DH26" s="202"/>
      <c r="DI26" s="203"/>
      <c r="DJ26" s="203"/>
      <c r="DK26" s="202"/>
      <c r="DL26" s="202"/>
      <c r="DM26" s="202"/>
      <c r="DN26" s="204"/>
      <c r="DQ26" s="158"/>
      <c r="DR26" s="209"/>
      <c r="DS26" s="201"/>
      <c r="DT26" s="202"/>
      <c r="DU26" s="203"/>
      <c r="DV26" s="203"/>
      <c r="DW26" s="202"/>
      <c r="DX26" s="202"/>
      <c r="DY26" s="202"/>
      <c r="DZ26" s="204"/>
      <c r="EC26" s="158"/>
      <c r="ED26" s="209"/>
      <c r="EE26" s="201"/>
      <c r="EF26" s="202"/>
      <c r="EG26" s="203"/>
      <c r="EH26" s="203"/>
      <c r="EI26" s="202"/>
      <c r="EJ26" s="202"/>
      <c r="EK26" s="202"/>
      <c r="EL26" s="204"/>
      <c r="EO26" s="158">
        <v>18</v>
      </c>
      <c r="EP26" s="209" t="s">
        <v>574</v>
      </c>
      <c r="EQ26" s="201">
        <v>44214</v>
      </c>
      <c r="ER26" s="202" t="s">
        <v>575</v>
      </c>
      <c r="ES26" s="203">
        <v>79</v>
      </c>
      <c r="ET26" s="203" t="s">
        <v>100</v>
      </c>
      <c r="EU26" s="202"/>
      <c r="EV26" s="202" t="s">
        <v>184</v>
      </c>
      <c r="EW26" s="202"/>
      <c r="EX26" s="204" t="s">
        <v>153</v>
      </c>
      <c r="FA26" s="158"/>
      <c r="FB26" s="209"/>
      <c r="FC26" s="201"/>
      <c r="FD26" s="202"/>
      <c r="FE26" s="203"/>
      <c r="FF26" s="203"/>
      <c r="FG26" s="202"/>
      <c r="FH26" s="202"/>
      <c r="FI26" s="202"/>
      <c r="FJ26" s="204"/>
      <c r="FM26" s="158">
        <v>18</v>
      </c>
      <c r="FN26" s="209" t="s">
        <v>653</v>
      </c>
      <c r="FO26" s="201">
        <v>44277</v>
      </c>
      <c r="FP26" s="202" t="s">
        <v>654</v>
      </c>
      <c r="FQ26" s="203">
        <v>57</v>
      </c>
      <c r="FR26" s="203" t="s">
        <v>100</v>
      </c>
      <c r="FS26" s="202"/>
      <c r="FT26" s="202" t="s">
        <v>163</v>
      </c>
      <c r="FU26" s="202"/>
      <c r="FV26" s="204" t="s">
        <v>153</v>
      </c>
      <c r="FY26" s="158">
        <v>18</v>
      </c>
      <c r="FZ26" s="209" t="s">
        <v>703</v>
      </c>
      <c r="GA26" s="201">
        <v>44312</v>
      </c>
      <c r="GB26" s="202" t="s">
        <v>704</v>
      </c>
      <c r="GC26" s="203">
        <v>65</v>
      </c>
      <c r="GD26" s="203" t="s">
        <v>100</v>
      </c>
      <c r="GE26" s="202"/>
      <c r="GF26" s="202" t="s">
        <v>184</v>
      </c>
      <c r="GG26" s="202"/>
      <c r="GH26" s="204" t="s">
        <v>160</v>
      </c>
      <c r="GK26" s="158">
        <v>18</v>
      </c>
      <c r="GL26" s="209" t="s">
        <v>749</v>
      </c>
      <c r="GM26" s="201">
        <v>44342</v>
      </c>
      <c r="GN26" s="202" t="s">
        <v>750</v>
      </c>
      <c r="GO26" s="203">
        <v>59</v>
      </c>
      <c r="GP26" s="203" t="s">
        <v>99</v>
      </c>
      <c r="GQ26" s="202"/>
      <c r="GR26" s="202" t="s">
        <v>184</v>
      </c>
      <c r="GS26" s="202"/>
      <c r="GT26" s="204" t="s">
        <v>153</v>
      </c>
      <c r="GW26" s="158">
        <v>18</v>
      </c>
      <c r="GX26" s="209" t="s">
        <v>797</v>
      </c>
      <c r="GY26" s="201">
        <v>44377</v>
      </c>
      <c r="GZ26" s="202" t="s">
        <v>798</v>
      </c>
      <c r="HA26" s="203">
        <v>74</v>
      </c>
      <c r="HB26" s="203" t="s">
        <v>99</v>
      </c>
      <c r="HC26" s="202"/>
      <c r="HD26" s="202" t="s">
        <v>184</v>
      </c>
      <c r="HE26" s="202"/>
      <c r="HF26" s="204" t="s">
        <v>153</v>
      </c>
      <c r="HI26" s="158">
        <v>18</v>
      </c>
      <c r="HJ26" s="209" t="s">
        <v>826</v>
      </c>
      <c r="HK26" s="201">
        <v>44398</v>
      </c>
      <c r="HL26" s="202" t="s">
        <v>827</v>
      </c>
      <c r="HM26" s="203">
        <v>86</v>
      </c>
      <c r="HN26" s="203" t="s">
        <v>99</v>
      </c>
      <c r="HO26" s="202"/>
      <c r="HP26" s="202" t="s">
        <v>183</v>
      </c>
      <c r="HQ26" s="202"/>
      <c r="HR26" s="204" t="s">
        <v>153</v>
      </c>
      <c r="HU26" s="158"/>
      <c r="HV26" s="209" t="s">
        <v>863</v>
      </c>
      <c r="HW26" s="201">
        <v>44418</v>
      </c>
      <c r="HX26" s="202" t="s">
        <v>864</v>
      </c>
      <c r="HY26" s="203">
        <v>57</v>
      </c>
      <c r="HZ26" s="203" t="s">
        <v>99</v>
      </c>
      <c r="IA26" s="202"/>
      <c r="IB26" s="202" t="s">
        <v>184</v>
      </c>
      <c r="IC26" s="202"/>
      <c r="ID26" s="204" t="s">
        <v>153</v>
      </c>
      <c r="IG26" s="158">
        <v>24</v>
      </c>
      <c r="IH26" s="209" t="s">
        <v>949</v>
      </c>
      <c r="II26" s="201">
        <v>44458</v>
      </c>
      <c r="IJ26" s="202" t="s">
        <v>950</v>
      </c>
      <c r="IK26" s="203">
        <v>63</v>
      </c>
      <c r="IL26" s="203" t="s">
        <v>99</v>
      </c>
      <c r="IM26" s="202"/>
      <c r="IN26" s="202" t="s">
        <v>183</v>
      </c>
      <c r="IO26" s="202"/>
      <c r="IP26" s="204" t="s">
        <v>153</v>
      </c>
      <c r="IT26" s="158"/>
      <c r="IU26" s="209"/>
      <c r="IV26" s="202"/>
      <c r="IW26" s="203"/>
      <c r="IX26" s="203"/>
      <c r="IY26" s="202"/>
      <c r="IZ26" s="202"/>
      <c r="JA26" s="202"/>
      <c r="JB26" s="204"/>
      <c r="JE26" s="158"/>
      <c r="JF26" s="209"/>
      <c r="JG26" s="304"/>
      <c r="JH26" s="202"/>
      <c r="JI26" s="203"/>
      <c r="JJ26" s="203"/>
      <c r="JK26" s="202"/>
      <c r="JL26" s="202"/>
      <c r="JM26" s="202"/>
      <c r="JN26" s="204"/>
      <c r="JQ26" s="158"/>
      <c r="JR26" s="209"/>
      <c r="JS26" s="201"/>
      <c r="JT26" s="202"/>
      <c r="JU26" s="203"/>
      <c r="JV26" s="203"/>
      <c r="JW26" s="202"/>
      <c r="JX26" s="202"/>
      <c r="JY26" s="202"/>
      <c r="JZ26" s="204"/>
      <c r="KC26" s="158"/>
      <c r="KD26" s="209"/>
      <c r="KE26" s="201"/>
      <c r="KF26" s="202"/>
      <c r="KG26" s="203"/>
      <c r="KH26" s="203"/>
      <c r="KI26" s="202"/>
      <c r="KJ26" s="202"/>
      <c r="KK26" s="202"/>
      <c r="KL26" s="204"/>
      <c r="KO26" s="158"/>
      <c r="KP26" s="209"/>
      <c r="KQ26" s="201"/>
      <c r="KR26" s="202"/>
      <c r="KS26" s="203"/>
      <c r="KT26" s="203"/>
      <c r="KU26" s="202"/>
      <c r="KV26" s="202"/>
      <c r="KW26" s="202"/>
      <c r="KX26" s="204"/>
      <c r="LA26" s="158"/>
      <c r="LB26" s="209"/>
      <c r="LC26" s="201"/>
      <c r="LD26" s="202"/>
      <c r="LE26" s="203"/>
      <c r="LF26" s="203"/>
      <c r="LG26" s="202"/>
      <c r="LH26" s="202"/>
      <c r="LI26" s="202"/>
      <c r="LJ26" s="204"/>
    </row>
    <row r="27" spans="1:322" ht="18.75" customHeight="1" thickBot="1" x14ac:dyDescent="0.3">
      <c r="A27" s="158"/>
      <c r="B27" s="209"/>
      <c r="C27" s="201"/>
      <c r="D27" s="202"/>
      <c r="E27" s="203"/>
      <c r="F27" s="203"/>
      <c r="G27" s="202"/>
      <c r="H27" s="202"/>
      <c r="I27" s="202"/>
      <c r="J27" s="204"/>
      <c r="M27" s="158"/>
      <c r="N27" s="209"/>
      <c r="O27" s="233"/>
      <c r="P27" s="202"/>
      <c r="Q27" s="203"/>
      <c r="R27" s="203"/>
      <c r="S27" s="202"/>
      <c r="T27" s="202"/>
      <c r="U27" s="202"/>
      <c r="V27" s="200"/>
      <c r="Y27" s="158"/>
      <c r="Z27" s="209"/>
      <c r="AA27" s="201"/>
      <c r="AB27" s="202"/>
      <c r="AC27" s="203"/>
      <c r="AD27" s="203"/>
      <c r="AE27" s="202"/>
      <c r="AF27" s="202"/>
      <c r="AG27" s="202"/>
      <c r="AH27" s="204"/>
      <c r="AK27" s="158"/>
      <c r="AL27" s="209"/>
      <c r="AM27" s="201"/>
      <c r="AN27" s="202"/>
      <c r="AO27" s="203"/>
      <c r="AP27" s="203"/>
      <c r="AQ27" s="202"/>
      <c r="AR27" s="202"/>
      <c r="AS27" s="202"/>
      <c r="AT27" s="204"/>
      <c r="AW27" s="158"/>
      <c r="AX27" s="209"/>
      <c r="AY27" s="201"/>
      <c r="AZ27" s="202"/>
      <c r="BA27" s="203"/>
      <c r="BB27" s="203"/>
      <c r="BC27" s="202"/>
      <c r="BD27" s="198"/>
      <c r="BE27" s="202"/>
      <c r="BF27" s="204"/>
      <c r="BI27" s="158"/>
      <c r="BJ27" s="209"/>
      <c r="BK27" s="201"/>
      <c r="BL27" s="202"/>
      <c r="BM27" s="203"/>
      <c r="BN27" s="203"/>
      <c r="BO27" s="202"/>
      <c r="BP27" s="202"/>
      <c r="BQ27" s="202"/>
      <c r="BR27" s="204"/>
      <c r="BU27" s="158"/>
      <c r="BV27" s="209"/>
      <c r="BW27" s="201"/>
      <c r="BX27" s="202"/>
      <c r="BY27" s="203"/>
      <c r="BZ27" s="203"/>
      <c r="CA27" s="202"/>
      <c r="CB27" s="202"/>
      <c r="CC27" s="202"/>
      <c r="CD27" s="204"/>
      <c r="CG27" s="158"/>
      <c r="CH27" s="209"/>
      <c r="CI27" s="201"/>
      <c r="CJ27" s="202"/>
      <c r="CK27" s="203"/>
      <c r="CL27" s="203"/>
      <c r="CM27" s="202"/>
      <c r="CN27" s="202"/>
      <c r="CO27" s="202"/>
      <c r="CP27" s="204"/>
      <c r="CS27" s="158"/>
      <c r="CT27" s="209"/>
      <c r="CU27" s="201"/>
      <c r="CV27" s="202"/>
      <c r="CW27" s="203"/>
      <c r="CX27" s="203"/>
      <c r="CY27" s="202"/>
      <c r="CZ27" s="202"/>
      <c r="DA27" s="202"/>
      <c r="DB27" s="204"/>
      <c r="DE27" s="158"/>
      <c r="DF27" s="209"/>
      <c r="DG27" s="201"/>
      <c r="DH27" s="202"/>
      <c r="DI27" s="203"/>
      <c r="DJ27" s="203"/>
      <c r="DK27" s="202"/>
      <c r="DL27" s="202"/>
      <c r="DM27" s="202"/>
      <c r="DN27" s="204"/>
      <c r="DQ27" s="158"/>
      <c r="DR27" s="209"/>
      <c r="DS27" s="201"/>
      <c r="DT27" s="202"/>
      <c r="DU27" s="203"/>
      <c r="DV27" s="203"/>
      <c r="DW27" s="202"/>
      <c r="DX27" s="202"/>
      <c r="DY27" s="202"/>
      <c r="DZ27" s="204"/>
      <c r="EC27" s="158"/>
      <c r="ED27" s="209"/>
      <c r="EE27" s="201"/>
      <c r="EF27" s="202"/>
      <c r="EG27" s="203"/>
      <c r="EH27" s="203"/>
      <c r="EI27" s="202"/>
      <c r="EJ27" s="202"/>
      <c r="EK27" s="202"/>
      <c r="EL27" s="204"/>
      <c r="EO27" s="158">
        <v>19</v>
      </c>
      <c r="EP27" s="209" t="s">
        <v>590</v>
      </c>
      <c r="EQ27" s="201">
        <v>44227</v>
      </c>
      <c r="ER27" s="202" t="s">
        <v>591</v>
      </c>
      <c r="ES27" s="203">
        <v>43</v>
      </c>
      <c r="ET27" s="203" t="s">
        <v>99</v>
      </c>
      <c r="EU27" s="202"/>
      <c r="EV27" s="202" t="s">
        <v>184</v>
      </c>
      <c r="EW27" s="202"/>
      <c r="EX27" s="204" t="s">
        <v>153</v>
      </c>
      <c r="FA27" s="158"/>
      <c r="FB27" s="209"/>
      <c r="FC27" s="201"/>
      <c r="FD27" s="202"/>
      <c r="FE27" s="203"/>
      <c r="FF27" s="203"/>
      <c r="FG27" s="202"/>
      <c r="FH27" s="202"/>
      <c r="FI27" s="202"/>
      <c r="FJ27" s="204"/>
      <c r="FM27" s="158">
        <v>19</v>
      </c>
      <c r="FN27" s="209" t="s">
        <v>655</v>
      </c>
      <c r="FO27" s="201">
        <v>44278</v>
      </c>
      <c r="FP27" s="202" t="s">
        <v>656</v>
      </c>
      <c r="FQ27" s="203">
        <v>77</v>
      </c>
      <c r="FR27" s="203" t="s">
        <v>100</v>
      </c>
      <c r="FS27" s="202"/>
      <c r="FT27" s="202" t="s">
        <v>163</v>
      </c>
      <c r="FU27" s="202"/>
      <c r="FV27" s="204" t="s">
        <v>153</v>
      </c>
      <c r="FY27" s="158">
        <v>19</v>
      </c>
      <c r="FZ27" s="209" t="s">
        <v>674</v>
      </c>
      <c r="GA27" s="201">
        <v>44291</v>
      </c>
      <c r="GB27" s="202" t="s">
        <v>675</v>
      </c>
      <c r="GC27" s="203">
        <v>62</v>
      </c>
      <c r="GD27" s="203" t="s">
        <v>100</v>
      </c>
      <c r="GE27" s="202"/>
      <c r="GF27" s="202" t="s">
        <v>183</v>
      </c>
      <c r="GG27" s="202"/>
      <c r="GH27" s="204" t="s">
        <v>153</v>
      </c>
      <c r="GK27" s="158"/>
      <c r="GW27" s="158"/>
      <c r="GX27" s="209"/>
      <c r="GY27" s="201"/>
      <c r="GZ27" s="202"/>
      <c r="HA27" s="203"/>
      <c r="HB27" s="203"/>
      <c r="HC27" s="202"/>
      <c r="HD27" s="202"/>
      <c r="HE27" s="202"/>
      <c r="HF27" s="204"/>
      <c r="HI27" s="158">
        <v>19</v>
      </c>
      <c r="HJ27" s="209" t="s">
        <v>828</v>
      </c>
      <c r="HK27" s="201">
        <v>44398</v>
      </c>
      <c r="HL27" s="202" t="s">
        <v>829</v>
      </c>
      <c r="HM27" s="203">
        <v>70</v>
      </c>
      <c r="HN27" s="203" t="s">
        <v>100</v>
      </c>
      <c r="HO27" s="202"/>
      <c r="HP27" s="202" t="s">
        <v>184</v>
      </c>
      <c r="HQ27" s="202"/>
      <c r="HR27" s="204" t="s">
        <v>153</v>
      </c>
      <c r="HU27" s="158"/>
      <c r="HV27" s="209" t="s">
        <v>865</v>
      </c>
      <c r="HW27" s="201">
        <v>44418</v>
      </c>
      <c r="HX27" s="202" t="s">
        <v>866</v>
      </c>
      <c r="HY27" s="203">
        <v>85</v>
      </c>
      <c r="HZ27" s="203" t="s">
        <v>99</v>
      </c>
      <c r="IA27" s="202"/>
      <c r="IB27" s="202" t="s">
        <v>184</v>
      </c>
      <c r="IC27" s="202"/>
      <c r="ID27" s="204" t="s">
        <v>153</v>
      </c>
      <c r="IG27" s="158">
        <v>25</v>
      </c>
      <c r="IH27" s="209" t="s">
        <v>953</v>
      </c>
      <c r="II27" s="201">
        <v>44459</v>
      </c>
      <c r="IJ27" s="202" t="s">
        <v>954</v>
      </c>
      <c r="IK27" s="203">
        <v>47</v>
      </c>
      <c r="IL27" s="203" t="s">
        <v>100</v>
      </c>
      <c r="IM27" s="202"/>
      <c r="IN27" s="202" t="s">
        <v>184</v>
      </c>
      <c r="IO27" s="202"/>
      <c r="IP27" s="204" t="s">
        <v>153</v>
      </c>
      <c r="IS27" s="158"/>
      <c r="IT27" s="209"/>
      <c r="IU27" s="201"/>
      <c r="IV27" s="202"/>
      <c r="IW27" s="203"/>
      <c r="IX27" s="203"/>
      <c r="IY27" s="202"/>
      <c r="IZ27" s="202"/>
      <c r="JA27" s="202"/>
      <c r="JB27" s="204"/>
      <c r="JE27" s="158"/>
      <c r="JF27" s="209"/>
      <c r="JG27" s="304"/>
      <c r="JH27" s="202"/>
      <c r="JI27" s="203"/>
      <c r="JJ27" s="203"/>
      <c r="JK27" s="202"/>
      <c r="JL27" s="202"/>
      <c r="JM27" s="202"/>
      <c r="JN27" s="204"/>
      <c r="JQ27" s="158"/>
      <c r="JR27" s="209"/>
      <c r="JS27" s="201"/>
      <c r="JT27" s="202"/>
      <c r="JU27" s="203"/>
      <c r="JV27" s="203"/>
      <c r="JW27" s="202"/>
      <c r="JX27" s="202"/>
      <c r="JY27" s="202"/>
      <c r="JZ27" s="204"/>
      <c r="KC27" s="158"/>
      <c r="KD27" s="209"/>
      <c r="KE27" s="201"/>
      <c r="KF27" s="202"/>
      <c r="KG27" s="203"/>
      <c r="KH27" s="203"/>
      <c r="KI27" s="202"/>
      <c r="KJ27" s="202"/>
      <c r="KK27" s="202"/>
      <c r="KL27" s="204"/>
      <c r="KO27" s="158"/>
      <c r="KP27" s="209"/>
      <c r="KQ27" s="201"/>
      <c r="KR27" s="202"/>
      <c r="KS27" s="203"/>
      <c r="KT27" s="203"/>
      <c r="KU27" s="202"/>
      <c r="KV27" s="202"/>
      <c r="KW27" s="202"/>
      <c r="KX27" s="204"/>
      <c r="LA27" s="158"/>
      <c r="LB27" s="209"/>
      <c r="LC27" s="201"/>
      <c r="LD27" s="202"/>
      <c r="LE27" s="203"/>
      <c r="LF27" s="203"/>
      <c r="LG27" s="202"/>
      <c r="LH27" s="202"/>
      <c r="LI27" s="202"/>
      <c r="LJ27" s="204"/>
    </row>
    <row r="28" spans="1:322" ht="18.75" customHeight="1" thickBot="1" x14ac:dyDescent="0.3">
      <c r="A28" s="158"/>
      <c r="B28" s="209"/>
      <c r="C28" s="201"/>
      <c r="D28" s="202"/>
      <c r="E28" s="203"/>
      <c r="F28" s="203"/>
      <c r="G28" s="202"/>
      <c r="H28" s="202"/>
      <c r="I28" s="202"/>
      <c r="J28" s="204"/>
      <c r="M28" s="158"/>
      <c r="N28" s="209"/>
      <c r="O28" s="233"/>
      <c r="P28" s="202"/>
      <c r="Q28" s="203"/>
      <c r="R28" s="203"/>
      <c r="S28" s="202"/>
      <c r="T28" s="202"/>
      <c r="U28" s="202"/>
      <c r="V28" s="200"/>
      <c r="Y28" s="158"/>
      <c r="Z28" s="209"/>
      <c r="AA28" s="201"/>
      <c r="AB28" s="202"/>
      <c r="AC28" s="203"/>
      <c r="AD28" s="203"/>
      <c r="AE28" s="202"/>
      <c r="AF28" s="202"/>
      <c r="AG28" s="202"/>
      <c r="AH28" s="204"/>
      <c r="AK28" s="158"/>
      <c r="AL28" s="209"/>
      <c r="AM28" s="201"/>
      <c r="AN28" s="202"/>
      <c r="AO28" s="203"/>
      <c r="AP28" s="203"/>
      <c r="AQ28" s="202"/>
      <c r="AR28" s="202"/>
      <c r="AS28" s="202"/>
      <c r="AT28" s="204"/>
      <c r="AW28" s="158"/>
      <c r="AX28" s="209"/>
      <c r="AY28" s="201"/>
      <c r="AZ28" s="202"/>
      <c r="BA28" s="203"/>
      <c r="BB28" s="203"/>
      <c r="BC28" s="202"/>
      <c r="BD28" s="198"/>
      <c r="BE28" s="202"/>
      <c r="BF28" s="204"/>
      <c r="BI28" s="158"/>
      <c r="BJ28" s="209"/>
      <c r="BK28" s="201"/>
      <c r="BL28" s="202"/>
      <c r="BM28" s="203"/>
      <c r="BN28" s="203"/>
      <c r="BO28" s="202"/>
      <c r="BP28" s="202"/>
      <c r="BQ28" s="202"/>
      <c r="BR28" s="204"/>
      <c r="BU28" s="158"/>
      <c r="BV28" s="209"/>
      <c r="BW28" s="201"/>
      <c r="BX28" s="202"/>
      <c r="BY28" s="203"/>
      <c r="BZ28" s="203"/>
      <c r="CA28" s="202"/>
      <c r="CB28" s="202"/>
      <c r="CC28" s="202"/>
      <c r="CD28" s="204"/>
      <c r="CG28" s="158"/>
      <c r="CH28" s="209"/>
      <c r="CI28" s="201"/>
      <c r="CJ28" s="202"/>
      <c r="CK28" s="203"/>
      <c r="CL28" s="203"/>
      <c r="CM28" s="202"/>
      <c r="CN28" s="202"/>
      <c r="CO28" s="202"/>
      <c r="CP28" s="204"/>
      <c r="CS28" s="158"/>
      <c r="CT28" s="209"/>
      <c r="CU28" s="201"/>
      <c r="CV28" s="202"/>
      <c r="CW28" s="203"/>
      <c r="CX28" s="203"/>
      <c r="CY28" s="202"/>
      <c r="CZ28" s="202"/>
      <c r="DA28" s="202"/>
      <c r="DB28" s="204"/>
      <c r="DE28" s="158"/>
      <c r="DF28" s="209"/>
      <c r="DG28" s="201"/>
      <c r="DH28" s="202"/>
      <c r="DI28" s="203"/>
      <c r="DJ28" s="203"/>
      <c r="DK28" s="202"/>
      <c r="DL28" s="202"/>
      <c r="DM28" s="202"/>
      <c r="DN28" s="204"/>
      <c r="DQ28" s="158"/>
      <c r="DR28" s="209"/>
      <c r="DS28" s="201"/>
      <c r="DT28" s="202"/>
      <c r="DU28" s="203"/>
      <c r="DV28" s="203"/>
      <c r="DW28" s="202"/>
      <c r="DX28" s="202"/>
      <c r="DY28" s="202"/>
      <c r="DZ28" s="204"/>
      <c r="EC28" s="158"/>
      <c r="ED28" s="209"/>
      <c r="EE28" s="201"/>
      <c r="EF28" s="202"/>
      <c r="EG28" s="203"/>
      <c r="EH28" s="203"/>
      <c r="EI28" s="202"/>
      <c r="EJ28" s="202"/>
      <c r="EK28" s="202"/>
      <c r="EL28" s="204"/>
      <c r="EO28" s="158"/>
      <c r="EP28" s="209"/>
      <c r="EQ28" s="201"/>
      <c r="ER28" s="202"/>
      <c r="ES28" s="203"/>
      <c r="ET28" s="203"/>
      <c r="EU28" s="202"/>
      <c r="EV28" s="202"/>
      <c r="EW28" s="202"/>
      <c r="EX28" s="204"/>
      <c r="FA28" s="158"/>
      <c r="FB28" s="209"/>
      <c r="FC28" s="201"/>
      <c r="FD28" s="202"/>
      <c r="FE28" s="203"/>
      <c r="FF28" s="203"/>
      <c r="FG28" s="202"/>
      <c r="FH28" s="202"/>
      <c r="FI28" s="202"/>
      <c r="FJ28" s="204"/>
      <c r="FM28" s="158">
        <v>20</v>
      </c>
      <c r="FN28" s="209" t="s">
        <v>659</v>
      </c>
      <c r="FO28" s="201">
        <v>44282</v>
      </c>
      <c r="FP28" s="202" t="s">
        <v>660</v>
      </c>
      <c r="FQ28" s="203">
        <v>35</v>
      </c>
      <c r="FR28" s="203" t="s">
        <v>100</v>
      </c>
      <c r="FS28" s="202"/>
      <c r="FT28" s="202" t="s">
        <v>162</v>
      </c>
      <c r="FU28" s="202"/>
      <c r="FV28" s="204" t="s">
        <v>153</v>
      </c>
      <c r="FY28" s="158">
        <v>20</v>
      </c>
      <c r="FZ28" s="209" t="s">
        <v>682</v>
      </c>
      <c r="GA28" s="201">
        <v>44297</v>
      </c>
      <c r="GB28" s="202" t="s">
        <v>683</v>
      </c>
      <c r="GC28" s="203">
        <v>49</v>
      </c>
      <c r="GD28" s="203" t="s">
        <v>100</v>
      </c>
      <c r="GE28" s="202"/>
      <c r="GF28" s="202" t="s">
        <v>184</v>
      </c>
      <c r="GG28" s="202"/>
      <c r="GH28" s="204" t="s">
        <v>153</v>
      </c>
      <c r="GK28" s="158"/>
      <c r="GW28" s="158"/>
      <c r="HA28" s="203"/>
      <c r="HB28" s="203"/>
      <c r="HC28" s="202"/>
      <c r="HD28" s="202"/>
      <c r="HE28" s="202"/>
      <c r="HF28" s="204"/>
      <c r="HI28" s="158">
        <v>20</v>
      </c>
      <c r="HJ28" s="209" t="s">
        <v>832</v>
      </c>
      <c r="HK28" s="201">
        <v>44402</v>
      </c>
      <c r="HL28" s="202" t="s">
        <v>833</v>
      </c>
      <c r="HM28" s="203">
        <v>85</v>
      </c>
      <c r="HN28" s="203" t="s">
        <v>100</v>
      </c>
      <c r="HO28" s="202"/>
      <c r="HP28" s="202" t="s">
        <v>184</v>
      </c>
      <c r="HQ28" s="202"/>
      <c r="HR28" s="204" t="s">
        <v>153</v>
      </c>
      <c r="HU28" s="158"/>
      <c r="HV28" s="209" t="s">
        <v>867</v>
      </c>
      <c r="HW28" s="201">
        <v>44419</v>
      </c>
      <c r="HX28" s="202" t="s">
        <v>868</v>
      </c>
      <c r="HY28" s="203">
        <v>55</v>
      </c>
      <c r="HZ28" s="203" t="s">
        <v>99</v>
      </c>
      <c r="IA28" s="202"/>
      <c r="IB28" s="202" t="s">
        <v>184</v>
      </c>
      <c r="IC28" s="202"/>
      <c r="ID28" s="204" t="s">
        <v>153</v>
      </c>
      <c r="IG28" s="158">
        <v>26</v>
      </c>
      <c r="IH28" s="209" t="s">
        <v>957</v>
      </c>
      <c r="II28" s="201">
        <v>44466</v>
      </c>
      <c r="IJ28" s="202" t="s">
        <v>958</v>
      </c>
      <c r="IK28" s="203">
        <v>56</v>
      </c>
      <c r="IL28" s="203" t="s">
        <v>100</v>
      </c>
      <c r="IM28" s="202"/>
      <c r="IN28" s="202" t="s">
        <v>184</v>
      </c>
      <c r="IO28" s="202"/>
      <c r="IP28" s="204" t="s">
        <v>153</v>
      </c>
      <c r="IS28" s="158"/>
      <c r="IT28" s="209"/>
      <c r="IU28" s="201"/>
      <c r="IV28" s="202"/>
      <c r="IW28" s="203"/>
      <c r="IX28" s="203"/>
      <c r="IY28" s="202"/>
      <c r="IZ28" s="202"/>
      <c r="JA28" s="202"/>
      <c r="JB28" s="204"/>
      <c r="JE28" s="158"/>
      <c r="JF28" s="209"/>
      <c r="JG28" s="302"/>
      <c r="JH28" s="202"/>
      <c r="JI28" s="203"/>
      <c r="JJ28" s="203"/>
      <c r="JK28" s="202"/>
      <c r="JL28" s="202"/>
      <c r="JM28" s="202"/>
      <c r="JN28" s="204"/>
      <c r="JQ28" s="158"/>
      <c r="JR28" s="209"/>
      <c r="JS28" s="201"/>
      <c r="JT28" s="202"/>
      <c r="JU28" s="203"/>
      <c r="JV28" s="203"/>
      <c r="JW28" s="202"/>
      <c r="JX28" s="202"/>
      <c r="JY28" s="202"/>
      <c r="JZ28" s="204"/>
      <c r="KC28" s="158"/>
      <c r="KD28" s="209"/>
      <c r="KE28" s="201"/>
      <c r="KF28" s="202"/>
      <c r="KG28" s="203"/>
      <c r="KH28" s="203"/>
      <c r="KI28" s="202"/>
      <c r="KJ28" s="202"/>
      <c r="KK28" s="202"/>
      <c r="KL28" s="204"/>
      <c r="KO28" s="158"/>
      <c r="KP28" s="209"/>
      <c r="KQ28" s="201"/>
      <c r="KR28" s="202"/>
      <c r="KS28" s="203"/>
      <c r="KT28" s="203"/>
      <c r="KU28" s="202"/>
      <c r="KV28" s="202"/>
      <c r="KW28" s="202"/>
      <c r="KX28" s="204"/>
      <c r="LA28" s="158"/>
      <c r="LB28" s="209"/>
      <c r="LC28" s="201"/>
      <c r="LD28" s="202"/>
      <c r="LE28" s="203"/>
      <c r="LF28" s="203"/>
      <c r="LG28" s="202"/>
      <c r="LH28" s="202"/>
      <c r="LI28" s="202"/>
      <c r="LJ28" s="204"/>
    </row>
    <row r="29" spans="1:322" ht="18.75" customHeight="1" thickBot="1" x14ac:dyDescent="0.3">
      <c r="A29" s="158"/>
      <c r="B29" s="209"/>
      <c r="C29" s="201"/>
      <c r="D29" s="202"/>
      <c r="E29" s="203"/>
      <c r="F29" s="203"/>
      <c r="G29" s="202"/>
      <c r="H29" s="202"/>
      <c r="I29" s="202"/>
      <c r="J29" s="204"/>
      <c r="M29" s="158"/>
      <c r="N29" s="209"/>
      <c r="O29" s="233"/>
      <c r="P29" s="202"/>
      <c r="Q29" s="203"/>
      <c r="R29" s="203"/>
      <c r="S29" s="202"/>
      <c r="T29" s="202"/>
      <c r="U29" s="202"/>
      <c r="V29" s="200"/>
      <c r="Y29" s="158"/>
      <c r="Z29" s="209"/>
      <c r="AA29" s="201"/>
      <c r="AB29" s="202"/>
      <c r="AC29" s="203"/>
      <c r="AD29" s="203"/>
      <c r="AE29" s="202"/>
      <c r="AF29" s="202"/>
      <c r="AG29" s="202"/>
      <c r="AH29" s="204"/>
      <c r="AK29" s="158"/>
      <c r="AL29" s="209"/>
      <c r="AM29" s="201"/>
      <c r="AN29" s="202"/>
      <c r="AO29" s="203"/>
      <c r="AP29" s="203"/>
      <c r="AQ29" s="202"/>
      <c r="AR29" s="202"/>
      <c r="AS29" s="202"/>
      <c r="AT29" s="204"/>
      <c r="AW29" s="158"/>
      <c r="AX29" s="209"/>
      <c r="AY29" s="201"/>
      <c r="AZ29" s="202"/>
      <c r="BA29" s="203"/>
      <c r="BB29" s="203"/>
      <c r="BC29" s="202"/>
      <c r="BD29" s="198"/>
      <c r="BE29" s="202"/>
      <c r="BF29" s="204"/>
      <c r="BI29" s="158"/>
      <c r="BJ29" s="209"/>
      <c r="BK29" s="201"/>
      <c r="BL29" s="202"/>
      <c r="BM29" s="203"/>
      <c r="BN29" s="203"/>
      <c r="BO29" s="202"/>
      <c r="BP29" s="202"/>
      <c r="BQ29" s="202"/>
      <c r="BR29" s="204"/>
      <c r="BU29" s="158"/>
      <c r="BV29" s="209"/>
      <c r="BW29" s="201"/>
      <c r="BX29" s="202"/>
      <c r="BY29" s="203"/>
      <c r="BZ29" s="203"/>
      <c r="CA29" s="202"/>
      <c r="CB29" s="202"/>
      <c r="CC29" s="202"/>
      <c r="CD29" s="204"/>
      <c r="CG29" s="158"/>
      <c r="CH29" s="209"/>
      <c r="CI29" s="201"/>
      <c r="CJ29" s="202"/>
      <c r="CK29" s="203"/>
      <c r="CL29" s="203"/>
      <c r="CM29" s="202"/>
      <c r="CN29" s="202"/>
      <c r="CO29" s="202"/>
      <c r="CP29" s="204"/>
      <c r="CS29" s="158"/>
      <c r="CT29" s="209"/>
      <c r="CU29" s="201"/>
      <c r="CV29" s="202"/>
      <c r="CW29" s="203"/>
      <c r="CX29" s="203"/>
      <c r="CY29" s="202"/>
      <c r="CZ29" s="202"/>
      <c r="DA29" s="202"/>
      <c r="DB29" s="204"/>
      <c r="DE29" s="158"/>
      <c r="DF29" s="209"/>
      <c r="DG29" s="201"/>
      <c r="DH29" s="202"/>
      <c r="DI29" s="203"/>
      <c r="DJ29" s="203"/>
      <c r="DK29" s="202"/>
      <c r="DL29" s="202"/>
      <c r="DM29" s="202"/>
      <c r="DN29" s="204"/>
      <c r="DQ29" s="158"/>
      <c r="DR29" s="209"/>
      <c r="DS29" s="201"/>
      <c r="DT29" s="202"/>
      <c r="DU29" s="203"/>
      <c r="DV29" s="203"/>
      <c r="DW29" s="202"/>
      <c r="DX29" s="202"/>
      <c r="DY29" s="202"/>
      <c r="DZ29" s="204"/>
      <c r="EC29" s="158"/>
      <c r="ED29" s="209"/>
      <c r="EE29" s="201"/>
      <c r="EF29" s="202"/>
      <c r="EG29" s="203"/>
      <c r="EH29" s="203"/>
      <c r="EI29" s="202"/>
      <c r="EJ29" s="202"/>
      <c r="EK29" s="202"/>
      <c r="EL29" s="204"/>
      <c r="EO29" s="158"/>
      <c r="EP29" s="209"/>
      <c r="EQ29" s="201"/>
      <c r="ER29" s="202"/>
      <c r="ES29" s="203"/>
      <c r="ET29" s="203"/>
      <c r="EU29" s="202"/>
      <c r="EV29" s="202"/>
      <c r="EW29" s="202"/>
      <c r="EX29" s="204"/>
      <c r="FA29" s="158"/>
      <c r="FB29" s="209"/>
      <c r="FC29" s="201"/>
      <c r="FD29" s="202"/>
      <c r="FE29" s="203"/>
      <c r="FF29" s="203"/>
      <c r="FG29" s="202"/>
      <c r="FH29" s="202"/>
      <c r="FI29" s="202"/>
      <c r="FJ29" s="204"/>
      <c r="FM29" s="158">
        <v>21</v>
      </c>
      <c r="FN29" s="209" t="s">
        <v>661</v>
      </c>
      <c r="FO29" s="201">
        <v>44282</v>
      </c>
      <c r="FP29" s="202" t="s">
        <v>662</v>
      </c>
      <c r="FQ29" s="203">
        <v>78</v>
      </c>
      <c r="FR29" s="203" t="s">
        <v>100</v>
      </c>
      <c r="FS29" s="202"/>
      <c r="FT29" s="202" t="s">
        <v>163</v>
      </c>
      <c r="FU29" s="202"/>
      <c r="FV29" s="204" t="s">
        <v>153</v>
      </c>
      <c r="FY29" s="158">
        <v>21</v>
      </c>
      <c r="FZ29" s="209" t="s">
        <v>684</v>
      </c>
      <c r="GA29" s="201">
        <v>44298</v>
      </c>
      <c r="GB29" s="202" t="s">
        <v>685</v>
      </c>
      <c r="GC29" s="203">
        <v>60</v>
      </c>
      <c r="GD29" s="203" t="s">
        <v>100</v>
      </c>
      <c r="GE29" s="202"/>
      <c r="GF29" s="202" t="s">
        <v>184</v>
      </c>
      <c r="GG29" s="202"/>
      <c r="GH29" s="204" t="s">
        <v>153</v>
      </c>
      <c r="GK29" s="158"/>
      <c r="GW29" s="158"/>
      <c r="GX29" s="209"/>
      <c r="GY29" s="201"/>
      <c r="GZ29" s="202"/>
      <c r="HA29" s="203"/>
      <c r="HB29" s="203"/>
      <c r="HC29" s="202"/>
      <c r="HD29" s="202"/>
      <c r="HE29" s="202"/>
      <c r="HF29" s="204"/>
      <c r="HI29" s="158">
        <v>21</v>
      </c>
      <c r="HJ29" s="209" t="s">
        <v>838</v>
      </c>
      <c r="HK29" s="201">
        <v>44406</v>
      </c>
      <c r="HL29" s="202" t="s">
        <v>839</v>
      </c>
      <c r="HM29" s="203">
        <v>54</v>
      </c>
      <c r="HN29" s="203" t="s">
        <v>99</v>
      </c>
      <c r="HO29" s="202"/>
      <c r="HP29" s="202" t="s">
        <v>184</v>
      </c>
      <c r="HQ29" s="202"/>
      <c r="HR29" s="204" t="s">
        <v>153</v>
      </c>
      <c r="HU29" s="158"/>
      <c r="HV29" s="209" t="s">
        <v>869</v>
      </c>
      <c r="HW29" s="201">
        <v>44420</v>
      </c>
      <c r="HX29" s="202" t="s">
        <v>870</v>
      </c>
      <c r="HY29" s="203">
        <v>77</v>
      </c>
      <c r="HZ29" s="203" t="s">
        <v>100</v>
      </c>
      <c r="IA29" s="202"/>
      <c r="IB29" s="202" t="s">
        <v>183</v>
      </c>
      <c r="IC29" s="202"/>
      <c r="ID29" s="204" t="s">
        <v>153</v>
      </c>
      <c r="IG29" s="158">
        <v>27</v>
      </c>
      <c r="IH29" s="209" t="s">
        <v>962</v>
      </c>
      <c r="II29" s="201">
        <v>44469</v>
      </c>
      <c r="IJ29" s="202" t="s">
        <v>963</v>
      </c>
      <c r="IK29" s="203">
        <v>73</v>
      </c>
      <c r="IL29" s="203" t="s">
        <v>100</v>
      </c>
      <c r="IM29" s="202"/>
      <c r="IN29" s="202" t="s">
        <v>184</v>
      </c>
      <c r="IO29" s="202"/>
      <c r="IP29" s="204" t="s">
        <v>153</v>
      </c>
      <c r="IS29" s="158"/>
      <c r="IT29" s="209"/>
      <c r="IU29" s="201"/>
      <c r="IV29" s="202"/>
      <c r="IW29" s="203"/>
      <c r="IX29" s="203"/>
      <c r="IY29" s="202"/>
      <c r="IZ29" s="202"/>
      <c r="JA29" s="202"/>
      <c r="JB29" s="204"/>
      <c r="JE29" s="158"/>
      <c r="JF29" s="209"/>
      <c r="JG29" s="302"/>
      <c r="JH29" s="202"/>
      <c r="JI29" s="203"/>
      <c r="JJ29" s="203"/>
      <c r="JK29" s="202"/>
      <c r="JL29" s="202"/>
      <c r="JM29" s="202"/>
      <c r="JN29" s="204"/>
      <c r="JQ29" s="158"/>
      <c r="JR29" s="209"/>
      <c r="JS29" s="201"/>
      <c r="JT29" s="202"/>
      <c r="JU29" s="203"/>
      <c r="JV29" s="203"/>
      <c r="JW29" s="202"/>
      <c r="JX29" s="202"/>
      <c r="JY29" s="202"/>
      <c r="JZ29" s="204"/>
      <c r="KC29" s="158"/>
      <c r="KD29" s="209"/>
      <c r="KE29" s="201"/>
      <c r="KF29" s="202"/>
      <c r="KG29" s="203"/>
      <c r="KH29" s="203"/>
      <c r="KI29" s="202"/>
      <c r="KJ29" s="202"/>
      <c r="KK29" s="202"/>
      <c r="KL29" s="204"/>
      <c r="KO29" s="158"/>
      <c r="KP29" s="209"/>
      <c r="KQ29" s="201"/>
      <c r="KR29" s="202"/>
      <c r="KS29" s="203"/>
      <c r="KT29" s="203"/>
      <c r="KU29" s="202"/>
      <c r="KV29" s="202"/>
      <c r="KW29" s="202"/>
      <c r="KX29" s="204"/>
      <c r="LA29" s="158"/>
      <c r="LB29" s="209"/>
      <c r="LC29" s="201"/>
      <c r="LD29" s="202"/>
      <c r="LE29" s="203"/>
      <c r="LF29" s="203"/>
      <c r="LG29" s="202"/>
      <c r="LH29" s="202"/>
      <c r="LI29" s="202"/>
      <c r="LJ29" s="204"/>
    </row>
    <row r="30" spans="1:322" ht="18.75" customHeight="1" thickBot="1" x14ac:dyDescent="0.3">
      <c r="A30" s="158"/>
      <c r="B30" s="209"/>
      <c r="C30" s="201"/>
      <c r="D30" s="202"/>
      <c r="E30" s="203"/>
      <c r="F30" s="203"/>
      <c r="G30" s="202"/>
      <c r="H30" s="202"/>
      <c r="I30" s="202"/>
      <c r="J30" s="204"/>
      <c r="M30" s="158"/>
      <c r="N30" s="209"/>
      <c r="O30" s="233"/>
      <c r="P30" s="202"/>
      <c r="Q30" s="203"/>
      <c r="R30" s="203"/>
      <c r="S30" s="202"/>
      <c r="T30" s="202"/>
      <c r="U30" s="202"/>
      <c r="V30" s="200"/>
      <c r="Y30" s="158"/>
      <c r="Z30" s="209"/>
      <c r="AA30" s="201"/>
      <c r="AB30" s="202"/>
      <c r="AC30" s="203"/>
      <c r="AD30" s="203"/>
      <c r="AE30" s="202"/>
      <c r="AF30" s="202"/>
      <c r="AG30" s="202"/>
      <c r="AH30" s="204"/>
      <c r="AK30" s="158"/>
      <c r="AL30" s="209"/>
      <c r="AM30" s="201"/>
      <c r="AN30" s="202"/>
      <c r="AO30" s="203"/>
      <c r="AP30" s="203"/>
      <c r="AQ30" s="202"/>
      <c r="AR30" s="202"/>
      <c r="AS30" s="202"/>
      <c r="AT30" s="204"/>
      <c r="AW30" s="158"/>
      <c r="AX30" s="209"/>
      <c r="AY30" s="201"/>
      <c r="AZ30" s="202"/>
      <c r="BA30" s="203"/>
      <c r="BB30" s="203"/>
      <c r="BC30" s="202"/>
      <c r="BD30" s="198"/>
      <c r="BE30" s="202"/>
      <c r="BF30" s="204"/>
      <c r="BI30" s="158"/>
      <c r="BJ30" s="209"/>
      <c r="BK30" s="201"/>
      <c r="BL30" s="202"/>
      <c r="BM30" s="203"/>
      <c r="BN30" s="203"/>
      <c r="BO30" s="202"/>
      <c r="BP30" s="202"/>
      <c r="BQ30" s="202"/>
      <c r="BR30" s="204"/>
      <c r="BU30" s="158"/>
      <c r="BV30" s="209"/>
      <c r="BW30" s="201"/>
      <c r="BX30" s="202"/>
      <c r="BY30" s="203"/>
      <c r="BZ30" s="203"/>
      <c r="CA30" s="202"/>
      <c r="CB30" s="202"/>
      <c r="CC30" s="202"/>
      <c r="CD30" s="204"/>
      <c r="CG30" s="158"/>
      <c r="CH30" s="209"/>
      <c r="CI30" s="201"/>
      <c r="CJ30" s="202"/>
      <c r="CK30" s="203"/>
      <c r="CL30" s="203"/>
      <c r="CM30" s="202"/>
      <c r="CN30" s="202"/>
      <c r="CO30" s="202"/>
      <c r="CP30" s="204"/>
      <c r="CS30" s="158"/>
      <c r="CT30" s="209"/>
      <c r="CU30" s="201"/>
      <c r="CV30" s="202"/>
      <c r="CW30" s="203"/>
      <c r="CX30" s="203"/>
      <c r="CY30" s="202"/>
      <c r="CZ30" s="202"/>
      <c r="DA30" s="202"/>
      <c r="DB30" s="204"/>
      <c r="DE30" s="158"/>
      <c r="DF30" s="209"/>
      <c r="DG30" s="201"/>
      <c r="DH30" s="202"/>
      <c r="DI30" s="203"/>
      <c r="DJ30" s="203"/>
      <c r="DK30" s="202"/>
      <c r="DL30" s="202"/>
      <c r="DM30" s="202"/>
      <c r="DN30" s="204"/>
      <c r="DQ30" s="158"/>
      <c r="DR30" s="209"/>
      <c r="DS30" s="201"/>
      <c r="DT30" s="202"/>
      <c r="DU30" s="203"/>
      <c r="DV30" s="203"/>
      <c r="DW30" s="202"/>
      <c r="DX30" s="202"/>
      <c r="DY30" s="202"/>
      <c r="DZ30" s="204"/>
      <c r="EC30" s="158"/>
      <c r="ED30" s="209"/>
      <c r="EE30" s="201"/>
      <c r="EF30" s="202"/>
      <c r="EG30" s="203"/>
      <c r="EH30" s="203"/>
      <c r="EI30" s="202"/>
      <c r="EJ30" s="202"/>
      <c r="EK30" s="202"/>
      <c r="EL30" s="204"/>
      <c r="EO30" s="158"/>
      <c r="EP30" s="209"/>
      <c r="EQ30" s="201"/>
      <c r="ER30" s="202"/>
      <c r="ES30" s="203"/>
      <c r="ET30" s="203"/>
      <c r="EU30" s="202"/>
      <c r="EV30" s="202"/>
      <c r="EW30" s="202"/>
      <c r="EX30" s="204"/>
      <c r="FA30" s="158"/>
      <c r="FB30" s="209"/>
      <c r="FC30" s="201"/>
      <c r="FD30" s="202"/>
      <c r="FE30" s="203"/>
      <c r="FF30" s="203"/>
      <c r="FG30" s="202"/>
      <c r="FH30" s="202"/>
      <c r="FI30" s="202"/>
      <c r="FJ30" s="204"/>
      <c r="FM30" s="158"/>
      <c r="FN30" s="209"/>
      <c r="FO30" s="201"/>
      <c r="FP30" s="202"/>
      <c r="FQ30" s="203"/>
      <c r="FR30" s="203"/>
      <c r="FS30" s="202"/>
      <c r="FT30" s="202"/>
      <c r="FU30" s="202"/>
      <c r="FV30" s="204"/>
      <c r="FY30" s="158">
        <v>22</v>
      </c>
      <c r="FZ30" s="209" t="s">
        <v>686</v>
      </c>
      <c r="GA30" s="201">
        <v>44298</v>
      </c>
      <c r="GB30" s="202" t="s">
        <v>687</v>
      </c>
      <c r="GC30" s="203">
        <v>51</v>
      </c>
      <c r="GD30" s="203" t="s">
        <v>99</v>
      </c>
      <c r="GE30" s="202"/>
      <c r="GF30" s="202" t="s">
        <v>184</v>
      </c>
      <c r="GG30" s="202"/>
      <c r="GH30" s="204" t="s">
        <v>153</v>
      </c>
      <c r="GK30" s="158"/>
      <c r="GW30" s="158"/>
      <c r="GX30" s="209"/>
      <c r="GY30" s="201"/>
      <c r="GZ30" s="202"/>
      <c r="HA30" s="203"/>
      <c r="HB30" s="203"/>
      <c r="HC30" s="202"/>
      <c r="HD30" s="202"/>
      <c r="HE30" s="202"/>
      <c r="HF30" s="204"/>
      <c r="HI30" s="158">
        <v>22</v>
      </c>
      <c r="HJ30" s="209" t="s">
        <v>840</v>
      </c>
      <c r="HK30" s="201">
        <v>44407</v>
      </c>
      <c r="HL30" s="202" t="s">
        <v>844</v>
      </c>
      <c r="HM30" s="203">
        <v>77</v>
      </c>
      <c r="HN30" s="203" t="s">
        <v>99</v>
      </c>
      <c r="HO30" s="202"/>
      <c r="HP30" s="202" t="s">
        <v>183</v>
      </c>
      <c r="HQ30" s="202"/>
      <c r="HR30" s="204" t="s">
        <v>153</v>
      </c>
      <c r="HU30" s="158"/>
      <c r="HV30" s="209" t="s">
        <v>871</v>
      </c>
      <c r="HW30" s="201">
        <v>44424</v>
      </c>
      <c r="HX30" s="202" t="s">
        <v>872</v>
      </c>
      <c r="HY30" s="203">
        <v>89</v>
      </c>
      <c r="HZ30" s="203" t="s">
        <v>99</v>
      </c>
      <c r="IA30" s="202"/>
      <c r="IB30" s="202" t="s">
        <v>184</v>
      </c>
      <c r="IC30" s="202"/>
      <c r="ID30" s="204" t="s">
        <v>153</v>
      </c>
      <c r="IG30" s="158"/>
      <c r="IH30" s="209"/>
      <c r="II30" s="201"/>
      <c r="IJ30" s="202"/>
      <c r="IK30" s="203"/>
      <c r="IL30" s="203"/>
      <c r="IM30" s="202"/>
      <c r="IN30" s="202"/>
      <c r="IO30" s="202"/>
      <c r="IP30" s="204"/>
      <c r="IS30" s="158"/>
      <c r="IT30" s="209"/>
      <c r="IU30" s="201"/>
      <c r="IV30" s="202"/>
      <c r="IW30" s="203"/>
      <c r="IX30" s="203"/>
      <c r="IY30" s="202"/>
      <c r="IZ30" s="202"/>
      <c r="JA30" s="202"/>
      <c r="JB30" s="204"/>
      <c r="JE30" s="158"/>
      <c r="JF30" s="209"/>
      <c r="JG30" s="302"/>
      <c r="JH30" s="202"/>
      <c r="JI30" s="203"/>
      <c r="JJ30" s="203"/>
      <c r="JK30" s="202"/>
      <c r="JL30" s="202"/>
      <c r="JM30" s="202"/>
      <c r="JN30" s="204"/>
      <c r="JQ30" s="158"/>
      <c r="JR30" s="209"/>
      <c r="JS30" s="201"/>
      <c r="JT30" s="202"/>
      <c r="JU30" s="203"/>
      <c r="JV30" s="203"/>
      <c r="JW30" s="202"/>
      <c r="JX30" s="202"/>
      <c r="JY30" s="202"/>
      <c r="JZ30" s="204"/>
      <c r="KC30" s="158"/>
      <c r="KD30" s="209"/>
      <c r="KE30" s="201"/>
      <c r="KF30" s="202"/>
      <c r="KG30" s="203"/>
      <c r="KH30" s="203"/>
      <c r="KI30" s="202"/>
      <c r="KJ30" s="202"/>
      <c r="KK30" s="202"/>
      <c r="KL30" s="204"/>
      <c r="KO30" s="158"/>
      <c r="KP30" s="209"/>
      <c r="KQ30" s="201"/>
      <c r="KR30" s="202"/>
      <c r="KS30" s="203"/>
      <c r="KT30" s="203"/>
      <c r="KU30" s="202"/>
      <c r="KV30" s="202"/>
      <c r="KW30" s="202"/>
      <c r="KX30" s="204"/>
      <c r="LA30" s="158"/>
      <c r="LB30" s="209"/>
      <c r="LC30" s="201"/>
      <c r="LD30" s="202"/>
      <c r="LE30" s="203"/>
      <c r="LF30" s="203"/>
      <c r="LG30" s="202"/>
      <c r="LH30" s="202"/>
      <c r="LI30" s="202"/>
      <c r="LJ30" s="204"/>
    </row>
    <row r="31" spans="1:322" ht="18.75" customHeight="1" thickBot="1" x14ac:dyDescent="0.3">
      <c r="A31" s="158"/>
      <c r="B31" s="209"/>
      <c r="C31" s="201"/>
      <c r="D31" s="202"/>
      <c r="E31" s="203"/>
      <c r="F31" s="203"/>
      <c r="G31" s="202"/>
      <c r="H31" s="202"/>
      <c r="I31" s="202"/>
      <c r="J31" s="204"/>
      <c r="M31" s="158"/>
      <c r="N31" s="209"/>
      <c r="O31" s="233"/>
      <c r="P31" s="202"/>
      <c r="Q31" s="203"/>
      <c r="R31" s="203"/>
      <c r="S31" s="202"/>
      <c r="T31" s="202"/>
      <c r="U31" s="202"/>
      <c r="V31" s="200"/>
      <c r="Y31" s="158"/>
      <c r="Z31" s="209"/>
      <c r="AA31" s="201"/>
      <c r="AB31" s="202"/>
      <c r="AC31" s="203"/>
      <c r="AD31" s="203"/>
      <c r="AE31" s="202"/>
      <c r="AF31" s="202"/>
      <c r="AG31" s="202"/>
      <c r="AH31" s="204"/>
      <c r="AK31" s="158"/>
      <c r="AL31" s="209"/>
      <c r="AM31" s="201"/>
      <c r="AN31" s="202"/>
      <c r="AO31" s="203"/>
      <c r="AP31" s="203"/>
      <c r="AQ31" s="202"/>
      <c r="AR31" s="202"/>
      <c r="AS31" s="202"/>
      <c r="AT31" s="204"/>
      <c r="AW31" s="158"/>
      <c r="AX31" s="209"/>
      <c r="AY31" s="201"/>
      <c r="AZ31" s="202"/>
      <c r="BA31" s="203"/>
      <c r="BB31" s="203"/>
      <c r="BC31" s="202"/>
      <c r="BD31" s="198"/>
      <c r="BE31" s="202"/>
      <c r="BF31" s="204"/>
      <c r="BI31" s="158"/>
      <c r="BJ31" s="209"/>
      <c r="BK31" s="201"/>
      <c r="BL31" s="202"/>
      <c r="BM31" s="203"/>
      <c r="BN31" s="203"/>
      <c r="BO31" s="202"/>
      <c r="BP31" s="202"/>
      <c r="BQ31" s="202"/>
      <c r="BR31" s="204"/>
      <c r="BU31" s="158"/>
      <c r="BV31" s="209"/>
      <c r="BW31" s="201"/>
      <c r="BX31" s="202"/>
      <c r="BY31" s="203"/>
      <c r="BZ31" s="203"/>
      <c r="CA31" s="202"/>
      <c r="CB31" s="202"/>
      <c r="CC31" s="202"/>
      <c r="CD31" s="204"/>
      <c r="CG31" s="158">
        <v>5</v>
      </c>
      <c r="CH31" s="209" t="s">
        <v>277</v>
      </c>
      <c r="CI31" s="201">
        <v>44058</v>
      </c>
      <c r="CJ31" s="202" t="s">
        <v>294</v>
      </c>
      <c r="CK31" s="203">
        <v>73</v>
      </c>
      <c r="CL31" s="203" t="s">
        <v>99</v>
      </c>
      <c r="CM31" s="202"/>
      <c r="CN31" s="202" t="s">
        <v>184</v>
      </c>
      <c r="CO31" s="202"/>
      <c r="CP31" s="204" t="s">
        <v>157</v>
      </c>
      <c r="CS31" s="158">
        <v>7</v>
      </c>
      <c r="CT31" s="209" t="s">
        <v>304</v>
      </c>
      <c r="CU31" s="201">
        <v>44080</v>
      </c>
      <c r="CV31" s="202" t="s">
        <v>305</v>
      </c>
      <c r="CW31" s="203" t="s">
        <v>306</v>
      </c>
      <c r="CX31" s="203" t="s">
        <v>99</v>
      </c>
      <c r="CY31" s="202"/>
      <c r="CZ31" s="202" t="s">
        <v>184</v>
      </c>
      <c r="DA31" s="202"/>
      <c r="DB31" s="204" t="s">
        <v>51</v>
      </c>
      <c r="DE31" s="158">
        <v>14</v>
      </c>
      <c r="DF31" s="209" t="s">
        <v>361</v>
      </c>
      <c r="DG31" s="201">
        <v>44123</v>
      </c>
      <c r="DH31" s="202" t="s">
        <v>362</v>
      </c>
      <c r="DI31" s="203" t="s">
        <v>257</v>
      </c>
      <c r="DJ31" s="203" t="s">
        <v>99</v>
      </c>
      <c r="DK31" s="202"/>
      <c r="DL31" s="202" t="s">
        <v>184</v>
      </c>
      <c r="DM31" s="202"/>
      <c r="DN31" s="204" t="s">
        <v>51</v>
      </c>
      <c r="DQ31" s="158">
        <v>14</v>
      </c>
      <c r="DR31" s="209" t="s">
        <v>433</v>
      </c>
      <c r="DS31" s="201">
        <v>44140</v>
      </c>
      <c r="DT31" s="202" t="s">
        <v>434</v>
      </c>
      <c r="DU31" s="203">
        <v>34</v>
      </c>
      <c r="DV31" s="203" t="s">
        <v>99</v>
      </c>
      <c r="DW31" s="202"/>
      <c r="DX31" s="202" t="s">
        <v>105</v>
      </c>
      <c r="DY31" s="202"/>
      <c r="DZ31" s="204" t="s">
        <v>406</v>
      </c>
      <c r="EC31" s="158">
        <v>14</v>
      </c>
      <c r="ED31" s="209" t="s">
        <v>503</v>
      </c>
      <c r="EE31" s="201">
        <v>44183</v>
      </c>
      <c r="EF31" s="202" t="s">
        <v>504</v>
      </c>
      <c r="EG31" s="203" t="s">
        <v>310</v>
      </c>
      <c r="EH31" s="203" t="s">
        <v>100</v>
      </c>
      <c r="EI31" s="202"/>
      <c r="EJ31" s="202" t="s">
        <v>184</v>
      </c>
      <c r="EK31" s="202"/>
      <c r="EL31" s="204" t="s">
        <v>51</v>
      </c>
      <c r="EO31" s="158"/>
      <c r="EP31" s="209"/>
      <c r="EQ31" s="201"/>
      <c r="ER31" s="202"/>
      <c r="ES31" s="203"/>
      <c r="ET31" s="203"/>
      <c r="EU31" s="202"/>
      <c r="EV31" s="202"/>
      <c r="EW31" s="202"/>
      <c r="EX31" s="204"/>
      <c r="FA31" s="158"/>
      <c r="FB31" s="209"/>
      <c r="FC31" s="201"/>
      <c r="FD31" s="202"/>
      <c r="FE31" s="203"/>
      <c r="FF31" s="203"/>
      <c r="FG31" s="202"/>
      <c r="FH31" s="202"/>
      <c r="FI31" s="202"/>
      <c r="FJ31" s="204"/>
      <c r="FM31" s="158"/>
      <c r="FN31" s="209"/>
      <c r="FO31" s="201"/>
      <c r="FP31" s="202"/>
      <c r="FQ31" s="203"/>
      <c r="FR31" s="203"/>
      <c r="FS31" s="202"/>
      <c r="FT31" s="202"/>
      <c r="FU31" s="202"/>
      <c r="FV31" s="204"/>
      <c r="FY31" s="158">
        <v>23</v>
      </c>
      <c r="FZ31" s="209" t="s">
        <v>690</v>
      </c>
      <c r="GA31" s="201">
        <v>44300</v>
      </c>
      <c r="GB31" s="202" t="s">
        <v>691</v>
      </c>
      <c r="GC31" s="203">
        <v>79</v>
      </c>
      <c r="GD31" s="203" t="s">
        <v>100</v>
      </c>
      <c r="GE31" s="202"/>
      <c r="GF31" s="202" t="s">
        <v>184</v>
      </c>
      <c r="GG31" s="202"/>
      <c r="GH31" s="204" t="s">
        <v>153</v>
      </c>
      <c r="GK31" s="158"/>
      <c r="GW31" s="158"/>
      <c r="GX31" s="209"/>
      <c r="GY31" s="201"/>
      <c r="GZ31" s="202"/>
      <c r="HA31" s="203"/>
      <c r="HB31" s="203"/>
      <c r="HC31" s="202"/>
      <c r="HD31" s="202"/>
      <c r="HE31" s="202"/>
      <c r="HF31" s="204"/>
      <c r="HI31" s="158"/>
      <c r="HJ31" s="209"/>
      <c r="HK31" s="201"/>
      <c r="HL31" s="202"/>
      <c r="HM31" s="203"/>
      <c r="HN31" s="203"/>
      <c r="HO31" s="202"/>
      <c r="HP31" s="202"/>
      <c r="HQ31" s="202"/>
      <c r="HR31" s="204"/>
      <c r="HU31" s="158"/>
      <c r="HV31" s="209" t="s">
        <v>885</v>
      </c>
      <c r="HW31" s="201">
        <v>44430</v>
      </c>
      <c r="HX31" s="202" t="s">
        <v>907</v>
      </c>
      <c r="HY31" s="203">
        <v>31</v>
      </c>
      <c r="HZ31" s="203" t="s">
        <v>100</v>
      </c>
      <c r="IA31" s="202"/>
      <c r="IB31" s="202" t="s">
        <v>184</v>
      </c>
      <c r="IC31" s="202"/>
      <c r="ID31" s="204" t="s">
        <v>153</v>
      </c>
      <c r="IG31" s="158"/>
      <c r="IH31" s="209"/>
      <c r="II31" s="201"/>
      <c r="IJ31" s="202"/>
      <c r="IK31" s="203"/>
      <c r="IL31" s="203"/>
      <c r="IM31" s="202"/>
      <c r="IN31" s="202"/>
      <c r="IO31" s="202"/>
      <c r="IP31" s="204"/>
      <c r="IS31" s="158"/>
      <c r="IT31" s="209"/>
      <c r="IU31" s="201"/>
      <c r="IV31" s="202"/>
      <c r="IW31" s="203"/>
      <c r="IX31" s="203"/>
      <c r="IY31" s="202"/>
      <c r="IZ31" s="202"/>
      <c r="JA31" s="202"/>
      <c r="JB31" s="204"/>
      <c r="JE31" s="158"/>
      <c r="JF31" s="209"/>
      <c r="JG31" s="302"/>
      <c r="JH31" s="202"/>
      <c r="JI31" s="203"/>
      <c r="JJ31" s="203"/>
      <c r="JK31" s="202"/>
      <c r="JL31" s="202"/>
      <c r="JM31" s="202"/>
      <c r="JN31" s="204"/>
      <c r="JQ31" s="158"/>
      <c r="JR31" s="209"/>
      <c r="JS31" s="201"/>
      <c r="JT31" s="202"/>
      <c r="JU31" s="203"/>
      <c r="JV31" s="203"/>
      <c r="JW31" s="202"/>
      <c r="JX31" s="202"/>
      <c r="JY31" s="202"/>
      <c r="JZ31" s="204"/>
      <c r="KC31" s="158"/>
      <c r="KD31" s="209"/>
      <c r="KE31" s="201"/>
      <c r="KF31" s="202"/>
      <c r="KG31" s="203"/>
      <c r="KH31" s="203"/>
      <c r="KI31" s="202"/>
      <c r="KJ31" s="202"/>
      <c r="KK31" s="202"/>
      <c r="KL31" s="204"/>
      <c r="KO31" s="158"/>
      <c r="KP31" s="209"/>
      <c r="KQ31" s="201"/>
      <c r="KR31" s="202"/>
      <c r="KS31" s="203"/>
      <c r="KT31" s="203"/>
      <c r="KU31" s="202"/>
      <c r="KV31" s="202"/>
      <c r="KW31" s="202"/>
      <c r="KX31" s="204"/>
      <c r="LA31" s="158"/>
      <c r="LB31" s="209"/>
      <c r="LC31" s="201"/>
      <c r="LD31" s="202"/>
      <c r="LE31" s="203"/>
      <c r="LF31" s="203"/>
      <c r="LG31" s="202"/>
      <c r="LH31" s="202"/>
      <c r="LI31" s="202"/>
      <c r="LJ31" s="204"/>
    </row>
    <row r="32" spans="1:322" ht="18.75" customHeight="1" thickBot="1" x14ac:dyDescent="0.3">
      <c r="A32" s="158"/>
      <c r="B32" s="209"/>
      <c r="C32" s="201"/>
      <c r="D32" s="202"/>
      <c r="E32" s="203"/>
      <c r="F32" s="203"/>
      <c r="G32" s="202"/>
      <c r="H32" s="202"/>
      <c r="I32" s="202"/>
      <c r="J32" s="204"/>
      <c r="M32" s="158"/>
      <c r="N32" s="209"/>
      <c r="O32" s="233"/>
      <c r="P32" s="202"/>
      <c r="Q32" s="203"/>
      <c r="R32" s="203"/>
      <c r="S32" s="202"/>
      <c r="T32" s="202"/>
      <c r="U32" s="202"/>
      <c r="V32" s="200"/>
      <c r="Y32" s="158"/>
      <c r="Z32" s="209"/>
      <c r="AA32" s="201"/>
      <c r="AB32" s="202"/>
      <c r="AC32" s="203"/>
      <c r="AD32" s="203"/>
      <c r="AE32" s="202"/>
      <c r="AF32" s="202"/>
      <c r="AG32" s="202"/>
      <c r="AH32" s="204"/>
      <c r="AK32" s="158"/>
      <c r="AL32" s="209"/>
      <c r="AM32" s="201"/>
      <c r="AN32" s="202"/>
      <c r="AO32" s="203"/>
      <c r="AP32" s="203"/>
      <c r="AQ32" s="202"/>
      <c r="AR32" s="202"/>
      <c r="AS32" s="202"/>
      <c r="AT32" s="204"/>
      <c r="AW32" s="158"/>
      <c r="AX32" s="209"/>
      <c r="AY32" s="201"/>
      <c r="AZ32" s="202"/>
      <c r="BA32" s="203"/>
      <c r="BB32" s="203"/>
      <c r="BC32" s="202"/>
      <c r="BD32" s="198"/>
      <c r="BE32" s="202"/>
      <c r="BF32" s="204"/>
      <c r="BI32" s="158"/>
      <c r="BJ32" s="209"/>
      <c r="BK32" s="201"/>
      <c r="BL32" s="202"/>
      <c r="BM32" s="203"/>
      <c r="BN32" s="203"/>
      <c r="BO32" s="202"/>
      <c r="BP32" s="202"/>
      <c r="BQ32" s="202"/>
      <c r="BR32" s="204"/>
      <c r="BU32" s="158"/>
      <c r="BV32" s="209"/>
      <c r="BW32" s="201"/>
      <c r="BX32" s="202"/>
      <c r="BY32" s="203"/>
      <c r="BZ32" s="203"/>
      <c r="CA32" s="202"/>
      <c r="CB32" s="202"/>
      <c r="CC32" s="202"/>
      <c r="CD32" s="204"/>
      <c r="CG32" s="158">
        <v>6</v>
      </c>
      <c r="CH32" s="209" t="s">
        <v>295</v>
      </c>
      <c r="CI32" s="201" t="s">
        <v>296</v>
      </c>
      <c r="CJ32" s="202" t="s">
        <v>297</v>
      </c>
      <c r="CK32" s="203">
        <v>50</v>
      </c>
      <c r="CL32" s="203" t="s">
        <v>99</v>
      </c>
      <c r="CM32" s="202"/>
      <c r="CN32" s="202" t="s">
        <v>183</v>
      </c>
      <c r="CO32" s="202"/>
      <c r="CP32" s="204" t="s">
        <v>157</v>
      </c>
      <c r="CS32" s="158">
        <v>8</v>
      </c>
      <c r="CT32" s="209" t="s">
        <v>308</v>
      </c>
      <c r="CU32" s="201">
        <v>44081</v>
      </c>
      <c r="CV32" s="202" t="s">
        <v>309</v>
      </c>
      <c r="CW32" s="203" t="s">
        <v>310</v>
      </c>
      <c r="CX32" s="203" t="s">
        <v>99</v>
      </c>
      <c r="CY32" s="202"/>
      <c r="CZ32" s="202" t="s">
        <v>184</v>
      </c>
      <c r="DA32" s="202"/>
      <c r="DB32" s="204" t="s">
        <v>51</v>
      </c>
      <c r="DE32" s="158">
        <v>15</v>
      </c>
      <c r="DF32" s="209" t="s">
        <v>329</v>
      </c>
      <c r="DG32" s="201">
        <v>44111</v>
      </c>
      <c r="DH32" s="202" t="s">
        <v>330</v>
      </c>
      <c r="DI32" s="203">
        <v>58</v>
      </c>
      <c r="DJ32" s="203" t="s">
        <v>99</v>
      </c>
      <c r="DK32" s="202"/>
      <c r="DL32" s="202" t="s">
        <v>184</v>
      </c>
      <c r="DM32" s="202"/>
      <c r="DN32" s="204" t="s">
        <v>153</v>
      </c>
      <c r="DQ32" s="158">
        <v>15</v>
      </c>
      <c r="DR32" s="209" t="s">
        <v>435</v>
      </c>
      <c r="DS32" s="201">
        <v>44142</v>
      </c>
      <c r="DT32" s="202" t="s">
        <v>436</v>
      </c>
      <c r="DU32" s="203">
        <v>78</v>
      </c>
      <c r="DV32" s="203" t="s">
        <v>100</v>
      </c>
      <c r="DW32" s="202"/>
      <c r="DX32" s="202" t="s">
        <v>105</v>
      </c>
      <c r="DY32" s="202"/>
      <c r="DZ32" s="204" t="s">
        <v>406</v>
      </c>
      <c r="EC32" s="158">
        <v>15</v>
      </c>
      <c r="ED32" s="209" t="s">
        <v>505</v>
      </c>
      <c r="EE32" s="201">
        <v>44166</v>
      </c>
      <c r="EF32" s="202" t="s">
        <v>506</v>
      </c>
      <c r="EG32" s="203">
        <v>17</v>
      </c>
      <c r="EH32" s="203" t="s">
        <v>99</v>
      </c>
      <c r="EI32" s="202"/>
      <c r="EJ32" s="202" t="s">
        <v>183</v>
      </c>
      <c r="EK32" s="202"/>
      <c r="EL32" s="204" t="s">
        <v>406</v>
      </c>
      <c r="EO32" s="158"/>
      <c r="EP32" s="209"/>
      <c r="EQ32" s="201"/>
      <c r="ER32" s="202"/>
      <c r="ES32" s="203"/>
      <c r="ET32" s="203"/>
      <c r="EU32" s="202"/>
      <c r="EV32" s="202"/>
      <c r="EW32" s="202"/>
      <c r="EX32" s="204"/>
      <c r="FA32" s="158"/>
      <c r="FB32" s="209"/>
      <c r="FC32" s="201"/>
      <c r="FD32" s="202"/>
      <c r="FE32" s="203"/>
      <c r="FF32" s="203"/>
      <c r="FG32" s="202"/>
      <c r="FH32" s="202"/>
      <c r="FI32" s="202"/>
      <c r="FJ32" s="204"/>
      <c r="FM32" s="158"/>
      <c r="FN32" s="209"/>
      <c r="FO32" s="201"/>
      <c r="FP32" s="202"/>
      <c r="FQ32" s="203"/>
      <c r="FR32" s="203"/>
      <c r="FS32" s="202"/>
      <c r="FT32" s="202"/>
      <c r="FU32" s="202"/>
      <c r="FV32" s="204"/>
      <c r="FY32" s="158">
        <v>24</v>
      </c>
      <c r="FZ32" s="209" t="s">
        <v>695</v>
      </c>
      <c r="GA32" s="201">
        <v>44303</v>
      </c>
      <c r="GB32" s="202" t="s">
        <v>696</v>
      </c>
      <c r="GC32" s="203">
        <v>58</v>
      </c>
      <c r="GD32" s="203" t="s">
        <v>100</v>
      </c>
      <c r="GE32" s="202"/>
      <c r="GF32" s="202" t="s">
        <v>183</v>
      </c>
      <c r="GG32" s="202"/>
      <c r="GH32" s="204" t="s">
        <v>153</v>
      </c>
      <c r="GK32" s="158"/>
      <c r="GW32" s="158"/>
      <c r="GX32" s="209"/>
      <c r="GY32" s="201"/>
      <c r="GZ32" s="202"/>
      <c r="HA32" s="203"/>
      <c r="HB32" s="203"/>
      <c r="HC32" s="202"/>
      <c r="HD32" s="202"/>
      <c r="HE32" s="202"/>
      <c r="HF32" s="204"/>
      <c r="HI32" s="158"/>
      <c r="HJ32" s="209"/>
      <c r="HK32" s="201"/>
      <c r="HL32" s="202"/>
      <c r="HM32" s="203"/>
      <c r="HN32" s="203"/>
      <c r="HO32" s="202"/>
      <c r="HP32" s="202"/>
      <c r="HQ32" s="202"/>
      <c r="HR32" s="204"/>
      <c r="HU32" s="158"/>
      <c r="HV32" s="209" t="s">
        <v>888</v>
      </c>
      <c r="HW32" s="201">
        <v>44432</v>
      </c>
      <c r="HX32" s="202" t="s">
        <v>889</v>
      </c>
      <c r="HY32" s="203">
        <v>69</v>
      </c>
      <c r="HZ32" s="203" t="s">
        <v>99</v>
      </c>
      <c r="IA32" s="202"/>
      <c r="IB32" s="202" t="s">
        <v>184</v>
      </c>
      <c r="IC32" s="202"/>
      <c r="ID32" s="204" t="s">
        <v>153</v>
      </c>
      <c r="IG32" s="158"/>
      <c r="IH32" s="209"/>
      <c r="II32" s="201"/>
      <c r="IJ32" s="202"/>
      <c r="IK32" s="203"/>
      <c r="IL32" s="203"/>
      <c r="IM32" s="202"/>
      <c r="IN32" s="202"/>
      <c r="IO32" s="202"/>
      <c r="IP32" s="204"/>
      <c r="IS32" s="158"/>
      <c r="IT32" s="209"/>
      <c r="IU32" s="201"/>
      <c r="IV32" s="202"/>
      <c r="IW32" s="203"/>
      <c r="IX32" s="203"/>
      <c r="IY32" s="202"/>
      <c r="IZ32" s="202"/>
      <c r="JA32" s="202"/>
      <c r="JB32" s="204"/>
      <c r="JE32" s="158"/>
      <c r="JF32" s="209"/>
      <c r="JG32" s="302"/>
      <c r="JH32" s="202"/>
      <c r="JI32" s="203"/>
      <c r="JJ32" s="203"/>
      <c r="JK32" s="202"/>
      <c r="JL32" s="202"/>
      <c r="JM32" s="202"/>
      <c r="JN32" s="204"/>
      <c r="JQ32" s="158"/>
      <c r="JR32" s="209"/>
      <c r="JS32" s="201"/>
      <c r="JT32" s="202"/>
      <c r="JU32" s="203"/>
      <c r="JV32" s="203"/>
      <c r="JW32" s="202"/>
      <c r="JX32" s="202"/>
      <c r="JY32" s="202"/>
      <c r="JZ32" s="204"/>
      <c r="KC32" s="158"/>
      <c r="KD32" s="209"/>
      <c r="KE32" s="201"/>
      <c r="KF32" s="202"/>
      <c r="KG32" s="203"/>
      <c r="KH32" s="203"/>
      <c r="KI32" s="202"/>
      <c r="KJ32" s="202"/>
      <c r="KK32" s="202"/>
      <c r="KL32" s="204"/>
      <c r="KO32" s="158"/>
      <c r="KP32" s="209"/>
      <c r="KQ32" s="201"/>
      <c r="KR32" s="202"/>
      <c r="KS32" s="203"/>
      <c r="KT32" s="203"/>
      <c r="KU32" s="202"/>
      <c r="KV32" s="202"/>
      <c r="KW32" s="202"/>
      <c r="KX32" s="204"/>
      <c r="LA32" s="158"/>
      <c r="LB32" s="209"/>
      <c r="LC32" s="201"/>
      <c r="LD32" s="202"/>
      <c r="LE32" s="203"/>
      <c r="LF32" s="203"/>
      <c r="LG32" s="202"/>
      <c r="LH32" s="202"/>
      <c r="LI32" s="202"/>
      <c r="LJ32" s="204"/>
    </row>
    <row r="33" spans="1:322" ht="18.75" customHeight="1" thickBot="1" x14ac:dyDescent="0.3">
      <c r="A33" s="158"/>
      <c r="B33" s="209"/>
      <c r="C33" s="201"/>
      <c r="D33" s="202"/>
      <c r="E33" s="203"/>
      <c r="F33" s="203"/>
      <c r="G33" s="202"/>
      <c r="H33" s="202"/>
      <c r="I33" s="202"/>
      <c r="J33" s="204"/>
      <c r="M33" s="158"/>
      <c r="N33" s="209"/>
      <c r="O33" s="233"/>
      <c r="P33" s="202"/>
      <c r="Q33" s="203"/>
      <c r="R33" s="203"/>
      <c r="S33" s="202"/>
      <c r="T33" s="202"/>
      <c r="U33" s="202"/>
      <c r="V33" s="200"/>
      <c r="Y33" s="158"/>
      <c r="Z33" s="209"/>
      <c r="AA33" s="201"/>
      <c r="AB33" s="202"/>
      <c r="AC33" s="203"/>
      <c r="AD33" s="203"/>
      <c r="AE33" s="202"/>
      <c r="AF33" s="202"/>
      <c r="AG33" s="202"/>
      <c r="AH33" s="204"/>
      <c r="AK33" s="158"/>
      <c r="AL33" s="209"/>
      <c r="AM33" s="201"/>
      <c r="AN33" s="202"/>
      <c r="AO33" s="203"/>
      <c r="AP33" s="203"/>
      <c r="AQ33" s="202"/>
      <c r="AR33" s="202"/>
      <c r="AS33" s="202"/>
      <c r="AT33" s="204"/>
      <c r="AW33" s="158"/>
      <c r="AX33" s="209"/>
      <c r="AY33" s="201"/>
      <c r="AZ33" s="202"/>
      <c r="BA33" s="203"/>
      <c r="BB33" s="203"/>
      <c r="BC33" s="202"/>
      <c r="BD33" s="198"/>
      <c r="BE33" s="202"/>
      <c r="BF33" s="204"/>
      <c r="BI33" s="158"/>
      <c r="BJ33" s="209"/>
      <c r="BK33" s="201"/>
      <c r="BL33" s="202"/>
      <c r="BM33" s="203"/>
      <c r="BN33" s="203"/>
      <c r="BO33" s="202"/>
      <c r="BP33" s="202"/>
      <c r="BQ33" s="202"/>
      <c r="BR33" s="204"/>
      <c r="BU33" s="158"/>
      <c r="BV33" s="209"/>
      <c r="BW33" s="201"/>
      <c r="BX33" s="202"/>
      <c r="BY33" s="203"/>
      <c r="BZ33" s="203"/>
      <c r="CA33" s="202"/>
      <c r="CB33" s="202"/>
      <c r="CC33" s="202"/>
      <c r="CD33" s="204"/>
      <c r="CG33" s="158">
        <v>7</v>
      </c>
      <c r="CH33" s="209" t="s">
        <v>278</v>
      </c>
      <c r="CI33" s="201">
        <v>44060</v>
      </c>
      <c r="CJ33" s="202" t="s">
        <v>279</v>
      </c>
      <c r="CK33" s="203">
        <v>42</v>
      </c>
      <c r="CL33" s="203" t="s">
        <v>99</v>
      </c>
      <c r="CM33" s="202"/>
      <c r="CN33" s="202" t="s">
        <v>183</v>
      </c>
      <c r="CO33" s="202"/>
      <c r="CP33" s="204" t="s">
        <v>157</v>
      </c>
      <c r="CS33" s="158">
        <v>9</v>
      </c>
      <c r="CT33" s="209" t="s">
        <v>301</v>
      </c>
      <c r="CU33" s="201">
        <v>44076</v>
      </c>
      <c r="CV33" s="202" t="s">
        <v>302</v>
      </c>
      <c r="CW33" s="203">
        <v>59</v>
      </c>
      <c r="CX33" s="203" t="s">
        <v>100</v>
      </c>
      <c r="CY33" s="202"/>
      <c r="CZ33" s="202" t="s">
        <v>184</v>
      </c>
      <c r="DA33" s="202"/>
      <c r="DB33" s="204" t="s">
        <v>153</v>
      </c>
      <c r="DE33" s="158">
        <v>16</v>
      </c>
      <c r="DF33" s="209" t="s">
        <v>333</v>
      </c>
      <c r="DG33" s="201">
        <v>44113</v>
      </c>
      <c r="DH33" s="202" t="s">
        <v>383</v>
      </c>
      <c r="DI33" s="203">
        <v>48</v>
      </c>
      <c r="DJ33" s="203" t="s">
        <v>99</v>
      </c>
      <c r="DK33" s="202"/>
      <c r="DL33" s="202" t="s">
        <v>183</v>
      </c>
      <c r="DM33" s="202"/>
      <c r="DN33" s="204" t="s">
        <v>153</v>
      </c>
      <c r="DQ33" s="158">
        <v>16</v>
      </c>
      <c r="DR33" s="209" t="s">
        <v>437</v>
      </c>
      <c r="DS33" s="201">
        <v>44143</v>
      </c>
      <c r="DT33" s="202" t="s">
        <v>438</v>
      </c>
      <c r="DU33" s="203">
        <v>52</v>
      </c>
      <c r="DV33" s="203" t="s">
        <v>99</v>
      </c>
      <c r="DW33" s="202"/>
      <c r="DX33" s="202" t="s">
        <v>105</v>
      </c>
      <c r="DY33" s="202"/>
      <c r="DZ33" s="204" t="s">
        <v>406</v>
      </c>
      <c r="EC33" s="158">
        <v>16</v>
      </c>
      <c r="ED33" s="209" t="s">
        <v>507</v>
      </c>
      <c r="EE33" s="201">
        <v>44167</v>
      </c>
      <c r="EF33" s="202" t="s">
        <v>508</v>
      </c>
      <c r="EG33" s="203">
        <v>63</v>
      </c>
      <c r="EH33" s="203" t="s">
        <v>99</v>
      </c>
      <c r="EI33" s="202"/>
      <c r="EJ33" s="202" t="s">
        <v>184</v>
      </c>
      <c r="EK33" s="202"/>
      <c r="EL33" s="204" t="s">
        <v>406</v>
      </c>
      <c r="EO33" s="158"/>
      <c r="EP33" s="209"/>
      <c r="EQ33" s="201"/>
      <c r="ER33" s="202"/>
      <c r="ES33" s="203"/>
      <c r="ET33" s="203"/>
      <c r="EU33" s="202"/>
      <c r="EV33" s="202"/>
      <c r="EW33" s="202"/>
      <c r="EX33" s="204"/>
      <c r="FA33" s="158"/>
      <c r="FB33" s="209"/>
      <c r="FC33" s="201"/>
      <c r="FD33" s="202"/>
      <c r="FE33" s="203"/>
      <c r="FF33" s="203"/>
      <c r="FG33" s="202"/>
      <c r="FH33" s="202"/>
      <c r="FI33" s="202"/>
      <c r="FJ33" s="204"/>
      <c r="FM33" s="158"/>
      <c r="FN33" s="209"/>
      <c r="FO33" s="201"/>
      <c r="FP33" s="202"/>
      <c r="FQ33" s="203"/>
      <c r="FR33" s="203"/>
      <c r="FS33" s="202"/>
      <c r="FT33" s="202"/>
      <c r="FU33" s="202"/>
      <c r="FV33" s="204"/>
      <c r="FY33" s="158">
        <v>25</v>
      </c>
      <c r="FZ33" s="209" t="s">
        <v>707</v>
      </c>
      <c r="GA33" s="201">
        <v>44307</v>
      </c>
      <c r="GB33" s="202" t="s">
        <v>708</v>
      </c>
      <c r="GC33" s="203">
        <v>56</v>
      </c>
      <c r="GD33" s="203" t="s">
        <v>100</v>
      </c>
      <c r="GE33" s="202"/>
      <c r="GF33" s="202" t="s">
        <v>183</v>
      </c>
      <c r="GG33" s="202"/>
      <c r="GH33" s="204" t="s">
        <v>153</v>
      </c>
      <c r="GK33" s="158"/>
      <c r="GW33" s="158"/>
      <c r="GX33" s="209"/>
      <c r="GY33" s="201"/>
      <c r="GZ33" s="202"/>
      <c r="HA33" s="203"/>
      <c r="HB33" s="203"/>
      <c r="HC33" s="202"/>
      <c r="HD33" s="202"/>
      <c r="HE33" s="202"/>
      <c r="HF33" s="204"/>
      <c r="HI33" s="158"/>
      <c r="HJ33" s="209"/>
      <c r="HK33" s="209"/>
      <c r="HL33" s="202"/>
      <c r="HM33" s="203"/>
      <c r="HN33" s="203"/>
      <c r="HO33" s="202"/>
      <c r="HP33" s="202"/>
      <c r="HQ33" s="202"/>
      <c r="HR33" s="204"/>
      <c r="HU33" s="158"/>
      <c r="HV33" s="209" t="s">
        <v>890</v>
      </c>
      <c r="HW33" s="201">
        <v>44433</v>
      </c>
      <c r="HX33" s="202" t="s">
        <v>891</v>
      </c>
      <c r="HY33" s="203">
        <v>42</v>
      </c>
      <c r="HZ33" s="203" t="s">
        <v>100</v>
      </c>
      <c r="IA33" s="202"/>
      <c r="IB33" s="202" t="s">
        <v>183</v>
      </c>
      <c r="IC33" s="202"/>
      <c r="ID33" s="204" t="s">
        <v>153</v>
      </c>
      <c r="IG33" s="158"/>
      <c r="IH33" s="209"/>
      <c r="II33" s="201"/>
      <c r="IJ33" s="202"/>
      <c r="IK33" s="203"/>
      <c r="IL33" s="203"/>
      <c r="IM33" s="202"/>
      <c r="IN33" s="202"/>
      <c r="IO33" s="202"/>
      <c r="IP33" s="204"/>
      <c r="IS33" s="158"/>
      <c r="IT33" s="209"/>
      <c r="IU33" s="201"/>
      <c r="IV33" s="202"/>
      <c r="IW33" s="203"/>
      <c r="IX33" s="203"/>
      <c r="IY33" s="202"/>
      <c r="IZ33" s="202"/>
      <c r="JA33" s="202"/>
      <c r="JB33" s="204"/>
      <c r="JE33" s="158"/>
      <c r="JF33" s="209"/>
      <c r="JG33" s="302"/>
      <c r="JH33" s="202"/>
      <c r="JI33" s="203"/>
      <c r="JJ33" s="203"/>
      <c r="JK33" s="202"/>
      <c r="JL33" s="202"/>
      <c r="JM33" s="202"/>
      <c r="JN33" s="204"/>
      <c r="JQ33" s="158"/>
      <c r="JR33" s="209"/>
      <c r="JS33" s="201"/>
      <c r="JT33" s="202"/>
      <c r="JU33" s="203"/>
      <c r="JV33" s="203"/>
      <c r="JW33" s="202"/>
      <c r="JX33" s="202"/>
      <c r="JY33" s="202"/>
      <c r="JZ33" s="204"/>
      <c r="KC33" s="158"/>
      <c r="KD33" s="209"/>
      <c r="KE33" s="201"/>
      <c r="KF33" s="202"/>
      <c r="KG33" s="203"/>
      <c r="KH33" s="203"/>
      <c r="KI33" s="202"/>
      <c r="KJ33" s="202"/>
      <c r="KK33" s="202"/>
      <c r="KL33" s="204"/>
      <c r="KO33" s="158"/>
      <c r="KP33" s="209"/>
      <c r="KQ33" s="201"/>
      <c r="KR33" s="202"/>
      <c r="KS33" s="203"/>
      <c r="KT33" s="203"/>
      <c r="KU33" s="202"/>
      <c r="KV33" s="202"/>
      <c r="KW33" s="202"/>
      <c r="KX33" s="204"/>
      <c r="LA33" s="158"/>
      <c r="LB33" s="209"/>
      <c r="LC33" s="201"/>
      <c r="LD33" s="202"/>
      <c r="LE33" s="203"/>
      <c r="LF33" s="203"/>
      <c r="LG33" s="202"/>
      <c r="LH33" s="202"/>
      <c r="LI33" s="202"/>
      <c r="LJ33" s="204"/>
    </row>
    <row r="34" spans="1:322" ht="18.75" customHeight="1" thickBot="1" x14ac:dyDescent="0.3">
      <c r="A34" s="158"/>
      <c r="B34" s="209"/>
      <c r="C34" s="201"/>
      <c r="D34" s="202"/>
      <c r="E34" s="203"/>
      <c r="F34" s="203"/>
      <c r="G34" s="202"/>
      <c r="H34" s="202"/>
      <c r="I34" s="202"/>
      <c r="J34" s="204"/>
      <c r="M34" s="158"/>
      <c r="N34" s="209"/>
      <c r="O34" s="233"/>
      <c r="P34" s="202"/>
      <c r="Q34" s="203"/>
      <c r="R34" s="203"/>
      <c r="S34" s="202"/>
      <c r="T34" s="202"/>
      <c r="U34" s="202"/>
      <c r="V34" s="200"/>
      <c r="Y34" s="158"/>
      <c r="Z34" s="209"/>
      <c r="AA34" s="201"/>
      <c r="AB34" s="202"/>
      <c r="AC34" s="203"/>
      <c r="AD34" s="203"/>
      <c r="AE34" s="202"/>
      <c r="AF34" s="202"/>
      <c r="AG34" s="202"/>
      <c r="AH34" s="204"/>
      <c r="AK34" s="158"/>
      <c r="AL34" s="209"/>
      <c r="AM34" s="201"/>
      <c r="AN34" s="202"/>
      <c r="AO34" s="203"/>
      <c r="AP34" s="203"/>
      <c r="AQ34" s="202"/>
      <c r="AR34" s="202"/>
      <c r="AS34" s="202"/>
      <c r="AT34" s="204"/>
      <c r="AW34" s="158"/>
      <c r="AX34" s="209"/>
      <c r="AY34" s="201"/>
      <c r="AZ34" s="202"/>
      <c r="BA34" s="203"/>
      <c r="BB34" s="203"/>
      <c r="BC34" s="202"/>
      <c r="BD34" s="198"/>
      <c r="BE34" s="202"/>
      <c r="BF34" s="204"/>
      <c r="BI34" s="158"/>
      <c r="BJ34" s="209"/>
      <c r="BK34" s="201"/>
      <c r="BL34" s="202"/>
      <c r="BM34" s="203"/>
      <c r="BN34" s="203"/>
      <c r="BO34" s="202"/>
      <c r="BP34" s="202"/>
      <c r="BQ34" s="202"/>
      <c r="BR34" s="204"/>
      <c r="BU34" s="158"/>
      <c r="BV34" s="209"/>
      <c r="BW34" s="201"/>
      <c r="BX34" s="202"/>
      <c r="BY34" s="203"/>
      <c r="BZ34" s="203"/>
      <c r="CA34" s="202"/>
      <c r="CB34" s="202"/>
      <c r="CC34" s="202"/>
      <c r="CD34" s="204"/>
      <c r="CG34" s="158">
        <v>8</v>
      </c>
      <c r="CH34" s="209" t="s">
        <v>281</v>
      </c>
      <c r="CI34" s="201">
        <v>44064</v>
      </c>
      <c r="CJ34" s="202" t="s">
        <v>282</v>
      </c>
      <c r="CK34" s="203">
        <v>37</v>
      </c>
      <c r="CL34" s="203" t="s">
        <v>99</v>
      </c>
      <c r="CM34" s="202"/>
      <c r="CN34" s="202" t="s">
        <v>184</v>
      </c>
      <c r="CO34" s="202"/>
      <c r="CP34" s="204" t="s">
        <v>157</v>
      </c>
      <c r="CS34" s="158">
        <v>10</v>
      </c>
      <c r="CT34" s="209" t="s">
        <v>313</v>
      </c>
      <c r="CU34" s="201">
        <v>44083</v>
      </c>
      <c r="CV34" s="202" t="s">
        <v>314</v>
      </c>
      <c r="CW34" s="203">
        <v>82</v>
      </c>
      <c r="CX34" s="203" t="s">
        <v>100</v>
      </c>
      <c r="CY34" s="202"/>
      <c r="CZ34" s="202" t="s">
        <v>184</v>
      </c>
      <c r="DA34" s="202"/>
      <c r="DB34" s="204" t="s">
        <v>153</v>
      </c>
      <c r="DE34" s="158">
        <v>17</v>
      </c>
      <c r="DF34" s="209" t="s">
        <v>334</v>
      </c>
      <c r="DG34" s="201">
        <v>44113</v>
      </c>
      <c r="DH34" s="202" t="s">
        <v>335</v>
      </c>
      <c r="DI34" s="203">
        <v>26</v>
      </c>
      <c r="DJ34" s="203" t="s">
        <v>100</v>
      </c>
      <c r="DK34" s="202"/>
      <c r="DL34" s="202" t="s">
        <v>183</v>
      </c>
      <c r="DM34" s="202"/>
      <c r="DN34" s="204" t="s">
        <v>153</v>
      </c>
      <c r="DQ34" s="158">
        <v>17</v>
      </c>
      <c r="DR34" s="209" t="s">
        <v>439</v>
      </c>
      <c r="DS34" s="201">
        <v>44147</v>
      </c>
      <c r="DT34" s="202" t="s">
        <v>440</v>
      </c>
      <c r="DU34" s="203">
        <v>47</v>
      </c>
      <c r="DV34" s="203" t="s">
        <v>99</v>
      </c>
      <c r="DW34" s="202"/>
      <c r="DX34" s="202" t="s">
        <v>105</v>
      </c>
      <c r="DY34" s="202"/>
      <c r="DZ34" s="204" t="s">
        <v>406</v>
      </c>
      <c r="EC34" s="158">
        <v>17</v>
      </c>
      <c r="ED34" s="209" t="s">
        <v>509</v>
      </c>
      <c r="EE34" s="201">
        <v>44169</v>
      </c>
      <c r="EF34" s="202" t="s">
        <v>510</v>
      </c>
      <c r="EG34" s="203">
        <v>72</v>
      </c>
      <c r="EH34" s="203" t="s">
        <v>99</v>
      </c>
      <c r="EI34" s="202"/>
      <c r="EJ34" s="202" t="s">
        <v>183</v>
      </c>
      <c r="EK34" s="202"/>
      <c r="EL34" s="204" t="s">
        <v>406</v>
      </c>
      <c r="EO34" s="158"/>
      <c r="EP34" s="209"/>
      <c r="EQ34" s="201"/>
      <c r="ER34" s="202"/>
      <c r="ES34" s="203"/>
      <c r="ET34" s="203"/>
      <c r="EU34" s="202"/>
      <c r="EV34" s="202"/>
      <c r="EW34" s="202"/>
      <c r="EX34" s="204"/>
      <c r="FA34" s="158"/>
      <c r="FB34" s="209"/>
      <c r="FC34" s="201"/>
      <c r="FD34" s="202"/>
      <c r="FE34" s="203"/>
      <c r="FF34" s="203"/>
      <c r="FG34" s="202"/>
      <c r="FH34" s="202"/>
      <c r="FI34" s="202"/>
      <c r="FJ34" s="204"/>
      <c r="FM34" s="158"/>
      <c r="FN34" s="209"/>
      <c r="FO34" s="201"/>
      <c r="FP34" s="202"/>
      <c r="FQ34" s="203"/>
      <c r="FR34" s="203"/>
      <c r="FS34" s="202"/>
      <c r="FT34" s="202"/>
      <c r="FU34" s="202"/>
      <c r="FV34" s="204"/>
      <c r="FY34" s="158">
        <v>26</v>
      </c>
      <c r="FZ34" s="209" t="s">
        <v>709</v>
      </c>
      <c r="GA34" s="201">
        <v>44309</v>
      </c>
      <c r="GB34" s="202" t="s">
        <v>710</v>
      </c>
      <c r="GC34" s="203">
        <v>63</v>
      </c>
      <c r="GD34" s="203" t="s">
        <v>99</v>
      </c>
      <c r="GE34" s="202"/>
      <c r="GF34" s="202" t="s">
        <v>183</v>
      </c>
      <c r="GG34" s="202"/>
      <c r="GH34" s="204" t="s">
        <v>153</v>
      </c>
      <c r="GK34" s="158"/>
      <c r="GL34" s="209"/>
      <c r="GM34" s="201"/>
      <c r="GN34" s="202"/>
      <c r="GO34" s="203"/>
      <c r="GP34" s="203"/>
      <c r="GQ34" s="202"/>
      <c r="GR34" s="202"/>
      <c r="GS34" s="202"/>
      <c r="GT34" s="204"/>
      <c r="GW34" s="158"/>
      <c r="GX34" s="209"/>
      <c r="GY34" s="201"/>
      <c r="GZ34" s="202"/>
      <c r="HA34" s="203"/>
      <c r="HB34" s="203"/>
      <c r="HC34" s="202"/>
      <c r="HD34" s="202"/>
      <c r="HE34" s="202"/>
      <c r="HF34" s="204"/>
      <c r="HI34" s="158"/>
      <c r="HJ34" s="209"/>
      <c r="HK34" s="201"/>
      <c r="HL34" s="202"/>
      <c r="HM34" s="203"/>
      <c r="HN34" s="203"/>
      <c r="HO34" s="202"/>
      <c r="HP34" s="202"/>
      <c r="HQ34" s="202"/>
      <c r="HR34" s="204"/>
      <c r="HU34" s="158"/>
      <c r="HV34" s="209" t="s">
        <v>892</v>
      </c>
      <c r="HW34" s="201">
        <v>44433</v>
      </c>
      <c r="HX34" s="202" t="s">
        <v>893</v>
      </c>
      <c r="HY34" s="203">
        <v>66</v>
      </c>
      <c r="HZ34" s="203" t="s">
        <v>99</v>
      </c>
      <c r="IA34" s="202"/>
      <c r="IB34" s="202" t="s">
        <v>184</v>
      </c>
      <c r="IC34" s="202"/>
      <c r="ID34" s="204" t="s">
        <v>153</v>
      </c>
      <c r="IG34" s="158"/>
      <c r="IH34" s="209"/>
      <c r="II34" s="201"/>
      <c r="IJ34" s="202"/>
      <c r="IK34" s="203"/>
      <c r="IL34" s="203"/>
      <c r="IM34" s="202"/>
      <c r="IN34" s="202"/>
      <c r="IO34" s="202"/>
      <c r="IP34" s="204"/>
      <c r="IS34" s="158"/>
      <c r="IT34" s="209"/>
      <c r="IU34" s="201"/>
      <c r="IV34" s="202"/>
      <c r="IW34" s="203"/>
      <c r="IX34" s="203"/>
      <c r="IY34" s="202"/>
      <c r="IZ34" s="202"/>
      <c r="JA34" s="202"/>
      <c r="JB34" s="204"/>
      <c r="JE34" s="158"/>
      <c r="JF34" s="209"/>
      <c r="JG34" s="302"/>
      <c r="JH34" s="202"/>
      <c r="JI34" s="203"/>
      <c r="JJ34" s="203"/>
      <c r="JK34" s="202"/>
      <c r="JL34" s="202"/>
      <c r="JM34" s="202"/>
      <c r="JN34" s="204"/>
      <c r="JQ34" s="158"/>
      <c r="JR34" s="209"/>
      <c r="JS34" s="201"/>
      <c r="JT34" s="202"/>
      <c r="JU34" s="203"/>
      <c r="JV34" s="203"/>
      <c r="JW34" s="202"/>
      <c r="JX34" s="202"/>
      <c r="JY34" s="202"/>
      <c r="JZ34" s="204"/>
      <c r="KC34" s="158"/>
      <c r="KD34" s="209"/>
      <c r="KE34" s="201"/>
      <c r="KF34" s="202"/>
      <c r="KG34" s="203"/>
      <c r="KH34" s="203"/>
      <c r="KI34" s="202"/>
      <c r="KJ34" s="202"/>
      <c r="KK34" s="202"/>
      <c r="KL34" s="204"/>
      <c r="KO34" s="158"/>
      <c r="KP34" s="209"/>
      <c r="KQ34" s="201"/>
      <c r="KR34" s="202"/>
      <c r="KS34" s="203"/>
      <c r="KT34" s="203"/>
      <c r="KU34" s="202"/>
      <c r="KV34" s="202"/>
      <c r="KW34" s="202"/>
      <c r="KX34" s="204"/>
      <c r="LA34" s="158"/>
      <c r="LB34" s="209"/>
      <c r="LC34" s="201"/>
      <c r="LD34" s="202"/>
      <c r="LE34" s="203"/>
      <c r="LF34" s="203"/>
      <c r="LG34" s="202"/>
      <c r="LH34" s="202"/>
      <c r="LI34" s="202"/>
      <c r="LJ34" s="204"/>
    </row>
    <row r="35" spans="1:322" ht="18.75" customHeight="1" thickBot="1" x14ac:dyDescent="0.3">
      <c r="A35" s="158"/>
      <c r="B35" s="209"/>
      <c r="C35" s="201"/>
      <c r="D35" s="202"/>
      <c r="E35" s="203"/>
      <c r="F35" s="203"/>
      <c r="G35" s="202"/>
      <c r="H35" s="202"/>
      <c r="I35" s="202"/>
      <c r="J35" s="204"/>
      <c r="M35" s="158"/>
      <c r="N35" s="209"/>
      <c r="O35" s="233"/>
      <c r="P35" s="202"/>
      <c r="Q35" s="203"/>
      <c r="R35" s="203"/>
      <c r="S35" s="202"/>
      <c r="T35" s="202"/>
      <c r="U35" s="202"/>
      <c r="V35" s="200"/>
      <c r="Y35" s="158"/>
      <c r="Z35" s="209"/>
      <c r="AA35" s="201"/>
      <c r="AB35" s="202"/>
      <c r="AC35" s="203"/>
      <c r="AD35" s="203"/>
      <c r="AE35" s="202"/>
      <c r="AF35" s="202"/>
      <c r="AG35" s="202"/>
      <c r="AH35" s="204"/>
      <c r="AK35" s="158"/>
      <c r="AL35" s="209"/>
      <c r="AM35" s="201"/>
      <c r="AN35" s="202"/>
      <c r="AO35" s="203"/>
      <c r="AP35" s="203"/>
      <c r="AQ35" s="202"/>
      <c r="AR35" s="202"/>
      <c r="AS35" s="202"/>
      <c r="AT35" s="204"/>
      <c r="AW35" s="158"/>
      <c r="AX35" s="209"/>
      <c r="AY35" s="201"/>
      <c r="AZ35" s="202"/>
      <c r="BA35" s="203"/>
      <c r="BB35" s="203"/>
      <c r="BC35" s="202"/>
      <c r="BD35" s="198"/>
      <c r="BE35" s="202"/>
      <c r="BF35" s="204"/>
      <c r="BI35" s="158"/>
      <c r="BJ35" s="209"/>
      <c r="BK35" s="201"/>
      <c r="BL35" s="202"/>
      <c r="BM35" s="203"/>
      <c r="BN35" s="203"/>
      <c r="BO35" s="202"/>
      <c r="BP35" s="202"/>
      <c r="BQ35" s="202"/>
      <c r="BR35" s="204"/>
      <c r="BU35" s="158">
        <v>5</v>
      </c>
      <c r="BV35" s="209" t="s">
        <v>255</v>
      </c>
      <c r="BW35" s="201">
        <v>44037</v>
      </c>
      <c r="BX35" s="202" t="s">
        <v>256</v>
      </c>
      <c r="BY35" s="203">
        <v>55</v>
      </c>
      <c r="BZ35" s="203" t="s">
        <v>99</v>
      </c>
      <c r="CA35" s="202"/>
      <c r="CB35" s="202" t="s">
        <v>184</v>
      </c>
      <c r="CC35" s="202"/>
      <c r="CD35" s="204" t="s">
        <v>157</v>
      </c>
      <c r="CG35" s="158">
        <v>9</v>
      </c>
      <c r="CH35" s="209" t="s">
        <v>275</v>
      </c>
      <c r="CI35" s="201">
        <v>44055</v>
      </c>
      <c r="CJ35" s="202" t="s">
        <v>276</v>
      </c>
      <c r="CK35" s="203">
        <v>71</v>
      </c>
      <c r="CL35" s="203" t="s">
        <v>100</v>
      </c>
      <c r="CM35" s="202"/>
      <c r="CN35" s="202" t="s">
        <v>184</v>
      </c>
      <c r="CO35" s="202"/>
      <c r="CP35" s="204" t="s">
        <v>160</v>
      </c>
      <c r="CS35" s="158">
        <v>11</v>
      </c>
      <c r="CT35" s="209" t="s">
        <v>322</v>
      </c>
      <c r="CU35" s="201">
        <v>44100</v>
      </c>
      <c r="CV35" s="202" t="s">
        <v>323</v>
      </c>
      <c r="CW35" s="203">
        <v>39</v>
      </c>
      <c r="CX35" s="203" t="s">
        <v>100</v>
      </c>
      <c r="CY35" s="202"/>
      <c r="CZ35" s="202" t="s">
        <v>184</v>
      </c>
      <c r="DA35" s="202"/>
      <c r="DB35" s="204" t="s">
        <v>153</v>
      </c>
      <c r="DE35" s="158">
        <v>18</v>
      </c>
      <c r="DF35" s="238" t="s">
        <v>345</v>
      </c>
      <c r="DG35" s="239">
        <v>44117</v>
      </c>
      <c r="DH35" s="240" t="s">
        <v>346</v>
      </c>
      <c r="DI35" s="241">
        <v>1</v>
      </c>
      <c r="DJ35" s="241" t="s">
        <v>100</v>
      </c>
      <c r="DK35" s="240"/>
      <c r="DL35" s="240" t="s">
        <v>184</v>
      </c>
      <c r="DM35" s="240"/>
      <c r="DN35" s="242" t="s">
        <v>153</v>
      </c>
      <c r="DQ35" s="158">
        <v>18</v>
      </c>
      <c r="DR35" s="209" t="s">
        <v>441</v>
      </c>
      <c r="DS35" s="201">
        <v>44151</v>
      </c>
      <c r="DT35" s="202" t="s">
        <v>442</v>
      </c>
      <c r="DU35" s="203">
        <v>43</v>
      </c>
      <c r="DV35" s="203" t="s">
        <v>100</v>
      </c>
      <c r="DW35" s="202"/>
      <c r="DX35" s="202" t="s">
        <v>105</v>
      </c>
      <c r="DY35" s="202"/>
      <c r="DZ35" s="204" t="s">
        <v>406</v>
      </c>
      <c r="EC35" s="158">
        <v>18</v>
      </c>
      <c r="ED35" s="209" t="s">
        <v>511</v>
      </c>
      <c r="EE35" s="201">
        <v>44171</v>
      </c>
      <c r="EF35" s="202" t="s">
        <v>512</v>
      </c>
      <c r="EG35" s="203">
        <v>63</v>
      </c>
      <c r="EH35" s="203" t="s">
        <v>100</v>
      </c>
      <c r="EI35" s="202"/>
      <c r="EJ35" s="202" t="s">
        <v>184</v>
      </c>
      <c r="EK35" s="202"/>
      <c r="EL35" s="204" t="s">
        <v>406</v>
      </c>
      <c r="EO35" s="158"/>
      <c r="EP35" s="209"/>
      <c r="EQ35" s="201"/>
      <c r="ER35" s="202"/>
      <c r="ES35" s="203"/>
      <c r="ET35" s="203"/>
      <c r="EU35" s="202"/>
      <c r="EV35" s="202"/>
      <c r="EW35" s="202"/>
      <c r="EX35" s="204"/>
      <c r="FA35" s="158"/>
      <c r="FB35" s="209"/>
      <c r="FC35" s="201"/>
      <c r="FD35" s="202"/>
      <c r="FE35" s="203"/>
      <c r="FF35" s="203"/>
      <c r="FG35" s="202"/>
      <c r="FH35" s="202"/>
      <c r="FI35" s="202"/>
      <c r="FJ35" s="204"/>
      <c r="FM35" s="158"/>
      <c r="FY35" s="158">
        <v>27</v>
      </c>
      <c r="FZ35" s="209" t="s">
        <v>712</v>
      </c>
      <c r="GA35" s="201">
        <v>44312</v>
      </c>
      <c r="GB35" s="202" t="s">
        <v>711</v>
      </c>
      <c r="GC35" s="203">
        <v>67</v>
      </c>
      <c r="GD35" s="203" t="s">
        <v>99</v>
      </c>
      <c r="GE35" s="202"/>
      <c r="GF35" s="202" t="s">
        <v>183</v>
      </c>
      <c r="GG35" s="202"/>
      <c r="GH35" s="204" t="s">
        <v>153</v>
      </c>
      <c r="GK35" s="158"/>
      <c r="GL35" s="209"/>
      <c r="GM35" s="201"/>
      <c r="GN35" s="202"/>
      <c r="GO35" s="203"/>
      <c r="GP35" s="203"/>
      <c r="GQ35" s="202"/>
      <c r="GR35" s="202"/>
      <c r="GS35" s="202"/>
      <c r="GT35" s="204"/>
      <c r="GW35" s="158"/>
      <c r="GX35" s="209"/>
      <c r="GY35" s="201"/>
      <c r="GZ35" s="202"/>
      <c r="HA35" s="203"/>
      <c r="HB35" s="203"/>
      <c r="HC35" s="202"/>
      <c r="HD35" s="202"/>
      <c r="HE35" s="202"/>
      <c r="HF35" s="204"/>
      <c r="HI35" s="158"/>
      <c r="HJ35" s="209"/>
      <c r="HK35" s="201"/>
      <c r="HL35" s="202"/>
      <c r="HM35" s="203"/>
      <c r="HN35" s="203"/>
      <c r="HO35" s="202"/>
      <c r="HP35" s="202"/>
      <c r="HQ35" s="202"/>
      <c r="HR35" s="204"/>
      <c r="HU35" s="158"/>
      <c r="HV35" s="209" t="s">
        <v>898</v>
      </c>
      <c r="HW35" s="201">
        <v>44437</v>
      </c>
      <c r="HX35" s="202" t="s">
        <v>899</v>
      </c>
      <c r="HY35" s="203">
        <v>86</v>
      </c>
      <c r="HZ35" s="203" t="s">
        <v>100</v>
      </c>
      <c r="IA35" s="202"/>
      <c r="IB35" s="202" t="s">
        <v>183</v>
      </c>
      <c r="IC35" s="202"/>
      <c r="ID35" s="204" t="s">
        <v>153</v>
      </c>
      <c r="IG35" s="158"/>
      <c r="IH35" s="209"/>
      <c r="II35" s="201"/>
      <c r="IJ35" s="202"/>
      <c r="IK35" s="203"/>
      <c r="IL35" s="203"/>
      <c r="IM35" s="202"/>
      <c r="IN35" s="202"/>
      <c r="IO35" s="202"/>
      <c r="IP35" s="204"/>
      <c r="IS35" s="158"/>
      <c r="IT35" s="209"/>
      <c r="IU35" s="201"/>
      <c r="IV35" s="202"/>
      <c r="IW35" s="203"/>
      <c r="IX35" s="203"/>
      <c r="IY35" s="202"/>
      <c r="IZ35" s="202"/>
      <c r="JA35" s="202"/>
      <c r="JB35" s="204"/>
      <c r="JE35" s="158"/>
      <c r="JF35" s="209"/>
      <c r="JG35" s="302"/>
      <c r="JH35" s="202"/>
      <c r="JI35" s="203"/>
      <c r="JJ35" s="203"/>
      <c r="JK35" s="202"/>
      <c r="JL35" s="202"/>
      <c r="JM35" s="202"/>
      <c r="JN35" s="204"/>
      <c r="JQ35" s="158"/>
      <c r="JR35" s="209"/>
      <c r="JS35" s="201"/>
      <c r="JT35" s="202"/>
      <c r="JU35" s="203"/>
      <c r="JV35" s="203"/>
      <c r="JW35" s="202"/>
      <c r="JX35" s="202"/>
      <c r="JY35" s="202"/>
      <c r="JZ35" s="204"/>
      <c r="KC35" s="158"/>
      <c r="KD35" s="209"/>
      <c r="KE35" s="201"/>
      <c r="KF35" s="202"/>
      <c r="KG35" s="203"/>
      <c r="KH35" s="203"/>
      <c r="KI35" s="202"/>
      <c r="KJ35" s="202"/>
      <c r="KK35" s="202"/>
      <c r="KL35" s="204"/>
      <c r="KO35" s="158"/>
      <c r="KP35" s="209"/>
      <c r="KQ35" s="201"/>
      <c r="KR35" s="202"/>
      <c r="KS35" s="203"/>
      <c r="KT35" s="203"/>
      <c r="KU35" s="202"/>
      <c r="KV35" s="202"/>
      <c r="KW35" s="202"/>
      <c r="KX35" s="204"/>
      <c r="LA35" s="158"/>
      <c r="LB35" s="209"/>
      <c r="LC35" s="201"/>
      <c r="LD35" s="202"/>
      <c r="LE35" s="203"/>
      <c r="LF35" s="203"/>
      <c r="LG35" s="202"/>
      <c r="LH35" s="202"/>
      <c r="LI35" s="202"/>
      <c r="LJ35" s="204"/>
    </row>
    <row r="36" spans="1:322" ht="18.75" customHeight="1" thickBot="1" x14ac:dyDescent="0.3">
      <c r="A36" s="158"/>
      <c r="B36" s="209"/>
      <c r="C36" s="201"/>
      <c r="D36" s="202"/>
      <c r="E36" s="203"/>
      <c r="F36" s="203"/>
      <c r="G36" s="202"/>
      <c r="H36" s="202"/>
      <c r="I36" s="202"/>
      <c r="J36" s="204"/>
      <c r="M36" s="158"/>
      <c r="N36" s="209"/>
      <c r="O36" s="233"/>
      <c r="P36" s="202"/>
      <c r="Q36" s="203"/>
      <c r="R36" s="203"/>
      <c r="S36" s="202"/>
      <c r="T36" s="202"/>
      <c r="U36" s="202"/>
      <c r="V36" s="200"/>
      <c r="Y36" s="158"/>
      <c r="Z36" s="209"/>
      <c r="AA36" s="201"/>
      <c r="AB36" s="202"/>
      <c r="AC36" s="203"/>
      <c r="AD36" s="203"/>
      <c r="AE36" s="202"/>
      <c r="AF36" s="202"/>
      <c r="AG36" s="202"/>
      <c r="AH36" s="204"/>
      <c r="AK36" s="158"/>
      <c r="AL36" s="209"/>
      <c r="AM36" s="201"/>
      <c r="AN36" s="202"/>
      <c r="AO36" s="203"/>
      <c r="AP36" s="203"/>
      <c r="AQ36" s="202"/>
      <c r="AR36" s="202"/>
      <c r="AS36" s="202"/>
      <c r="AT36" s="204"/>
      <c r="AW36" s="158"/>
      <c r="AX36" s="209"/>
      <c r="AY36" s="201"/>
      <c r="AZ36" s="202"/>
      <c r="BA36" s="203"/>
      <c r="BB36" s="203"/>
      <c r="BC36" s="202"/>
      <c r="BD36" s="198"/>
      <c r="BE36" s="202"/>
      <c r="BF36" s="204"/>
      <c r="BI36" s="158"/>
      <c r="BJ36" s="209"/>
      <c r="BK36" s="201"/>
      <c r="BL36" s="202"/>
      <c r="BM36" s="203"/>
      <c r="BN36" s="203"/>
      <c r="BO36" s="202"/>
      <c r="BP36" s="202"/>
      <c r="BQ36" s="202"/>
      <c r="BR36" s="204"/>
      <c r="BU36" s="158">
        <v>6</v>
      </c>
      <c r="BV36" s="209" t="s">
        <v>262</v>
      </c>
      <c r="BW36" s="201">
        <v>44042</v>
      </c>
      <c r="BX36" s="202" t="s">
        <v>263</v>
      </c>
      <c r="BY36" s="203">
        <v>43</v>
      </c>
      <c r="BZ36" s="203" t="s">
        <v>99</v>
      </c>
      <c r="CA36" s="202"/>
      <c r="CB36" s="202" t="s">
        <v>184</v>
      </c>
      <c r="CC36" s="202"/>
      <c r="CD36" s="204" t="s">
        <v>157</v>
      </c>
      <c r="CG36" s="158">
        <v>10</v>
      </c>
      <c r="CH36" s="209" t="s">
        <v>283</v>
      </c>
      <c r="CI36" s="201">
        <v>44063</v>
      </c>
      <c r="CJ36" s="202" t="s">
        <v>284</v>
      </c>
      <c r="CK36" s="203">
        <v>58</v>
      </c>
      <c r="CL36" s="203" t="s">
        <v>100</v>
      </c>
      <c r="CM36" s="202"/>
      <c r="CN36" s="202" t="s">
        <v>184</v>
      </c>
      <c r="CO36" s="202"/>
      <c r="CP36" s="204" t="s">
        <v>160</v>
      </c>
      <c r="CS36" s="158">
        <v>12</v>
      </c>
      <c r="CT36" s="209" t="s">
        <v>324</v>
      </c>
      <c r="CU36" s="201">
        <v>44100</v>
      </c>
      <c r="CV36" s="202" t="s">
        <v>325</v>
      </c>
      <c r="CW36" s="203">
        <v>28</v>
      </c>
      <c r="CX36" s="203" t="s">
        <v>100</v>
      </c>
      <c r="CY36" s="202"/>
      <c r="CZ36" s="202" t="s">
        <v>183</v>
      </c>
      <c r="DA36" s="202"/>
      <c r="DB36" s="204" t="s">
        <v>153</v>
      </c>
      <c r="DE36" s="158">
        <v>19</v>
      </c>
      <c r="DF36" s="209" t="s">
        <v>347</v>
      </c>
      <c r="DG36" s="201">
        <v>44115</v>
      </c>
      <c r="DH36" s="202" t="s">
        <v>348</v>
      </c>
      <c r="DI36" s="203">
        <v>84</v>
      </c>
      <c r="DJ36" s="203" t="s">
        <v>99</v>
      </c>
      <c r="DK36" s="202"/>
      <c r="DL36" s="202" t="s">
        <v>183</v>
      </c>
      <c r="DM36" s="202"/>
      <c r="DN36" s="204" t="s">
        <v>153</v>
      </c>
      <c r="DQ36" s="158">
        <v>19</v>
      </c>
      <c r="DR36" s="209" t="s">
        <v>443</v>
      </c>
      <c r="DS36" s="201">
        <v>44152</v>
      </c>
      <c r="DT36" s="202" t="s">
        <v>444</v>
      </c>
      <c r="DU36" s="203">
        <v>66</v>
      </c>
      <c r="DV36" s="203" t="s">
        <v>100</v>
      </c>
      <c r="DW36" s="202"/>
      <c r="DX36" s="202" t="s">
        <v>105</v>
      </c>
      <c r="DY36" s="202"/>
      <c r="DZ36" s="204" t="s">
        <v>406</v>
      </c>
      <c r="EC36" s="158">
        <v>19</v>
      </c>
      <c r="ED36" s="209" t="s">
        <v>513</v>
      </c>
      <c r="EE36" s="201">
        <v>44179</v>
      </c>
      <c r="EF36" s="202" t="s">
        <v>514</v>
      </c>
      <c r="EG36" s="203">
        <v>2</v>
      </c>
      <c r="EH36" s="203" t="s">
        <v>100</v>
      </c>
      <c r="EI36" s="202" t="s">
        <v>184</v>
      </c>
      <c r="EJ36" s="202" t="s">
        <v>184</v>
      </c>
      <c r="EK36" s="202"/>
      <c r="EL36" s="204" t="s">
        <v>406</v>
      </c>
      <c r="EO36" s="158"/>
      <c r="EP36" s="209"/>
      <c r="EQ36" s="201"/>
      <c r="ER36" s="202"/>
      <c r="ES36" s="203"/>
      <c r="ET36" s="203"/>
      <c r="EU36" s="202"/>
      <c r="EV36" s="202"/>
      <c r="EW36" s="202"/>
      <c r="EX36" s="204"/>
      <c r="FA36" s="158"/>
      <c r="FB36" s="209"/>
      <c r="FC36" s="201"/>
      <c r="FD36" s="202"/>
      <c r="FE36" s="203"/>
      <c r="FF36" s="203"/>
      <c r="FG36" s="202"/>
      <c r="FH36" s="202"/>
      <c r="FI36" s="202"/>
      <c r="FJ36" s="204"/>
      <c r="FM36" s="158"/>
      <c r="FY36" s="158">
        <v>28</v>
      </c>
      <c r="FZ36" s="209" t="s">
        <v>713</v>
      </c>
      <c r="GA36" s="201">
        <v>44312</v>
      </c>
      <c r="GB36" s="202" t="s">
        <v>714</v>
      </c>
      <c r="GC36" s="203">
        <v>82</v>
      </c>
      <c r="GD36" s="203" t="s">
        <v>99</v>
      </c>
      <c r="GE36" s="202"/>
      <c r="GF36" s="202" t="s">
        <v>184</v>
      </c>
      <c r="GG36" s="202"/>
      <c r="GH36" s="204" t="s">
        <v>153</v>
      </c>
      <c r="GK36" s="158"/>
      <c r="GL36" s="209"/>
      <c r="GM36" s="201"/>
      <c r="GN36" s="202"/>
      <c r="GO36" s="203"/>
      <c r="GP36" s="203"/>
      <c r="GQ36" s="202"/>
      <c r="GR36" s="202"/>
      <c r="GS36" s="202"/>
      <c r="GT36" s="204"/>
      <c r="GW36" s="158"/>
      <c r="GX36" s="209"/>
      <c r="GY36" s="201"/>
      <c r="GZ36" s="202"/>
      <c r="HA36" s="203"/>
      <c r="HB36" s="203"/>
      <c r="HC36" s="202"/>
      <c r="HD36" s="202"/>
      <c r="HE36" s="202"/>
      <c r="HF36" s="204"/>
      <c r="HI36" s="158"/>
      <c r="HJ36" s="209"/>
      <c r="HK36" s="201"/>
      <c r="HL36" s="202"/>
      <c r="HM36" s="203"/>
      <c r="HN36" s="203"/>
      <c r="HO36" s="202"/>
      <c r="HP36" s="202"/>
      <c r="HQ36" s="202"/>
      <c r="HR36" s="204"/>
      <c r="HU36" s="158"/>
      <c r="HV36" s="209" t="s">
        <v>903</v>
      </c>
      <c r="HW36" s="201">
        <v>44439</v>
      </c>
      <c r="HX36" s="202" t="s">
        <v>904</v>
      </c>
      <c r="HY36" s="203">
        <v>77</v>
      </c>
      <c r="HZ36" s="203" t="s">
        <v>100</v>
      </c>
      <c r="IA36" s="202"/>
      <c r="IB36" s="202" t="s">
        <v>184</v>
      </c>
      <c r="IC36" s="202"/>
      <c r="ID36" s="204" t="s">
        <v>153</v>
      </c>
      <c r="IG36" s="158"/>
      <c r="IH36" s="209"/>
      <c r="II36" s="201"/>
      <c r="IJ36" s="202"/>
      <c r="IK36" s="203"/>
      <c r="IL36" s="203"/>
      <c r="IM36" s="202"/>
      <c r="IN36" s="202"/>
      <c r="IO36" s="202"/>
      <c r="IP36" s="204"/>
      <c r="IS36" s="158"/>
      <c r="IT36" s="209"/>
      <c r="IU36" s="201"/>
      <c r="IV36" s="202"/>
      <c r="IW36" s="203"/>
      <c r="IX36" s="203"/>
      <c r="IY36" s="202"/>
      <c r="IZ36" s="202"/>
      <c r="JA36" s="202"/>
      <c r="JB36" s="204"/>
      <c r="JE36" s="158"/>
      <c r="JF36" s="209"/>
      <c r="JG36" s="302"/>
      <c r="JH36" s="202"/>
      <c r="JI36" s="203"/>
      <c r="JJ36" s="203"/>
      <c r="JK36" s="202"/>
      <c r="JL36" s="202"/>
      <c r="JM36" s="202"/>
      <c r="JN36" s="204"/>
      <c r="JQ36" s="158"/>
      <c r="JR36" s="209"/>
      <c r="JS36" s="201"/>
      <c r="JT36" s="202"/>
      <c r="JU36" s="203"/>
      <c r="JV36" s="203"/>
      <c r="JW36" s="202"/>
      <c r="JX36" s="202"/>
      <c r="JY36" s="202"/>
      <c r="JZ36" s="204"/>
      <c r="KC36" s="158"/>
      <c r="KD36" s="209"/>
      <c r="KE36" s="201"/>
      <c r="KF36" s="202"/>
      <c r="KG36" s="203"/>
      <c r="KH36" s="203"/>
      <c r="KI36" s="202"/>
      <c r="KJ36" s="202"/>
      <c r="KK36" s="202"/>
      <c r="KL36" s="204"/>
      <c r="KO36" s="158"/>
      <c r="KP36" s="209"/>
      <c r="KQ36" s="201"/>
      <c r="KR36" s="202"/>
      <c r="KS36" s="203"/>
      <c r="KT36" s="203"/>
      <c r="KU36" s="202"/>
      <c r="KV36" s="202"/>
      <c r="KW36" s="202"/>
      <c r="KX36" s="204"/>
      <c r="LA36" s="158"/>
      <c r="LB36" s="209"/>
      <c r="LC36" s="201"/>
      <c r="LD36" s="202"/>
      <c r="LE36" s="203"/>
      <c r="LF36" s="203"/>
      <c r="LG36" s="202"/>
      <c r="LH36" s="202"/>
      <c r="LI36" s="202"/>
      <c r="LJ36" s="204"/>
    </row>
    <row r="37" spans="1:322" ht="18.75" customHeight="1" thickBot="1" x14ac:dyDescent="0.3">
      <c r="A37" s="158"/>
      <c r="B37" s="209"/>
      <c r="C37" s="201"/>
      <c r="D37" s="202"/>
      <c r="E37" s="203"/>
      <c r="F37" s="203"/>
      <c r="G37" s="202"/>
      <c r="H37" s="202"/>
      <c r="I37" s="202"/>
      <c r="J37" s="204"/>
      <c r="M37" s="158"/>
      <c r="N37" s="209"/>
      <c r="O37" s="233"/>
      <c r="P37" s="202"/>
      <c r="Q37" s="203"/>
      <c r="R37" s="203"/>
      <c r="S37" s="202"/>
      <c r="T37" s="202"/>
      <c r="U37" s="202"/>
      <c r="V37" s="200"/>
      <c r="Y37" s="158"/>
      <c r="Z37" s="209"/>
      <c r="AA37" s="201"/>
      <c r="AB37" s="202"/>
      <c r="AC37" s="203"/>
      <c r="AD37" s="203"/>
      <c r="AE37" s="202"/>
      <c r="AF37" s="202"/>
      <c r="AG37" s="202"/>
      <c r="AH37" s="204"/>
      <c r="AK37" s="158"/>
      <c r="AL37" s="209"/>
      <c r="AM37" s="201"/>
      <c r="AN37" s="202"/>
      <c r="AO37" s="203"/>
      <c r="AP37" s="203"/>
      <c r="AQ37" s="202"/>
      <c r="AR37" s="202"/>
      <c r="AS37" s="202"/>
      <c r="AT37" s="204"/>
      <c r="AW37" s="158"/>
      <c r="AX37" s="209"/>
      <c r="AY37" s="201"/>
      <c r="AZ37" s="202"/>
      <c r="BA37" s="203"/>
      <c r="BB37" s="203"/>
      <c r="BC37" s="202"/>
      <c r="BD37" s="198"/>
      <c r="BE37" s="202"/>
      <c r="BF37" s="204"/>
      <c r="BI37" s="158">
        <v>4</v>
      </c>
      <c r="BJ37" s="209" t="s">
        <v>235</v>
      </c>
      <c r="BK37" s="201" t="s">
        <v>237</v>
      </c>
      <c r="BL37" s="202" t="s">
        <v>236</v>
      </c>
      <c r="BM37" s="203">
        <v>75</v>
      </c>
      <c r="BN37" s="203" t="s">
        <v>99</v>
      </c>
      <c r="BO37" s="202"/>
      <c r="BP37" s="202" t="s">
        <v>183</v>
      </c>
      <c r="BQ37" s="202"/>
      <c r="BR37" s="204" t="s">
        <v>157</v>
      </c>
      <c r="BU37" s="158">
        <v>7</v>
      </c>
      <c r="BV37" s="209" t="s">
        <v>251</v>
      </c>
      <c r="BW37" s="201">
        <v>44035</v>
      </c>
      <c r="BX37" s="202" t="s">
        <v>252</v>
      </c>
      <c r="BY37" s="203">
        <v>69</v>
      </c>
      <c r="BZ37" s="203" t="s">
        <v>100</v>
      </c>
      <c r="CA37" s="202"/>
      <c r="CB37" s="202" t="s">
        <v>184</v>
      </c>
      <c r="CC37" s="202"/>
      <c r="CD37" s="204" t="s">
        <v>160</v>
      </c>
      <c r="CG37" s="158">
        <v>11</v>
      </c>
      <c r="CH37" s="209" t="s">
        <v>285</v>
      </c>
      <c r="CI37" s="201">
        <v>44064</v>
      </c>
      <c r="CJ37" s="202" t="s">
        <v>286</v>
      </c>
      <c r="CK37" s="203">
        <v>30</v>
      </c>
      <c r="CL37" s="203" t="s">
        <v>100</v>
      </c>
      <c r="CM37" s="202"/>
      <c r="CN37" s="202" t="s">
        <v>184</v>
      </c>
      <c r="CO37" s="202"/>
      <c r="CP37" s="204" t="s">
        <v>160</v>
      </c>
      <c r="CS37" s="158"/>
      <c r="CT37" s="209"/>
      <c r="CU37" s="201"/>
      <c r="CV37" s="202"/>
      <c r="CW37" s="203"/>
      <c r="CX37" s="203"/>
      <c r="CY37" s="202"/>
      <c r="CZ37" s="202"/>
      <c r="DA37" s="202"/>
      <c r="DB37" s="204"/>
      <c r="DE37" s="158">
        <v>20</v>
      </c>
      <c r="DF37" s="209" t="s">
        <v>354</v>
      </c>
      <c r="DG37" s="201">
        <v>44119</v>
      </c>
      <c r="DH37" s="202" t="s">
        <v>357</v>
      </c>
      <c r="DI37" s="203">
        <v>78</v>
      </c>
      <c r="DJ37" s="203" t="s">
        <v>100</v>
      </c>
      <c r="DK37" s="202"/>
      <c r="DL37" s="202" t="s">
        <v>184</v>
      </c>
      <c r="DM37" s="202"/>
      <c r="DN37" s="204" t="s">
        <v>153</v>
      </c>
      <c r="DQ37" s="158">
        <v>20</v>
      </c>
      <c r="DR37" s="209" t="s">
        <v>445</v>
      </c>
      <c r="DS37" s="201">
        <v>44156</v>
      </c>
      <c r="DT37" s="202" t="s">
        <v>446</v>
      </c>
      <c r="DU37" s="203">
        <v>58</v>
      </c>
      <c r="DV37" s="203" t="s">
        <v>99</v>
      </c>
      <c r="DW37" s="202"/>
      <c r="DX37" s="202" t="s">
        <v>105</v>
      </c>
      <c r="DY37" s="202"/>
      <c r="DZ37" s="204" t="s">
        <v>406</v>
      </c>
      <c r="EC37" s="158">
        <v>20</v>
      </c>
      <c r="ED37" s="209" t="s">
        <v>515</v>
      </c>
      <c r="EE37" s="201">
        <v>44181</v>
      </c>
      <c r="EF37" s="202" t="s">
        <v>516</v>
      </c>
      <c r="EG37" s="203">
        <v>45</v>
      </c>
      <c r="EH37" s="203" t="s">
        <v>99</v>
      </c>
      <c r="EI37" s="202"/>
      <c r="EJ37" s="202" t="s">
        <v>184</v>
      </c>
      <c r="EK37" s="202"/>
      <c r="EL37" s="204" t="s">
        <v>406</v>
      </c>
      <c r="EO37" s="158"/>
      <c r="EP37" s="209"/>
      <c r="EQ37" s="201"/>
      <c r="ER37" s="202"/>
      <c r="ES37" s="203"/>
      <c r="ET37" s="203"/>
      <c r="EU37" s="202"/>
      <c r="EV37" s="202"/>
      <c r="EW37" s="202"/>
      <c r="EX37" s="204"/>
      <c r="FA37" s="158"/>
      <c r="FB37" s="209"/>
      <c r="FC37" s="201"/>
      <c r="FD37" s="202"/>
      <c r="FE37" s="203"/>
      <c r="FF37" s="203"/>
      <c r="FG37" s="202"/>
      <c r="FH37" s="202"/>
      <c r="FI37" s="202"/>
      <c r="FJ37" s="204"/>
      <c r="FM37" s="158"/>
      <c r="FY37" s="158">
        <v>29</v>
      </c>
      <c r="FZ37" s="156">
        <v>212761</v>
      </c>
      <c r="GA37" s="268">
        <v>44316</v>
      </c>
      <c r="GB37" s="156" t="s">
        <v>719</v>
      </c>
      <c r="GC37" s="156">
        <v>70</v>
      </c>
      <c r="GD37" s="156" t="s">
        <v>100</v>
      </c>
      <c r="GF37" s="156" t="s">
        <v>184</v>
      </c>
      <c r="GH37" s="156" t="s">
        <v>153</v>
      </c>
      <c r="GK37" s="158"/>
      <c r="GL37" s="209"/>
      <c r="GM37" s="201"/>
      <c r="GN37" s="202"/>
      <c r="GO37" s="203"/>
      <c r="GP37" s="203"/>
      <c r="GQ37" s="202"/>
      <c r="GR37" s="202"/>
      <c r="GS37" s="202"/>
      <c r="GT37" s="204"/>
      <c r="GW37" s="158"/>
      <c r="GX37" s="209"/>
      <c r="GY37" s="201"/>
      <c r="GZ37" s="202"/>
      <c r="HA37" s="203"/>
      <c r="HB37" s="203"/>
      <c r="HC37" s="202"/>
      <c r="HD37" s="202"/>
      <c r="HE37" s="202"/>
      <c r="HF37" s="204"/>
      <c r="HI37" s="158"/>
      <c r="HJ37" s="209"/>
      <c r="HK37" s="201"/>
      <c r="HL37" s="202"/>
      <c r="HM37" s="203"/>
      <c r="HN37" s="203"/>
      <c r="HO37" s="202"/>
      <c r="HP37" s="202"/>
      <c r="HQ37" s="202"/>
      <c r="HR37" s="204"/>
      <c r="HU37" s="158"/>
      <c r="HV37" s="209"/>
      <c r="HW37" s="201"/>
      <c r="HX37" s="202"/>
      <c r="HY37" s="203"/>
      <c r="HZ37" s="203"/>
      <c r="IA37" s="202"/>
      <c r="IB37" s="202"/>
      <c r="IC37" s="202"/>
      <c r="ID37" s="204"/>
      <c r="IG37" s="158"/>
      <c r="IH37" s="209"/>
      <c r="II37" s="201"/>
      <c r="IJ37" s="202"/>
      <c r="IK37" s="203"/>
      <c r="IL37" s="203"/>
      <c r="IM37" s="202"/>
      <c r="IN37" s="202"/>
      <c r="IO37" s="202"/>
      <c r="IP37" s="204"/>
      <c r="IS37" s="158"/>
      <c r="IT37" s="209"/>
      <c r="IU37" s="201"/>
      <c r="IV37" s="202"/>
      <c r="IW37" s="203"/>
      <c r="IX37" s="203"/>
      <c r="IY37" s="202"/>
      <c r="IZ37" s="202"/>
      <c r="JA37" s="202"/>
      <c r="JB37" s="204"/>
      <c r="JE37" s="158"/>
      <c r="JF37" s="209"/>
      <c r="JG37" s="302"/>
      <c r="JH37" s="202"/>
      <c r="JI37" s="203"/>
      <c r="JJ37" s="203"/>
      <c r="JK37" s="202"/>
      <c r="JL37" s="202"/>
      <c r="JM37" s="202"/>
      <c r="JN37" s="204"/>
      <c r="JQ37" s="158"/>
      <c r="JR37" s="209"/>
      <c r="JS37" s="201"/>
      <c r="JT37" s="202"/>
      <c r="JU37" s="203"/>
      <c r="JV37" s="203"/>
      <c r="JW37" s="202"/>
      <c r="JX37" s="202"/>
      <c r="JY37" s="202"/>
      <c r="JZ37" s="204"/>
      <c r="KC37" s="158"/>
      <c r="KD37" s="209"/>
      <c r="KE37" s="201"/>
      <c r="KF37" s="202"/>
      <c r="KG37" s="203"/>
      <c r="KH37" s="203"/>
      <c r="KI37" s="202"/>
      <c r="KJ37" s="202"/>
      <c r="KK37" s="202"/>
      <c r="KL37" s="204"/>
      <c r="KO37" s="158"/>
      <c r="KP37" s="209"/>
      <c r="KQ37" s="201"/>
      <c r="KR37" s="202"/>
      <c r="KS37" s="203"/>
      <c r="KT37" s="203"/>
      <c r="KU37" s="202"/>
      <c r="KV37" s="202"/>
      <c r="KW37" s="202"/>
      <c r="KX37" s="204"/>
      <c r="LA37" s="158"/>
      <c r="LB37" s="209"/>
      <c r="LC37" s="201"/>
      <c r="LD37" s="202"/>
      <c r="LE37" s="203"/>
      <c r="LF37" s="203"/>
      <c r="LG37" s="202"/>
      <c r="LH37" s="202"/>
      <c r="LI37" s="202"/>
      <c r="LJ37" s="204"/>
    </row>
    <row r="38" spans="1:322" ht="18.75" customHeight="1" thickBot="1" x14ac:dyDescent="0.3">
      <c r="A38" s="158"/>
      <c r="B38" s="209"/>
      <c r="C38" s="201"/>
      <c r="D38" s="202"/>
      <c r="E38" s="203"/>
      <c r="F38" s="203"/>
      <c r="G38" s="202"/>
      <c r="H38" s="202"/>
      <c r="I38" s="202"/>
      <c r="J38" s="204"/>
      <c r="M38" s="158"/>
      <c r="N38" s="209"/>
      <c r="O38" s="233"/>
      <c r="P38" s="202"/>
      <c r="Q38" s="203"/>
      <c r="R38" s="203"/>
      <c r="S38" s="202"/>
      <c r="T38" s="202"/>
      <c r="U38" s="202"/>
      <c r="V38" s="200"/>
      <c r="Y38" s="158"/>
      <c r="Z38" s="209"/>
      <c r="AA38" s="201"/>
      <c r="AB38" s="202"/>
      <c r="AC38" s="203"/>
      <c r="AD38" s="203"/>
      <c r="AE38" s="202"/>
      <c r="AF38" s="202"/>
      <c r="AG38" s="202"/>
      <c r="AH38" s="204"/>
      <c r="AK38" s="158"/>
      <c r="AL38" s="209"/>
      <c r="AM38" s="201"/>
      <c r="AN38" s="202"/>
      <c r="AO38" s="203"/>
      <c r="AP38" s="203"/>
      <c r="AQ38" s="202"/>
      <c r="AR38" s="202"/>
      <c r="AS38" s="202"/>
      <c r="AT38" s="204"/>
      <c r="AW38" s="158">
        <v>4</v>
      </c>
      <c r="AX38" s="209" t="s">
        <v>216</v>
      </c>
      <c r="AY38" s="201" t="s">
        <v>217</v>
      </c>
      <c r="AZ38" s="202" t="s">
        <v>218</v>
      </c>
      <c r="BA38" s="203">
        <v>69</v>
      </c>
      <c r="BB38" s="203" t="s">
        <v>99</v>
      </c>
      <c r="BC38" s="202"/>
      <c r="BD38" s="198" t="s">
        <v>184</v>
      </c>
      <c r="BE38" s="202"/>
      <c r="BF38" s="204" t="s">
        <v>157</v>
      </c>
      <c r="BI38" s="158">
        <v>5</v>
      </c>
      <c r="BJ38" s="209" t="s">
        <v>225</v>
      </c>
      <c r="BK38" s="201">
        <v>43957</v>
      </c>
      <c r="BL38" s="202" t="s">
        <v>238</v>
      </c>
      <c r="BM38" s="203">
        <v>65</v>
      </c>
      <c r="BN38" s="203" t="s">
        <v>100</v>
      </c>
      <c r="BO38" s="202"/>
      <c r="BP38" s="202" t="s">
        <v>184</v>
      </c>
      <c r="BQ38" s="202"/>
      <c r="BR38" s="204" t="s">
        <v>160</v>
      </c>
      <c r="BU38" s="158">
        <v>8</v>
      </c>
      <c r="BV38" s="209" t="s">
        <v>258</v>
      </c>
      <c r="BW38" s="201">
        <v>44039</v>
      </c>
      <c r="BX38" s="202" t="s">
        <v>259</v>
      </c>
      <c r="BY38" s="203">
        <v>63</v>
      </c>
      <c r="BZ38" s="203" t="s">
        <v>100</v>
      </c>
      <c r="CA38" s="202"/>
      <c r="CB38" s="202" t="s">
        <v>184</v>
      </c>
      <c r="CC38" s="202"/>
      <c r="CD38" s="204" t="s">
        <v>160</v>
      </c>
      <c r="CG38" s="158">
        <v>12</v>
      </c>
      <c r="CH38" s="209" t="s">
        <v>287</v>
      </c>
      <c r="CI38" s="201">
        <v>44066</v>
      </c>
      <c r="CJ38" s="202" t="s">
        <v>288</v>
      </c>
      <c r="CK38" s="203">
        <v>45</v>
      </c>
      <c r="CL38" s="203" t="s">
        <v>100</v>
      </c>
      <c r="CM38" s="202"/>
      <c r="CN38" s="202" t="s">
        <v>184</v>
      </c>
      <c r="CO38" s="202"/>
      <c r="CP38" s="204" t="s">
        <v>160</v>
      </c>
      <c r="CS38" s="158"/>
      <c r="CT38" s="209"/>
      <c r="CU38" s="201"/>
      <c r="CV38" s="202"/>
      <c r="CW38" s="203"/>
      <c r="CX38" s="203"/>
      <c r="CY38" s="202"/>
      <c r="CZ38" s="202"/>
      <c r="DA38" s="202"/>
      <c r="DB38" s="204"/>
      <c r="DE38" s="158">
        <v>21</v>
      </c>
      <c r="DF38" s="209" t="s">
        <v>358</v>
      </c>
      <c r="DG38" s="201">
        <v>44120</v>
      </c>
      <c r="DH38" s="202" t="s">
        <v>359</v>
      </c>
      <c r="DI38" s="203">
        <v>75</v>
      </c>
      <c r="DJ38" s="203" t="s">
        <v>100</v>
      </c>
      <c r="DK38" s="202"/>
      <c r="DL38" s="202" t="s">
        <v>184</v>
      </c>
      <c r="DM38" s="202"/>
      <c r="DN38" s="204" t="s">
        <v>153</v>
      </c>
      <c r="DQ38" s="158">
        <v>21</v>
      </c>
      <c r="DR38" s="209" t="s">
        <v>447</v>
      </c>
      <c r="DS38" s="201">
        <v>44164</v>
      </c>
      <c r="DT38" s="202" t="s">
        <v>448</v>
      </c>
      <c r="DU38" s="203">
        <v>37</v>
      </c>
      <c r="DV38" s="203" t="s">
        <v>100</v>
      </c>
      <c r="DW38" s="202"/>
      <c r="DX38" s="202" t="s">
        <v>105</v>
      </c>
      <c r="DY38" s="202"/>
      <c r="DZ38" s="204" t="s">
        <v>406</v>
      </c>
      <c r="EC38" s="158"/>
      <c r="ED38" s="209"/>
      <c r="EE38" s="201"/>
      <c r="EF38" s="202"/>
      <c r="EG38" s="203"/>
      <c r="EH38" s="203"/>
      <c r="EI38" s="202"/>
      <c r="EJ38" s="202"/>
      <c r="EK38" s="202"/>
      <c r="EL38" s="204"/>
      <c r="EO38" s="158"/>
      <c r="EP38" s="209"/>
      <c r="EQ38" s="201"/>
      <c r="ER38" s="202"/>
      <c r="ES38" s="203"/>
      <c r="ET38" s="203"/>
      <c r="EU38" s="202"/>
      <c r="EV38" s="202"/>
      <c r="EW38" s="202"/>
      <c r="EX38" s="204"/>
      <c r="FA38" s="158"/>
      <c r="FB38" s="209"/>
      <c r="FC38" s="201"/>
      <c r="FD38" s="202"/>
      <c r="FE38" s="203"/>
      <c r="FF38" s="203"/>
      <c r="FG38" s="202"/>
      <c r="FH38" s="202"/>
      <c r="FI38" s="202"/>
      <c r="FJ38" s="204"/>
      <c r="FM38" s="158"/>
      <c r="FY38" s="158">
        <v>30</v>
      </c>
      <c r="FZ38" s="209" t="s">
        <v>720</v>
      </c>
      <c r="GA38" s="201">
        <v>44316</v>
      </c>
      <c r="GB38" s="202" t="s">
        <v>721</v>
      </c>
      <c r="GC38" s="203" t="s">
        <v>385</v>
      </c>
      <c r="GD38" s="203" t="s">
        <v>99</v>
      </c>
      <c r="GE38" s="202"/>
      <c r="GF38" s="202" t="s">
        <v>183</v>
      </c>
      <c r="GG38" s="202"/>
      <c r="GH38" s="204" t="s">
        <v>153</v>
      </c>
      <c r="GK38" s="158"/>
      <c r="GL38" s="209"/>
      <c r="GM38" s="201"/>
      <c r="GN38" s="202"/>
      <c r="GO38" s="203"/>
      <c r="GP38" s="203"/>
      <c r="GQ38" s="202"/>
      <c r="GR38" s="202"/>
      <c r="GS38" s="202"/>
      <c r="GT38" s="204"/>
      <c r="GW38" s="158"/>
      <c r="GX38" s="209"/>
      <c r="GY38" s="201"/>
      <c r="GZ38" s="202"/>
      <c r="HA38" s="203"/>
      <c r="HB38" s="203"/>
      <c r="HC38" s="202"/>
      <c r="HD38" s="202"/>
      <c r="HE38" s="202"/>
      <c r="HF38" s="204"/>
      <c r="HI38" s="158"/>
      <c r="HJ38" s="209"/>
      <c r="HK38" s="201"/>
      <c r="HL38" s="202"/>
      <c r="HM38" s="203"/>
      <c r="HN38" s="203"/>
      <c r="HO38" s="202"/>
      <c r="HP38" s="202"/>
      <c r="HQ38" s="202"/>
      <c r="HR38" s="204"/>
      <c r="HU38" s="158"/>
      <c r="HV38" s="209"/>
      <c r="HW38" s="201"/>
      <c r="HX38" s="202"/>
      <c r="HY38" s="203"/>
      <c r="HZ38" s="203"/>
      <c r="IA38" s="202"/>
      <c r="IB38" s="202"/>
      <c r="IC38" s="202"/>
      <c r="ID38" s="204"/>
      <c r="IG38" s="158"/>
      <c r="IH38" s="209"/>
      <c r="II38" s="201"/>
      <c r="IJ38" s="202"/>
      <c r="IK38" s="203"/>
      <c r="IL38" s="203"/>
      <c r="IM38" s="202"/>
      <c r="IN38" s="202"/>
      <c r="IO38" s="202"/>
      <c r="IP38" s="204"/>
      <c r="IS38" s="158"/>
      <c r="IT38" s="209"/>
      <c r="IU38" s="201"/>
      <c r="IV38" s="202"/>
      <c r="IW38" s="203"/>
      <c r="IX38" s="203"/>
      <c r="IY38" s="202"/>
      <c r="IZ38" s="202"/>
      <c r="JA38" s="202"/>
      <c r="JB38" s="204"/>
      <c r="JE38" s="158"/>
      <c r="JF38" s="209"/>
      <c r="JG38" s="302"/>
      <c r="JH38" s="202"/>
      <c r="JI38" s="203"/>
      <c r="JJ38" s="203"/>
      <c r="JK38" s="202"/>
      <c r="JL38" s="202"/>
      <c r="JM38" s="202"/>
      <c r="JN38" s="204"/>
      <c r="JQ38" s="158"/>
      <c r="JR38" s="209"/>
      <c r="JS38" s="201"/>
      <c r="JT38" s="202"/>
      <c r="JU38" s="203"/>
      <c r="JV38" s="203"/>
      <c r="JW38" s="202"/>
      <c r="JX38" s="202"/>
      <c r="JY38" s="202"/>
      <c r="JZ38" s="204"/>
      <c r="KC38" s="158"/>
      <c r="KD38" s="209"/>
      <c r="KE38" s="201"/>
      <c r="KF38" s="202"/>
      <c r="KG38" s="203"/>
      <c r="KH38" s="203"/>
      <c r="KI38" s="202"/>
      <c r="KJ38" s="202"/>
      <c r="KK38" s="202"/>
      <c r="KL38" s="204"/>
      <c r="KO38" s="158"/>
      <c r="KP38" s="209"/>
      <c r="KQ38" s="201"/>
      <c r="KR38" s="202"/>
      <c r="KS38" s="203"/>
      <c r="KT38" s="203"/>
      <c r="KU38" s="202"/>
      <c r="KV38" s="202"/>
      <c r="KW38" s="202"/>
      <c r="KX38" s="204"/>
      <c r="LA38" s="158"/>
      <c r="LB38" s="209"/>
      <c r="LC38" s="201"/>
      <c r="LD38" s="202"/>
      <c r="LE38" s="203"/>
      <c r="LF38" s="203"/>
      <c r="LG38" s="202"/>
      <c r="LH38" s="202"/>
      <c r="LI38" s="202"/>
      <c r="LJ38" s="204"/>
    </row>
    <row r="39" spans="1:322" ht="18.75" customHeight="1" thickBot="1" x14ac:dyDescent="0.3">
      <c r="A39" s="158"/>
      <c r="B39" s="209"/>
      <c r="C39" s="201"/>
      <c r="D39" s="202"/>
      <c r="E39" s="203"/>
      <c r="F39" s="203"/>
      <c r="G39" s="202"/>
      <c r="H39" s="202"/>
      <c r="I39" s="202"/>
      <c r="J39" s="204"/>
      <c r="M39" s="158"/>
      <c r="N39" s="209"/>
      <c r="O39" s="233"/>
      <c r="P39" s="202"/>
      <c r="Q39" s="203"/>
      <c r="R39" s="203"/>
      <c r="S39" s="202"/>
      <c r="T39" s="202"/>
      <c r="U39" s="202"/>
      <c r="V39" s="200"/>
      <c r="Y39" s="158"/>
      <c r="Z39" s="209"/>
      <c r="AA39" s="201"/>
      <c r="AB39" s="202"/>
      <c r="AC39" s="203"/>
      <c r="AD39" s="203"/>
      <c r="AE39" s="202"/>
      <c r="AF39" s="202"/>
      <c r="AG39" s="202"/>
      <c r="AH39" s="204"/>
      <c r="AK39" s="158"/>
      <c r="AL39" s="209"/>
      <c r="AM39" s="201"/>
      <c r="AN39" s="202"/>
      <c r="AO39" s="203"/>
      <c r="AP39" s="203"/>
      <c r="AQ39" s="202"/>
      <c r="AR39" s="202"/>
      <c r="AS39" s="202"/>
      <c r="AT39" s="204"/>
      <c r="AW39" s="158"/>
      <c r="AX39" s="209"/>
      <c r="AY39" s="201"/>
      <c r="AZ39" s="202"/>
      <c r="BA39" s="203"/>
      <c r="BB39" s="203"/>
      <c r="BC39" s="202"/>
      <c r="BD39" s="198"/>
      <c r="BE39" s="202"/>
      <c r="BF39" s="204"/>
      <c r="BI39" s="158"/>
      <c r="BJ39" s="209"/>
      <c r="BK39" s="201"/>
      <c r="BL39" s="202"/>
      <c r="BM39" s="203"/>
      <c r="BN39" s="203"/>
      <c r="BO39" s="202"/>
      <c r="BP39" s="202"/>
      <c r="BQ39" s="202"/>
      <c r="BR39" s="204"/>
      <c r="BU39" s="158"/>
      <c r="BV39" s="209"/>
      <c r="BW39" s="201"/>
      <c r="BX39" s="202"/>
      <c r="BY39" s="203"/>
      <c r="BZ39" s="203"/>
      <c r="CA39" s="202"/>
      <c r="CB39" s="202"/>
      <c r="CC39" s="202"/>
      <c r="CD39" s="204"/>
      <c r="CG39" s="158"/>
      <c r="CH39" s="209"/>
      <c r="CI39" s="201"/>
      <c r="CJ39" s="202"/>
      <c r="CK39" s="203"/>
      <c r="CL39" s="203"/>
      <c r="CM39" s="202"/>
      <c r="CN39" s="202"/>
      <c r="CO39" s="202"/>
      <c r="CP39" s="204"/>
      <c r="CS39" s="158"/>
      <c r="CT39" s="209"/>
      <c r="CU39" s="201"/>
      <c r="CV39" s="202"/>
      <c r="CW39" s="203"/>
      <c r="CX39" s="203"/>
      <c r="CY39" s="202"/>
      <c r="CZ39" s="202"/>
      <c r="DA39" s="202"/>
      <c r="DB39" s="204"/>
      <c r="DE39" s="158">
        <v>22</v>
      </c>
      <c r="DF39" s="209" t="s">
        <v>355</v>
      </c>
      <c r="DG39" s="201">
        <v>44122</v>
      </c>
      <c r="DH39" s="202" t="s">
        <v>356</v>
      </c>
      <c r="DI39" s="203">
        <v>12</v>
      </c>
      <c r="DJ39" s="203" t="s">
        <v>99</v>
      </c>
      <c r="DK39" s="202"/>
      <c r="DL39" s="202" t="s">
        <v>184</v>
      </c>
      <c r="DM39" s="202"/>
      <c r="DN39" s="204" t="s">
        <v>153</v>
      </c>
      <c r="DQ39" s="158">
        <v>22</v>
      </c>
      <c r="DR39" s="209" t="s">
        <v>449</v>
      </c>
      <c r="DS39" s="201">
        <v>44165</v>
      </c>
      <c r="DT39" s="202" t="s">
        <v>450</v>
      </c>
      <c r="DU39" s="203">
        <v>54</v>
      </c>
      <c r="DV39" s="203" t="s">
        <v>100</v>
      </c>
      <c r="DW39" s="202"/>
      <c r="DX39" s="202" t="s">
        <v>106</v>
      </c>
      <c r="DY39" s="202"/>
      <c r="DZ39" s="204" t="s">
        <v>406</v>
      </c>
      <c r="EC39" s="158"/>
      <c r="ED39" s="209"/>
      <c r="EE39" s="201"/>
      <c r="EF39" s="202"/>
      <c r="EG39" s="203"/>
      <c r="EH39" s="203"/>
      <c r="EI39" s="202"/>
      <c r="EJ39" s="202"/>
      <c r="EK39" s="202"/>
      <c r="EL39" s="204"/>
      <c r="EO39" s="158"/>
      <c r="EP39" s="209"/>
      <c r="EQ39" s="201"/>
      <c r="ER39" s="202"/>
      <c r="ES39" s="203"/>
      <c r="ET39" s="203"/>
      <c r="EU39" s="202"/>
      <c r="EV39" s="202"/>
      <c r="EW39" s="202"/>
      <c r="EX39" s="204"/>
      <c r="FA39" s="158"/>
      <c r="FB39" s="209"/>
      <c r="FC39" s="201"/>
      <c r="FD39" s="202"/>
      <c r="FE39" s="203"/>
      <c r="FF39" s="203"/>
      <c r="FG39" s="202"/>
      <c r="FH39" s="202"/>
      <c r="FI39" s="202"/>
      <c r="FJ39" s="204"/>
      <c r="FM39" s="158"/>
      <c r="FY39" s="158"/>
      <c r="FZ39" s="209"/>
      <c r="GA39" s="201"/>
      <c r="GB39" s="202"/>
      <c r="GC39" s="203"/>
      <c r="GD39" s="203"/>
      <c r="GE39" s="202"/>
      <c r="GF39" s="202"/>
      <c r="GG39" s="202"/>
      <c r="GH39" s="204"/>
      <c r="GK39" s="158"/>
      <c r="GL39" s="209"/>
      <c r="GM39" s="201"/>
      <c r="GN39" s="202"/>
      <c r="GO39" s="203"/>
      <c r="GP39" s="203"/>
      <c r="GQ39" s="202"/>
      <c r="GR39" s="202"/>
      <c r="GS39" s="202"/>
      <c r="GT39" s="204"/>
      <c r="GW39" s="158"/>
      <c r="GX39" s="209"/>
      <c r="GY39" s="201"/>
      <c r="GZ39" s="202"/>
      <c r="HA39" s="203"/>
      <c r="HB39" s="203"/>
      <c r="HC39" s="202"/>
      <c r="HD39" s="202"/>
      <c r="HE39" s="202"/>
      <c r="HF39" s="204"/>
      <c r="HI39" s="158"/>
      <c r="HJ39" s="209"/>
      <c r="HK39" s="201"/>
      <c r="HL39" s="202"/>
      <c r="HM39" s="203"/>
      <c r="HN39" s="203"/>
      <c r="HO39" s="202"/>
      <c r="HP39" s="202"/>
      <c r="HQ39" s="202"/>
      <c r="HR39" s="204"/>
      <c r="HU39" s="158"/>
      <c r="HV39" s="209"/>
      <c r="HW39" s="201"/>
      <c r="HX39" s="202"/>
      <c r="HY39" s="203"/>
      <c r="HZ39" s="203"/>
      <c r="IA39" s="202"/>
      <c r="IB39" s="202"/>
      <c r="IC39" s="202"/>
      <c r="ID39" s="204"/>
      <c r="IG39" s="158"/>
      <c r="IH39" s="209"/>
      <c r="II39" s="201"/>
      <c r="IJ39" s="202"/>
      <c r="IK39" s="203"/>
      <c r="IL39" s="203"/>
      <c r="IM39" s="202"/>
      <c r="IN39" s="202"/>
      <c r="IO39" s="202"/>
      <c r="IP39" s="204"/>
      <c r="IS39" s="158"/>
      <c r="IT39" s="209"/>
      <c r="IU39" s="201"/>
      <c r="IV39" s="202"/>
      <c r="IW39" s="203"/>
      <c r="IX39" s="203"/>
      <c r="IY39" s="202"/>
      <c r="IZ39" s="202"/>
      <c r="JA39" s="202"/>
      <c r="JB39" s="204"/>
      <c r="JE39" s="158"/>
      <c r="JF39" s="209"/>
      <c r="JG39" s="302"/>
      <c r="JH39" s="202"/>
      <c r="JI39" s="203"/>
      <c r="JJ39" s="203"/>
      <c r="JK39" s="202"/>
      <c r="JL39" s="202"/>
      <c r="JM39" s="202"/>
      <c r="JN39" s="204"/>
      <c r="JQ39" s="158"/>
      <c r="JR39" s="209"/>
      <c r="JS39" s="201"/>
      <c r="JT39" s="202"/>
      <c r="JU39" s="203"/>
      <c r="JV39" s="203"/>
      <c r="JW39" s="202"/>
      <c r="JX39" s="202"/>
      <c r="JY39" s="202"/>
      <c r="JZ39" s="204"/>
      <c r="KC39" s="158"/>
      <c r="KD39" s="209"/>
      <c r="KE39" s="201"/>
      <c r="KF39" s="202"/>
      <c r="KG39" s="203"/>
      <c r="KH39" s="203"/>
      <c r="KI39" s="202"/>
      <c r="KJ39" s="202"/>
      <c r="KK39" s="202"/>
      <c r="KL39" s="204"/>
      <c r="KO39" s="158"/>
      <c r="KP39" s="209"/>
      <c r="KQ39" s="201"/>
      <c r="KR39" s="202"/>
      <c r="KS39" s="203"/>
      <c r="KT39" s="203"/>
      <c r="KU39" s="202"/>
      <c r="KV39" s="202"/>
      <c r="KW39" s="202"/>
      <c r="KX39" s="204"/>
      <c r="LA39" s="158"/>
      <c r="LB39" s="209"/>
      <c r="LC39" s="201"/>
      <c r="LD39" s="202"/>
      <c r="LE39" s="203"/>
      <c r="LF39" s="203"/>
      <c r="LG39" s="202"/>
      <c r="LH39" s="202"/>
      <c r="LI39" s="202"/>
      <c r="LJ39" s="204"/>
    </row>
    <row r="40" spans="1:322" ht="18.75" customHeight="1" thickBot="1" x14ac:dyDescent="0.3">
      <c r="A40" s="158"/>
      <c r="B40" s="209"/>
      <c r="C40" s="201"/>
      <c r="D40" s="202"/>
      <c r="E40" s="203"/>
      <c r="F40" s="203"/>
      <c r="G40" s="202"/>
      <c r="H40" s="202"/>
      <c r="I40" s="202"/>
      <c r="J40" s="204"/>
      <c r="M40" s="158"/>
      <c r="N40" s="209"/>
      <c r="O40" s="233"/>
      <c r="P40" s="202"/>
      <c r="Q40" s="203"/>
      <c r="R40" s="203"/>
      <c r="S40" s="202"/>
      <c r="T40" s="202"/>
      <c r="U40" s="202"/>
      <c r="V40" s="200"/>
      <c r="Y40" s="158"/>
      <c r="Z40" s="209"/>
      <c r="AA40" s="201"/>
      <c r="AB40" s="202"/>
      <c r="AC40" s="203"/>
      <c r="AD40" s="203"/>
      <c r="AE40" s="202"/>
      <c r="AF40" s="202"/>
      <c r="AG40" s="202"/>
      <c r="AH40" s="204"/>
      <c r="AK40" s="158"/>
      <c r="AL40" s="209"/>
      <c r="AM40" s="201"/>
      <c r="AN40" s="202"/>
      <c r="AO40" s="203"/>
      <c r="AP40" s="203"/>
      <c r="AQ40" s="202"/>
      <c r="AR40" s="202"/>
      <c r="AS40" s="202"/>
      <c r="AT40" s="204"/>
      <c r="AW40" s="158"/>
      <c r="AX40" s="209"/>
      <c r="AY40" s="201"/>
      <c r="AZ40" s="202"/>
      <c r="BA40" s="203"/>
      <c r="BB40" s="203"/>
      <c r="BC40" s="202"/>
      <c r="BD40" s="198"/>
      <c r="BE40" s="202"/>
      <c r="BF40" s="204"/>
      <c r="BI40" s="158">
        <v>6</v>
      </c>
      <c r="BJ40" s="209" t="s">
        <v>226</v>
      </c>
      <c r="BK40" s="201">
        <v>44171</v>
      </c>
      <c r="BL40" s="202" t="s">
        <v>227</v>
      </c>
      <c r="BM40" s="203">
        <v>43</v>
      </c>
      <c r="BN40" s="203" t="s">
        <v>100</v>
      </c>
      <c r="BO40" s="202"/>
      <c r="BP40" s="202" t="s">
        <v>184</v>
      </c>
      <c r="BQ40" s="202"/>
      <c r="BR40" s="204" t="s">
        <v>160</v>
      </c>
      <c r="BU40" s="158">
        <v>9</v>
      </c>
      <c r="BV40" s="209" t="s">
        <v>260</v>
      </c>
      <c r="BW40" s="201">
        <v>44039</v>
      </c>
      <c r="BX40" s="202" t="s">
        <v>261</v>
      </c>
      <c r="BY40" s="203">
        <v>57</v>
      </c>
      <c r="BZ40" s="203" t="s">
        <v>100</v>
      </c>
      <c r="CA40" s="202"/>
      <c r="CB40" s="202" t="s">
        <v>184</v>
      </c>
      <c r="CC40" s="202"/>
      <c r="CD40" s="204" t="s">
        <v>160</v>
      </c>
      <c r="CG40" s="158">
        <v>13</v>
      </c>
      <c r="CH40" s="209" t="s">
        <v>289</v>
      </c>
      <c r="CI40" s="201">
        <v>44067</v>
      </c>
      <c r="CJ40" s="202" t="s">
        <v>290</v>
      </c>
      <c r="CK40" s="203">
        <v>72</v>
      </c>
      <c r="CL40" s="203" t="s">
        <v>100</v>
      </c>
      <c r="CM40" s="202"/>
      <c r="CN40" s="202" t="s">
        <v>184</v>
      </c>
      <c r="CO40" s="202"/>
      <c r="CP40" s="204" t="s">
        <v>160</v>
      </c>
      <c r="CS40" s="158"/>
      <c r="CT40" s="209"/>
      <c r="CU40" s="201"/>
      <c r="CV40" s="202"/>
      <c r="CW40" s="203"/>
      <c r="CX40" s="203"/>
      <c r="CY40" s="202"/>
      <c r="CZ40" s="202"/>
      <c r="DA40" s="202"/>
      <c r="DB40" s="204"/>
      <c r="DE40" s="158">
        <v>23</v>
      </c>
      <c r="DF40" s="238" t="s">
        <v>363</v>
      </c>
      <c r="DG40" s="239">
        <v>44123</v>
      </c>
      <c r="DH40" s="240" t="s">
        <v>364</v>
      </c>
      <c r="DI40" s="241">
        <v>65</v>
      </c>
      <c r="DJ40" s="241" t="s">
        <v>100</v>
      </c>
      <c r="DK40" s="240"/>
      <c r="DL40" s="240" t="s">
        <v>184</v>
      </c>
      <c r="DM40" s="240"/>
      <c r="DN40" s="242" t="s">
        <v>153</v>
      </c>
      <c r="DQ40" s="158"/>
      <c r="DR40" s="209"/>
      <c r="DS40" s="201"/>
      <c r="DT40" s="202"/>
      <c r="DU40" s="203"/>
      <c r="DV40" s="203"/>
      <c r="DW40" s="202"/>
      <c r="DX40" s="202"/>
      <c r="DY40" s="202"/>
      <c r="DZ40" s="204"/>
      <c r="EC40" s="158"/>
      <c r="ED40" s="209"/>
      <c r="EE40" s="201"/>
      <c r="EF40" s="202"/>
      <c r="EG40" s="203"/>
      <c r="EH40" s="203"/>
      <c r="EI40" s="202"/>
      <c r="EJ40" s="202"/>
      <c r="EK40" s="202"/>
      <c r="EL40" s="204"/>
      <c r="EO40" s="158"/>
      <c r="EP40" s="209"/>
      <c r="EQ40" s="201"/>
      <c r="ER40" s="202"/>
      <c r="ES40" s="203"/>
      <c r="ET40" s="203"/>
      <c r="EU40" s="202"/>
      <c r="EV40" s="202"/>
      <c r="EW40" s="202"/>
      <c r="EX40" s="204"/>
      <c r="FA40" s="158"/>
      <c r="FB40" s="209"/>
      <c r="FC40" s="201"/>
      <c r="FD40" s="202"/>
      <c r="FE40" s="203"/>
      <c r="FF40" s="203"/>
      <c r="FG40" s="202"/>
      <c r="FH40" s="202"/>
      <c r="FI40" s="202"/>
      <c r="FJ40" s="204"/>
      <c r="FM40" s="158"/>
      <c r="FN40" s="209"/>
      <c r="FO40" s="201"/>
      <c r="FP40" s="202"/>
      <c r="FQ40" s="203"/>
      <c r="FR40" s="203"/>
      <c r="FS40" s="202"/>
      <c r="FT40" s="202"/>
      <c r="FU40" s="202"/>
      <c r="FV40" s="204"/>
      <c r="FY40" s="158"/>
      <c r="FZ40" s="209"/>
      <c r="GA40" s="201"/>
      <c r="GB40" s="202"/>
      <c r="GC40" s="203"/>
      <c r="GD40" s="203"/>
      <c r="GE40" s="202"/>
      <c r="GF40" s="202"/>
      <c r="GG40" s="202"/>
      <c r="GH40" s="204"/>
      <c r="GK40" s="158"/>
      <c r="GL40" s="209"/>
      <c r="GM40" s="201"/>
      <c r="GN40" s="202"/>
      <c r="GO40" s="203"/>
      <c r="GP40" s="203"/>
      <c r="GQ40" s="202"/>
      <c r="GR40" s="202"/>
      <c r="GS40" s="202"/>
      <c r="GT40" s="204"/>
      <c r="GW40" s="158"/>
      <c r="GX40" s="209"/>
      <c r="GY40" s="201"/>
      <c r="GZ40" s="202"/>
      <c r="HA40" s="203"/>
      <c r="HB40" s="203"/>
      <c r="HC40" s="202"/>
      <c r="HD40" s="202"/>
      <c r="HE40" s="202"/>
      <c r="HF40" s="204"/>
      <c r="HI40" s="158"/>
      <c r="HJ40" s="209"/>
      <c r="HK40" s="201"/>
      <c r="HL40" s="202"/>
      <c r="HM40" s="203"/>
      <c r="HN40" s="203"/>
      <c r="HO40" s="202"/>
      <c r="HP40" s="202"/>
      <c r="HQ40" s="202"/>
      <c r="HR40" s="204"/>
      <c r="HU40" s="158"/>
      <c r="HV40" s="209"/>
      <c r="HW40" s="201"/>
      <c r="HX40" s="202"/>
      <c r="HY40" s="203"/>
      <c r="HZ40" s="203"/>
      <c r="IA40" s="202"/>
      <c r="IB40" s="202"/>
      <c r="IC40" s="202"/>
      <c r="ID40" s="204"/>
      <c r="IG40" s="158"/>
      <c r="IH40" s="209"/>
      <c r="II40" s="201"/>
      <c r="IJ40" s="202"/>
      <c r="IK40" s="203"/>
      <c r="IL40" s="203"/>
      <c r="IM40" s="202"/>
      <c r="IN40" s="202"/>
      <c r="IO40" s="202"/>
      <c r="IP40" s="204"/>
      <c r="IS40" s="158"/>
      <c r="IT40" s="209"/>
      <c r="IU40" s="201"/>
      <c r="IV40" s="202"/>
      <c r="IW40" s="203"/>
      <c r="IX40" s="203"/>
      <c r="IY40" s="202"/>
      <c r="IZ40" s="202"/>
      <c r="JA40" s="202"/>
      <c r="JB40" s="204"/>
      <c r="JE40" s="158"/>
      <c r="JF40" s="209"/>
      <c r="JG40" s="302"/>
      <c r="JH40" s="202"/>
      <c r="JI40" s="203"/>
      <c r="JJ40" s="203"/>
      <c r="JK40" s="202"/>
      <c r="JL40" s="202"/>
      <c r="JM40" s="202"/>
      <c r="JN40" s="204"/>
      <c r="JQ40" s="158"/>
      <c r="JR40" s="209"/>
      <c r="JS40" s="201"/>
      <c r="JT40" s="202"/>
      <c r="JU40" s="203"/>
      <c r="JV40" s="203"/>
      <c r="JW40" s="202"/>
      <c r="JX40" s="202"/>
      <c r="JY40" s="202"/>
      <c r="JZ40" s="204"/>
      <c r="KC40" s="158"/>
      <c r="KD40" s="209"/>
      <c r="KE40" s="201"/>
      <c r="KF40" s="202"/>
      <c r="KG40" s="203"/>
      <c r="KH40" s="203"/>
      <c r="KI40" s="202"/>
      <c r="KJ40" s="202"/>
      <c r="KK40" s="202"/>
      <c r="KL40" s="204"/>
      <c r="KO40" s="158"/>
      <c r="KP40" s="209"/>
      <c r="KQ40" s="201"/>
      <c r="KR40" s="202"/>
      <c r="KS40" s="203"/>
      <c r="KT40" s="203"/>
      <c r="KU40" s="202"/>
      <c r="KV40" s="202"/>
      <c r="KW40" s="202"/>
      <c r="KX40" s="204"/>
      <c r="LA40" s="158"/>
      <c r="LB40" s="209"/>
      <c r="LC40" s="201"/>
      <c r="LD40" s="202"/>
      <c r="LE40" s="203"/>
      <c r="LF40" s="203"/>
      <c r="LG40" s="202"/>
      <c r="LH40" s="202"/>
      <c r="LI40" s="202"/>
      <c r="LJ40" s="204"/>
    </row>
    <row r="41" spans="1:322" ht="18.75" customHeight="1" thickBot="1" x14ac:dyDescent="0.3">
      <c r="A41" s="158"/>
      <c r="B41" s="209"/>
      <c r="C41" s="201"/>
      <c r="D41" s="202"/>
      <c r="E41" s="203"/>
      <c r="F41" s="203"/>
      <c r="G41" s="202"/>
      <c r="H41" s="202"/>
      <c r="I41" s="202"/>
      <c r="J41" s="204"/>
      <c r="M41" s="158"/>
      <c r="N41" s="209"/>
      <c r="O41" s="233"/>
      <c r="P41" s="202"/>
      <c r="Q41" s="203"/>
      <c r="R41" s="203"/>
      <c r="S41" s="202"/>
      <c r="T41" s="202"/>
      <c r="U41" s="202"/>
      <c r="V41" s="200"/>
      <c r="Y41" s="158"/>
      <c r="Z41" s="209"/>
      <c r="AA41" s="201"/>
      <c r="AB41" s="202"/>
      <c r="AC41" s="203"/>
      <c r="AD41" s="203"/>
      <c r="AE41" s="202"/>
      <c r="AF41" s="202"/>
      <c r="AG41" s="202"/>
      <c r="AH41" s="204"/>
      <c r="AK41" s="158"/>
      <c r="AL41" s="209"/>
      <c r="AM41" s="201"/>
      <c r="AN41" s="202"/>
      <c r="AO41" s="203"/>
      <c r="AP41" s="203"/>
      <c r="AQ41" s="202"/>
      <c r="AR41" s="202"/>
      <c r="AS41" s="202"/>
      <c r="AT41" s="204"/>
      <c r="AW41" s="158"/>
      <c r="AX41" s="209"/>
      <c r="AY41" s="201"/>
      <c r="AZ41" s="202"/>
      <c r="BA41" s="203"/>
      <c r="BB41" s="203"/>
      <c r="BC41" s="202"/>
      <c r="BD41" s="198"/>
      <c r="BE41" s="202"/>
      <c r="BF41" s="204"/>
      <c r="BI41" s="158"/>
      <c r="BJ41" s="209"/>
      <c r="BK41" s="201"/>
      <c r="BL41" s="202"/>
      <c r="BM41" s="203"/>
      <c r="BN41" s="203"/>
      <c r="BO41" s="202"/>
      <c r="BP41" s="202"/>
      <c r="BQ41" s="202"/>
      <c r="BR41" s="204"/>
      <c r="BU41" s="158"/>
      <c r="BV41" s="209"/>
      <c r="BW41" s="201"/>
      <c r="BX41" s="202"/>
      <c r="BY41" s="203"/>
      <c r="BZ41" s="203"/>
      <c r="CA41" s="202"/>
      <c r="CB41" s="202"/>
      <c r="CC41" s="202"/>
      <c r="CD41" s="204"/>
      <c r="CG41" s="158"/>
      <c r="CH41" s="209"/>
      <c r="CI41" s="201"/>
      <c r="CJ41" s="202"/>
      <c r="CK41" s="203"/>
      <c r="CL41" s="203"/>
      <c r="CM41" s="202"/>
      <c r="CN41" s="202"/>
      <c r="CO41" s="202"/>
      <c r="CP41" s="204"/>
      <c r="CS41" s="158"/>
      <c r="CT41" s="209"/>
      <c r="CU41" s="201"/>
      <c r="CV41" s="202"/>
      <c r="CW41" s="203"/>
      <c r="CX41" s="203"/>
      <c r="CY41" s="202"/>
      <c r="CZ41" s="202"/>
      <c r="DA41" s="202"/>
      <c r="DB41" s="204"/>
      <c r="DE41" s="158">
        <v>24</v>
      </c>
      <c r="DF41" s="238" t="s">
        <v>367</v>
      </c>
      <c r="DG41" s="239">
        <v>44125</v>
      </c>
      <c r="DH41" s="240" t="s">
        <v>368</v>
      </c>
      <c r="DI41" s="241">
        <v>82</v>
      </c>
      <c r="DJ41" s="241" t="s">
        <v>100</v>
      </c>
      <c r="DK41" s="240"/>
      <c r="DL41" s="240" t="s">
        <v>184</v>
      </c>
      <c r="DM41" s="240"/>
      <c r="DN41" s="242" t="s">
        <v>153</v>
      </c>
      <c r="DQ41" s="158"/>
      <c r="DR41" s="209"/>
      <c r="DS41" s="201"/>
      <c r="DT41" s="202"/>
      <c r="DU41" s="203"/>
      <c r="DV41" s="203"/>
      <c r="DW41" s="202"/>
      <c r="DX41" s="202"/>
      <c r="DY41" s="202"/>
      <c r="DZ41" s="204"/>
      <c r="EC41" s="158"/>
      <c r="ED41" s="209"/>
      <c r="EE41" s="201"/>
      <c r="EF41" s="202"/>
      <c r="EG41" s="203"/>
      <c r="EH41" s="203"/>
      <c r="EI41" s="202"/>
      <c r="EJ41" s="202"/>
      <c r="EK41" s="202"/>
      <c r="EL41" s="204"/>
      <c r="EO41" s="158"/>
      <c r="EP41" s="209"/>
      <c r="EQ41" s="201"/>
      <c r="ER41" s="202"/>
      <c r="ES41" s="203"/>
      <c r="ET41" s="203"/>
      <c r="EU41" s="202"/>
      <c r="EV41" s="202"/>
      <c r="EW41" s="202"/>
      <c r="EX41" s="204"/>
      <c r="FA41" s="158"/>
      <c r="FB41" s="209"/>
      <c r="FC41" s="201"/>
      <c r="FD41" s="202"/>
      <c r="FE41" s="203"/>
      <c r="FF41" s="203"/>
      <c r="FG41" s="202"/>
      <c r="FH41" s="202"/>
      <c r="FI41" s="202"/>
      <c r="FJ41" s="204"/>
      <c r="FM41" s="158"/>
      <c r="FN41" s="209"/>
      <c r="FO41" s="201"/>
      <c r="FP41" s="202"/>
      <c r="FQ41" s="203"/>
      <c r="FR41" s="203"/>
      <c r="FS41" s="202"/>
      <c r="FT41" s="202"/>
      <c r="FU41" s="202"/>
      <c r="FV41" s="204"/>
      <c r="FY41" s="158"/>
      <c r="GA41" s="268"/>
      <c r="GK41" s="158"/>
      <c r="GL41" s="209"/>
      <c r="GM41" s="201"/>
      <c r="GN41" s="202"/>
      <c r="GO41" s="203"/>
      <c r="GP41" s="203"/>
      <c r="GQ41" s="202"/>
      <c r="GR41" s="202"/>
      <c r="GS41" s="202"/>
      <c r="GT41" s="204"/>
      <c r="GW41" s="158"/>
      <c r="GX41" s="209"/>
      <c r="GY41" s="201"/>
      <c r="GZ41" s="202"/>
      <c r="HA41" s="203"/>
      <c r="HB41" s="203"/>
      <c r="HC41" s="202"/>
      <c r="HD41" s="202"/>
      <c r="HE41" s="202"/>
      <c r="HF41" s="204"/>
      <c r="HI41" s="158"/>
      <c r="HJ41" s="209"/>
      <c r="HK41" s="201"/>
      <c r="HL41" s="202"/>
      <c r="HM41" s="203"/>
      <c r="HN41" s="203"/>
      <c r="HO41" s="202"/>
      <c r="HP41" s="202"/>
      <c r="HQ41" s="202"/>
      <c r="HR41" s="204"/>
      <c r="HU41" s="158"/>
      <c r="HV41" s="209"/>
      <c r="HW41" s="201"/>
      <c r="HX41" s="202"/>
      <c r="HY41" s="203"/>
      <c r="HZ41" s="203"/>
      <c r="IA41" s="202"/>
      <c r="IB41" s="202"/>
      <c r="IC41" s="202"/>
      <c r="ID41" s="204"/>
      <c r="IG41" s="158"/>
      <c r="IH41" s="209"/>
      <c r="II41" s="201"/>
      <c r="IJ41" s="202"/>
      <c r="IK41" s="203"/>
      <c r="IL41" s="203"/>
      <c r="IM41" s="202"/>
      <c r="IN41" s="202"/>
      <c r="IO41" s="202"/>
      <c r="IP41" s="204"/>
      <c r="IS41" s="158"/>
      <c r="IT41" s="209"/>
      <c r="IU41" s="201"/>
      <c r="IV41" s="202"/>
      <c r="IW41" s="203"/>
      <c r="IX41" s="203"/>
      <c r="IY41" s="202"/>
      <c r="IZ41" s="202"/>
      <c r="JA41" s="202"/>
      <c r="JB41" s="204"/>
      <c r="JE41" s="158"/>
      <c r="JF41" s="209"/>
      <c r="JG41" s="302"/>
      <c r="JH41" s="202"/>
      <c r="JI41" s="203"/>
      <c r="JJ41" s="203"/>
      <c r="JK41" s="202"/>
      <c r="JL41" s="202"/>
      <c r="JM41" s="202"/>
      <c r="JN41" s="204"/>
      <c r="JQ41" s="158"/>
      <c r="JR41" s="209"/>
      <c r="JS41" s="201"/>
      <c r="JT41" s="202"/>
      <c r="JU41" s="203"/>
      <c r="JV41" s="203"/>
      <c r="JW41" s="202"/>
      <c r="JX41" s="202"/>
      <c r="JY41" s="202"/>
      <c r="JZ41" s="204"/>
      <c r="KC41" s="158"/>
      <c r="KD41" s="209"/>
      <c r="KE41" s="201"/>
      <c r="KF41" s="202"/>
      <c r="KG41" s="203"/>
      <c r="KH41" s="203"/>
      <c r="KI41" s="202"/>
      <c r="KJ41" s="202"/>
      <c r="KK41" s="202"/>
      <c r="KL41" s="204"/>
      <c r="KO41" s="158"/>
      <c r="KP41" s="209"/>
      <c r="KQ41" s="201"/>
      <c r="KR41" s="202"/>
      <c r="KS41" s="203"/>
      <c r="KT41" s="203"/>
      <c r="KU41" s="202"/>
      <c r="KV41" s="202"/>
      <c r="KW41" s="202"/>
      <c r="KX41" s="204"/>
      <c r="LA41" s="158"/>
      <c r="LB41" s="209"/>
      <c r="LC41" s="201"/>
      <c r="LD41" s="202"/>
      <c r="LE41" s="203"/>
      <c r="LF41" s="203"/>
      <c r="LG41" s="202"/>
      <c r="LH41" s="202"/>
      <c r="LI41" s="202"/>
      <c r="LJ41" s="204"/>
    </row>
    <row r="42" spans="1:322" ht="18.75" customHeight="1" thickBot="1" x14ac:dyDescent="0.3">
      <c r="A42" s="158"/>
      <c r="B42" s="209"/>
      <c r="C42" s="201"/>
      <c r="D42" s="202"/>
      <c r="E42" s="203"/>
      <c r="F42" s="203"/>
      <c r="G42" s="202"/>
      <c r="H42" s="202"/>
      <c r="I42" s="202"/>
      <c r="J42" s="204"/>
      <c r="M42" s="158"/>
      <c r="N42" s="209"/>
      <c r="O42" s="233"/>
      <c r="P42" s="202"/>
      <c r="Q42" s="203"/>
      <c r="R42" s="203"/>
      <c r="S42" s="202"/>
      <c r="T42" s="202"/>
      <c r="U42" s="202"/>
      <c r="V42" s="200"/>
      <c r="Y42" s="158"/>
      <c r="Z42" s="209"/>
      <c r="AA42" s="201"/>
      <c r="AB42" s="202"/>
      <c r="AC42" s="203"/>
      <c r="AD42" s="203"/>
      <c r="AE42" s="202"/>
      <c r="AF42" s="202"/>
      <c r="AG42" s="202"/>
      <c r="AH42" s="204"/>
      <c r="AK42" s="158"/>
      <c r="AL42" s="209"/>
      <c r="AM42" s="201"/>
      <c r="AN42" s="202"/>
      <c r="AO42" s="203"/>
      <c r="AP42" s="203"/>
      <c r="AQ42" s="202"/>
      <c r="AR42" s="202"/>
      <c r="AS42" s="202"/>
      <c r="AT42" s="204"/>
      <c r="AW42" s="158"/>
      <c r="AX42" s="209"/>
      <c r="AY42" s="201"/>
      <c r="AZ42" s="202"/>
      <c r="BA42" s="203"/>
      <c r="BB42" s="203"/>
      <c r="BC42" s="202"/>
      <c r="BD42" s="198"/>
      <c r="BE42" s="202"/>
      <c r="BF42" s="204"/>
      <c r="BI42" s="158">
        <v>7</v>
      </c>
      <c r="BJ42" s="209" t="s">
        <v>229</v>
      </c>
      <c r="BK42" s="201" t="s">
        <v>232</v>
      </c>
      <c r="BL42" s="202" t="s">
        <v>230</v>
      </c>
      <c r="BM42" s="203">
        <v>32</v>
      </c>
      <c r="BN42" s="203" t="s">
        <v>100</v>
      </c>
      <c r="BO42" s="202"/>
      <c r="BP42" s="202" t="s">
        <v>184</v>
      </c>
      <c r="BQ42" s="202"/>
      <c r="BR42" s="204" t="s">
        <v>160</v>
      </c>
      <c r="BU42" s="158">
        <v>10</v>
      </c>
      <c r="BV42" s="209" t="s">
        <v>240</v>
      </c>
      <c r="BW42" s="201">
        <v>43958</v>
      </c>
      <c r="BX42" s="202" t="s">
        <v>264</v>
      </c>
      <c r="BY42" s="203">
        <v>10</v>
      </c>
      <c r="BZ42" s="203" t="s">
        <v>99</v>
      </c>
      <c r="CA42" s="202"/>
      <c r="CB42" s="202" t="s">
        <v>184</v>
      </c>
      <c r="CC42" s="202"/>
      <c r="CD42" s="204" t="s">
        <v>188</v>
      </c>
      <c r="CG42" s="158">
        <v>14</v>
      </c>
      <c r="CH42" s="209" t="s">
        <v>291</v>
      </c>
      <c r="CI42" s="201">
        <v>44068</v>
      </c>
      <c r="CJ42" s="202" t="s">
        <v>292</v>
      </c>
      <c r="CK42" s="203">
        <v>85</v>
      </c>
      <c r="CL42" s="203" t="s">
        <v>100</v>
      </c>
      <c r="CM42" s="202"/>
      <c r="CN42" s="202" t="s">
        <v>184</v>
      </c>
      <c r="CO42" s="202"/>
      <c r="CP42" s="204" t="s">
        <v>160</v>
      </c>
      <c r="CS42" s="158"/>
      <c r="CT42" s="209"/>
      <c r="CU42" s="201"/>
      <c r="CV42" s="202"/>
      <c r="CW42" s="203"/>
      <c r="CX42" s="203"/>
      <c r="CY42" s="202"/>
      <c r="CZ42" s="202"/>
      <c r="DA42" s="202"/>
      <c r="DB42" s="204"/>
      <c r="DE42" s="158">
        <v>25</v>
      </c>
      <c r="DF42" s="238" t="s">
        <v>371</v>
      </c>
      <c r="DG42" s="239">
        <v>44132</v>
      </c>
      <c r="DH42" s="240" t="s">
        <v>372</v>
      </c>
      <c r="DI42" s="241">
        <v>65</v>
      </c>
      <c r="DJ42" s="241" t="s">
        <v>99</v>
      </c>
      <c r="DK42" s="240"/>
      <c r="DL42" s="240" t="s">
        <v>184</v>
      </c>
      <c r="DM42" s="240"/>
      <c r="DN42" s="242" t="s">
        <v>153</v>
      </c>
      <c r="DQ42" s="158"/>
      <c r="DR42" s="209"/>
      <c r="DS42" s="201"/>
      <c r="DT42" s="202"/>
      <c r="DU42" s="203"/>
      <c r="DV42" s="203"/>
      <c r="DW42" s="202"/>
      <c r="DX42" s="202"/>
      <c r="DY42" s="202"/>
      <c r="DZ42" s="204"/>
      <c r="EC42" s="158"/>
      <c r="ED42" s="209"/>
      <c r="EE42" s="201"/>
      <c r="EF42" s="202"/>
      <c r="EG42" s="203"/>
      <c r="EH42" s="203"/>
      <c r="EI42" s="202"/>
      <c r="EJ42" s="202"/>
      <c r="EK42" s="202"/>
      <c r="EL42" s="204"/>
      <c r="EO42" s="158"/>
      <c r="EP42" s="209"/>
      <c r="EQ42" s="201"/>
      <c r="ER42" s="202"/>
      <c r="ES42" s="203"/>
      <c r="ET42" s="203"/>
      <c r="EU42" s="202"/>
      <c r="EV42" s="202"/>
      <c r="EW42" s="202"/>
      <c r="EX42" s="204"/>
      <c r="FA42" s="158"/>
      <c r="FB42" s="209"/>
      <c r="FC42" s="201"/>
      <c r="FD42" s="202"/>
      <c r="FE42" s="203"/>
      <c r="FF42" s="203"/>
      <c r="FG42" s="202"/>
      <c r="FH42" s="202"/>
      <c r="FI42" s="202"/>
      <c r="FJ42" s="204"/>
      <c r="FM42" s="158"/>
      <c r="FN42" s="209"/>
      <c r="FO42" s="201"/>
      <c r="FP42" s="202"/>
      <c r="FQ42" s="203"/>
      <c r="FR42" s="203"/>
      <c r="FS42" s="202"/>
      <c r="FT42" s="202"/>
      <c r="FU42" s="202"/>
      <c r="FV42" s="204"/>
      <c r="FY42" s="158"/>
      <c r="FZ42" s="209"/>
      <c r="GA42" s="201"/>
      <c r="GB42" s="202"/>
      <c r="GC42" s="203"/>
      <c r="GD42" s="203"/>
      <c r="GE42" s="202"/>
      <c r="GF42" s="202"/>
      <c r="GG42" s="202"/>
      <c r="GH42" s="204"/>
      <c r="GK42" s="158"/>
      <c r="GL42" s="209"/>
      <c r="GM42" s="201"/>
      <c r="GN42" s="202"/>
      <c r="GO42" s="203"/>
      <c r="GP42" s="203"/>
      <c r="GQ42" s="202"/>
      <c r="GR42" s="202"/>
      <c r="GS42" s="202"/>
      <c r="GT42" s="204"/>
      <c r="GW42" s="158"/>
      <c r="GX42" s="209"/>
      <c r="GY42" s="201"/>
      <c r="GZ42" s="202"/>
      <c r="HA42" s="203"/>
      <c r="HB42" s="203"/>
      <c r="HC42" s="202"/>
      <c r="HD42" s="202"/>
      <c r="HE42" s="202"/>
      <c r="HF42" s="204"/>
      <c r="HI42" s="158"/>
      <c r="HJ42" s="209"/>
      <c r="HK42" s="201"/>
      <c r="HL42" s="202"/>
      <c r="HM42" s="203"/>
      <c r="HN42" s="203"/>
      <c r="HO42" s="202"/>
      <c r="HP42" s="202"/>
      <c r="HQ42" s="202"/>
      <c r="HR42" s="204"/>
      <c r="HU42" s="158"/>
      <c r="HV42" s="209"/>
      <c r="HW42" s="201"/>
      <c r="HX42" s="202"/>
      <c r="HY42" s="203"/>
      <c r="HZ42" s="203"/>
      <c r="IA42" s="202"/>
      <c r="IB42" s="202"/>
      <c r="IC42" s="202"/>
      <c r="ID42" s="204"/>
      <c r="IG42" s="158"/>
      <c r="IH42" s="209"/>
      <c r="II42" s="201"/>
      <c r="IJ42" s="202"/>
      <c r="IK42" s="203"/>
      <c r="IL42" s="203"/>
      <c r="IM42" s="202"/>
      <c r="IN42" s="202"/>
      <c r="IO42" s="202"/>
      <c r="IP42" s="204"/>
      <c r="IS42" s="158"/>
      <c r="IT42" s="209"/>
      <c r="IU42" s="201"/>
      <c r="IV42" s="202"/>
      <c r="IW42" s="203"/>
      <c r="IX42" s="203"/>
      <c r="IY42" s="202"/>
      <c r="IZ42" s="202"/>
      <c r="JA42" s="202"/>
      <c r="JB42" s="204"/>
      <c r="JE42" s="158"/>
      <c r="JF42" s="209"/>
      <c r="JG42" s="302"/>
      <c r="JH42" s="202"/>
      <c r="JI42" s="203"/>
      <c r="JJ42" s="203"/>
      <c r="JK42" s="202"/>
      <c r="JL42" s="202"/>
      <c r="JM42" s="202"/>
      <c r="JN42" s="204"/>
      <c r="JQ42" s="158"/>
      <c r="JR42" s="209"/>
      <c r="JS42" s="201"/>
      <c r="JT42" s="202"/>
      <c r="JU42" s="203"/>
      <c r="JV42" s="203"/>
      <c r="JW42" s="202"/>
      <c r="JX42" s="202"/>
      <c r="JY42" s="202"/>
      <c r="JZ42" s="204"/>
      <c r="KC42" s="158"/>
      <c r="KD42" s="209"/>
      <c r="KE42" s="201"/>
      <c r="KF42" s="202"/>
      <c r="KG42" s="203"/>
      <c r="KH42" s="203"/>
      <c r="KI42" s="202"/>
      <c r="KJ42" s="202"/>
      <c r="KK42" s="202"/>
      <c r="KL42" s="204"/>
      <c r="KO42" s="158"/>
      <c r="KP42" s="209"/>
      <c r="KQ42" s="201"/>
      <c r="KR42" s="202"/>
      <c r="KS42" s="203"/>
      <c r="KT42" s="203"/>
      <c r="KU42" s="202"/>
      <c r="KV42" s="202"/>
      <c r="KW42" s="202"/>
      <c r="KX42" s="204"/>
      <c r="LA42" s="158"/>
      <c r="LB42" s="209"/>
      <c r="LC42" s="201"/>
      <c r="LD42" s="202"/>
      <c r="LE42" s="203"/>
      <c r="LF42" s="203"/>
      <c r="LG42" s="202"/>
      <c r="LH42" s="202"/>
      <c r="LI42" s="202"/>
      <c r="LJ42" s="204"/>
    </row>
    <row r="43" spans="1:322" ht="18.75" customHeight="1" thickBot="1" x14ac:dyDescent="0.3">
      <c r="A43" s="158"/>
      <c r="B43" s="209"/>
      <c r="C43" s="201"/>
      <c r="D43" s="202"/>
      <c r="E43" s="203"/>
      <c r="F43" s="203"/>
      <c r="G43" s="202"/>
      <c r="H43" s="202"/>
      <c r="I43" s="202"/>
      <c r="J43" s="204"/>
      <c r="M43" s="158"/>
      <c r="N43" s="209"/>
      <c r="O43" s="233"/>
      <c r="P43" s="202"/>
      <c r="Q43" s="203"/>
      <c r="R43" s="203"/>
      <c r="S43" s="202"/>
      <c r="T43" s="202"/>
      <c r="U43" s="202"/>
      <c r="V43" s="200"/>
      <c r="Y43" s="158"/>
      <c r="Z43" s="209"/>
      <c r="AA43" s="201"/>
      <c r="AB43" s="202"/>
      <c r="AC43" s="203"/>
      <c r="AD43" s="203"/>
      <c r="AE43" s="202"/>
      <c r="AF43" s="202"/>
      <c r="AG43" s="202"/>
      <c r="AH43" s="204"/>
      <c r="AK43" s="158"/>
      <c r="AL43" s="209"/>
      <c r="AM43" s="201"/>
      <c r="AN43" s="202"/>
      <c r="AO43" s="203"/>
      <c r="AP43" s="203"/>
      <c r="AQ43" s="202"/>
      <c r="AR43" s="202"/>
      <c r="AS43" s="202"/>
      <c r="AT43" s="204"/>
      <c r="AW43" s="158"/>
      <c r="AX43" s="209"/>
      <c r="AY43" s="201"/>
      <c r="AZ43" s="202"/>
      <c r="BA43" s="203"/>
      <c r="BB43" s="203"/>
      <c r="BC43" s="202"/>
      <c r="BD43" s="198"/>
      <c r="BE43" s="202"/>
      <c r="BF43" s="204"/>
      <c r="BI43" s="158"/>
      <c r="BJ43" s="209"/>
      <c r="BK43" s="201"/>
      <c r="BL43" s="202"/>
      <c r="BM43" s="203"/>
      <c r="BN43" s="203"/>
      <c r="BO43" s="202"/>
      <c r="BP43" s="202"/>
      <c r="BQ43" s="202"/>
      <c r="BR43" s="204"/>
      <c r="BU43" s="158"/>
      <c r="BV43" s="209"/>
      <c r="BW43" s="201"/>
      <c r="BX43" s="202"/>
      <c r="BY43" s="203"/>
      <c r="BZ43" s="203"/>
      <c r="CA43" s="202"/>
      <c r="CB43" s="202"/>
      <c r="CC43" s="202"/>
      <c r="CD43" s="204"/>
      <c r="CG43" s="158">
        <v>15</v>
      </c>
      <c r="CH43" s="209" t="s">
        <v>298</v>
      </c>
      <c r="CI43" s="201">
        <v>44056</v>
      </c>
      <c r="CJ43" s="202" t="s">
        <v>299</v>
      </c>
      <c r="CK43" s="203" t="s">
        <v>300</v>
      </c>
      <c r="CL43" s="203" t="s">
        <v>100</v>
      </c>
      <c r="CM43" s="202"/>
      <c r="CN43" s="202" t="s">
        <v>184</v>
      </c>
      <c r="CO43" s="202"/>
      <c r="CP43" s="204" t="s">
        <v>51</v>
      </c>
      <c r="CS43" s="158"/>
      <c r="CT43" s="209"/>
      <c r="CU43" s="201"/>
      <c r="CV43" s="202"/>
      <c r="CW43" s="203"/>
      <c r="CX43" s="203"/>
      <c r="CY43" s="202"/>
      <c r="CZ43" s="202"/>
      <c r="DA43" s="202"/>
      <c r="DB43" s="204"/>
      <c r="DE43" s="158">
        <v>26</v>
      </c>
      <c r="DF43" s="209" t="s">
        <v>381</v>
      </c>
      <c r="DG43" s="201">
        <v>44134</v>
      </c>
      <c r="DH43" s="202" t="s">
        <v>382</v>
      </c>
      <c r="DI43" s="203">
        <v>65</v>
      </c>
      <c r="DJ43" s="203" t="s">
        <v>99</v>
      </c>
      <c r="DK43" s="202"/>
      <c r="DL43" s="202" t="s">
        <v>184</v>
      </c>
      <c r="DM43" s="202"/>
      <c r="DN43" s="204" t="s">
        <v>153</v>
      </c>
      <c r="DQ43" s="158"/>
      <c r="DR43" s="209"/>
      <c r="DS43" s="201"/>
      <c r="DT43" s="202"/>
      <c r="DU43" s="203"/>
      <c r="DV43" s="203"/>
      <c r="DW43" s="202"/>
      <c r="DX43" s="202"/>
      <c r="DY43" s="202"/>
      <c r="DZ43" s="204"/>
      <c r="EC43" s="158"/>
      <c r="ED43" s="209"/>
      <c r="EE43" s="201"/>
      <c r="EF43" s="202"/>
      <c r="EG43" s="203"/>
      <c r="EH43" s="203"/>
      <c r="EI43" s="202"/>
      <c r="EJ43" s="202"/>
      <c r="EK43" s="202"/>
      <c r="EL43" s="204"/>
      <c r="EO43" s="158"/>
      <c r="EP43" s="209"/>
      <c r="EQ43" s="201"/>
      <c r="ER43" s="202"/>
      <c r="ES43" s="203"/>
      <c r="ET43" s="203"/>
      <c r="EU43" s="202"/>
      <c r="EV43" s="202"/>
      <c r="EW43" s="202"/>
      <c r="EX43" s="204"/>
      <c r="FA43" s="158"/>
      <c r="FB43" s="209"/>
      <c r="FC43" s="201"/>
      <c r="FD43" s="202"/>
      <c r="FE43" s="203"/>
      <c r="FF43" s="203"/>
      <c r="FG43" s="202"/>
      <c r="FH43" s="202"/>
      <c r="FI43" s="202"/>
      <c r="FJ43" s="204"/>
      <c r="FM43" s="158"/>
      <c r="FN43" s="209"/>
      <c r="FO43" s="201"/>
      <c r="FP43" s="202"/>
      <c r="FQ43" s="203"/>
      <c r="FR43" s="203"/>
      <c r="FS43" s="202"/>
      <c r="FT43" s="202"/>
      <c r="FU43" s="202"/>
      <c r="FV43" s="204"/>
      <c r="FY43" s="158"/>
      <c r="GK43" s="158"/>
      <c r="GL43" s="209"/>
      <c r="GM43" s="201"/>
      <c r="GN43" s="202"/>
      <c r="GO43" s="203"/>
      <c r="GP43" s="203"/>
      <c r="GQ43" s="202"/>
      <c r="GR43" s="202"/>
      <c r="GS43" s="202"/>
      <c r="GT43" s="204"/>
      <c r="GW43" s="158"/>
      <c r="GX43" s="209"/>
      <c r="GY43" s="201"/>
      <c r="GZ43" s="202"/>
      <c r="HA43" s="203"/>
      <c r="HB43" s="203"/>
      <c r="HC43" s="202"/>
      <c r="HD43" s="202"/>
      <c r="HE43" s="202"/>
      <c r="HF43" s="204"/>
      <c r="HI43" s="158"/>
      <c r="HJ43" s="209"/>
      <c r="HK43" s="201"/>
      <c r="HL43" s="202"/>
      <c r="HM43" s="203"/>
      <c r="HN43" s="203"/>
      <c r="HO43" s="202"/>
      <c r="HP43" s="202"/>
      <c r="HQ43" s="202"/>
      <c r="HR43" s="204"/>
      <c r="HU43" s="158"/>
      <c r="HV43" s="209"/>
      <c r="HW43" s="201"/>
      <c r="HX43" s="202"/>
      <c r="HY43" s="203"/>
      <c r="HZ43" s="203"/>
      <c r="IA43" s="202"/>
      <c r="IB43" s="202"/>
      <c r="IC43" s="202"/>
      <c r="ID43" s="204"/>
      <c r="IG43" s="158"/>
      <c r="IH43" s="209"/>
      <c r="II43" s="201"/>
      <c r="IJ43" s="202"/>
      <c r="IK43" s="203"/>
      <c r="IL43" s="203"/>
      <c r="IM43" s="202"/>
      <c r="IN43" s="202"/>
      <c r="IO43" s="202"/>
      <c r="IP43" s="204"/>
      <c r="IS43" s="158"/>
      <c r="IT43" s="209"/>
      <c r="IU43" s="201"/>
      <c r="IV43" s="202"/>
      <c r="IW43" s="203"/>
      <c r="IX43" s="203"/>
      <c r="IY43" s="202"/>
      <c r="IZ43" s="202"/>
      <c r="JA43" s="202"/>
      <c r="JB43" s="204"/>
      <c r="JE43" s="158"/>
      <c r="JF43" s="209"/>
      <c r="JG43" s="302"/>
      <c r="JH43" s="202"/>
      <c r="JI43" s="203"/>
      <c r="JJ43" s="203"/>
      <c r="JK43" s="202"/>
      <c r="JL43" s="202"/>
      <c r="JM43" s="202"/>
      <c r="JN43" s="204"/>
      <c r="JQ43" s="158"/>
      <c r="JR43" s="209"/>
      <c r="JS43" s="201"/>
      <c r="JT43" s="202"/>
      <c r="JU43" s="203"/>
      <c r="JV43" s="203"/>
      <c r="JW43" s="202"/>
      <c r="JX43" s="202"/>
      <c r="JY43" s="202"/>
      <c r="JZ43" s="204"/>
      <c r="KC43" s="158"/>
      <c r="KD43" s="209"/>
      <c r="KE43" s="201"/>
      <c r="KF43" s="202"/>
      <c r="KG43" s="203"/>
      <c r="KH43" s="203"/>
      <c r="KI43" s="202"/>
      <c r="KJ43" s="202"/>
      <c r="KK43" s="202"/>
      <c r="KL43" s="204"/>
      <c r="KO43" s="158"/>
      <c r="KP43" s="209"/>
      <c r="KQ43" s="201"/>
      <c r="KR43" s="202"/>
      <c r="KS43" s="203"/>
      <c r="KT43" s="203"/>
      <c r="KU43" s="202"/>
      <c r="KV43" s="202"/>
      <c r="KW43" s="202"/>
      <c r="KX43" s="204"/>
      <c r="LA43" s="158"/>
      <c r="LB43" s="209"/>
      <c r="LC43" s="201"/>
      <c r="LD43" s="202"/>
      <c r="LE43" s="203"/>
      <c r="LF43" s="203"/>
      <c r="LG43" s="202"/>
      <c r="LH43" s="202"/>
      <c r="LI43" s="202"/>
      <c r="LJ43" s="204"/>
    </row>
    <row r="44" spans="1:322" ht="18.75" customHeight="1" thickBot="1" x14ac:dyDescent="0.3">
      <c r="A44" s="158"/>
      <c r="B44" s="209"/>
      <c r="C44" s="201"/>
      <c r="D44" s="202"/>
      <c r="E44" s="203"/>
      <c r="F44" s="203"/>
      <c r="G44" s="202"/>
      <c r="H44" s="202"/>
      <c r="I44" s="202"/>
      <c r="J44" s="204"/>
      <c r="M44" s="158"/>
      <c r="N44" s="209"/>
      <c r="O44" s="233"/>
      <c r="P44" s="202"/>
      <c r="Q44" s="203"/>
      <c r="R44" s="203"/>
      <c r="S44" s="202"/>
      <c r="T44" s="202"/>
      <c r="U44" s="202"/>
      <c r="V44" s="200"/>
      <c r="Y44" s="158"/>
      <c r="Z44" s="209"/>
      <c r="AA44" s="201"/>
      <c r="AB44" s="202"/>
      <c r="AC44" s="203"/>
      <c r="AD44" s="203"/>
      <c r="AE44" s="202"/>
      <c r="AF44" s="202"/>
      <c r="AG44" s="202"/>
      <c r="AH44" s="204"/>
      <c r="AK44" s="158"/>
      <c r="AL44" s="209"/>
      <c r="AM44" s="201"/>
      <c r="AN44" s="202"/>
      <c r="AO44" s="203"/>
      <c r="AP44" s="203"/>
      <c r="AQ44" s="202"/>
      <c r="AR44" s="202"/>
      <c r="AS44" s="202"/>
      <c r="AT44" s="204"/>
      <c r="AW44" s="158"/>
      <c r="AX44" s="209"/>
      <c r="AY44" s="201"/>
      <c r="AZ44" s="202"/>
      <c r="BA44" s="203"/>
      <c r="BB44" s="203"/>
      <c r="BC44" s="202"/>
      <c r="BD44" s="198"/>
      <c r="BE44" s="202"/>
      <c r="BF44" s="204"/>
      <c r="BI44" s="158"/>
      <c r="BJ44" s="209"/>
      <c r="BK44" s="201"/>
      <c r="BL44" s="202"/>
      <c r="BM44" s="203"/>
      <c r="BN44" s="203"/>
      <c r="BO44" s="202"/>
      <c r="BP44" s="202"/>
      <c r="BQ44" s="202"/>
      <c r="BR44" s="204"/>
      <c r="BU44" s="158"/>
      <c r="BV44" s="209"/>
      <c r="BW44" s="201"/>
      <c r="BX44" s="202"/>
      <c r="BY44" s="203"/>
      <c r="BZ44" s="203"/>
      <c r="CA44" s="202"/>
      <c r="CB44" s="202"/>
      <c r="CC44" s="202"/>
      <c r="CD44" s="204"/>
      <c r="CG44" s="158"/>
      <c r="CH44" s="209"/>
      <c r="CI44" s="201"/>
      <c r="CJ44" s="202"/>
      <c r="CK44" s="203"/>
      <c r="CL44" s="203"/>
      <c r="CM44" s="202"/>
      <c r="CN44" s="202"/>
      <c r="CO44" s="202"/>
      <c r="CP44" s="204"/>
      <c r="CS44" s="158"/>
      <c r="CT44" s="209"/>
      <c r="CU44" s="201"/>
      <c r="CV44" s="202"/>
      <c r="CW44" s="203"/>
      <c r="CX44" s="203"/>
      <c r="CY44" s="202"/>
      <c r="CZ44" s="202"/>
      <c r="DA44" s="202"/>
      <c r="DB44" s="204"/>
      <c r="DE44" s="263"/>
      <c r="DF44" s="264"/>
      <c r="DG44" s="265"/>
      <c r="DH44" s="266"/>
      <c r="DI44" s="267"/>
      <c r="DJ44" s="267"/>
      <c r="DK44" s="266"/>
      <c r="DL44" s="266"/>
      <c r="DM44" s="266"/>
      <c r="DN44" s="266"/>
      <c r="DQ44" s="158"/>
      <c r="DR44" s="209"/>
      <c r="DS44" s="201"/>
      <c r="DT44" s="202"/>
      <c r="DU44" s="203"/>
      <c r="DV44" s="203"/>
      <c r="DW44" s="202"/>
      <c r="DX44" s="202"/>
      <c r="DY44" s="202"/>
      <c r="DZ44" s="204"/>
      <c r="EC44" s="158"/>
      <c r="ED44" s="209"/>
      <c r="EE44" s="201"/>
      <c r="EF44" s="202"/>
      <c r="EG44" s="203"/>
      <c r="EH44" s="203"/>
      <c r="EI44" s="202"/>
      <c r="EJ44" s="202"/>
      <c r="EK44" s="202"/>
      <c r="EL44" s="204"/>
      <c r="EO44" s="158"/>
      <c r="EP44" s="209"/>
      <c r="EQ44" s="201"/>
      <c r="ER44" s="202"/>
      <c r="ES44" s="203"/>
      <c r="ET44" s="203"/>
      <c r="EU44" s="202"/>
      <c r="EV44" s="202"/>
      <c r="EW44" s="202"/>
      <c r="EX44" s="204"/>
      <c r="FA44" s="158"/>
      <c r="FB44" s="209"/>
      <c r="FC44" s="201"/>
      <c r="FD44" s="202"/>
      <c r="FE44" s="203"/>
      <c r="FF44" s="203"/>
      <c r="FG44" s="202"/>
      <c r="FH44" s="202"/>
      <c r="FI44" s="202"/>
      <c r="FJ44" s="204"/>
      <c r="FM44" s="158"/>
      <c r="FN44" s="209"/>
      <c r="FO44" s="201"/>
      <c r="FP44" s="202"/>
      <c r="FQ44" s="203"/>
      <c r="FR44" s="203"/>
      <c r="FS44" s="202"/>
      <c r="FT44" s="202"/>
      <c r="FU44" s="202"/>
      <c r="FV44" s="204"/>
      <c r="FY44" s="158"/>
      <c r="GK44" s="158"/>
      <c r="GL44" s="209"/>
      <c r="GM44" s="201"/>
      <c r="GN44" s="202"/>
      <c r="GO44" s="203"/>
      <c r="GP44" s="203"/>
      <c r="GQ44" s="202"/>
      <c r="GR44" s="202"/>
      <c r="GS44" s="202"/>
      <c r="GT44" s="204"/>
      <c r="GW44" s="158"/>
      <c r="GX44" s="209"/>
      <c r="GY44" s="201"/>
      <c r="GZ44" s="202"/>
      <c r="HA44" s="203"/>
      <c r="HB44" s="203"/>
      <c r="HC44" s="202"/>
      <c r="HD44" s="202"/>
      <c r="HE44" s="202"/>
      <c r="HF44" s="204"/>
      <c r="HI44" s="158"/>
      <c r="HJ44" s="209"/>
      <c r="HK44" s="201"/>
      <c r="HL44" s="202"/>
      <c r="HM44" s="203"/>
      <c r="HN44" s="203"/>
      <c r="HO44" s="202"/>
      <c r="HP44" s="202"/>
      <c r="HQ44" s="202"/>
      <c r="HR44" s="204"/>
      <c r="HU44" s="158"/>
      <c r="HV44" s="209"/>
      <c r="HW44" s="201"/>
      <c r="HX44" s="202"/>
      <c r="HY44" s="203"/>
      <c r="HZ44" s="203"/>
      <c r="IA44" s="202"/>
      <c r="IB44" s="202"/>
      <c r="IC44" s="202"/>
      <c r="ID44" s="204"/>
      <c r="IG44" s="158"/>
      <c r="IH44" s="209"/>
      <c r="II44" s="201"/>
      <c r="IJ44" s="202"/>
      <c r="IK44" s="203"/>
      <c r="IL44" s="203"/>
      <c r="IM44" s="202"/>
      <c r="IN44" s="202"/>
      <c r="IO44" s="202"/>
      <c r="IP44" s="204"/>
      <c r="IS44" s="158"/>
      <c r="IT44" s="209"/>
      <c r="IU44" s="201"/>
      <c r="IV44" s="202"/>
      <c r="IW44" s="203"/>
      <c r="IX44" s="203"/>
      <c r="IY44" s="202"/>
      <c r="IZ44" s="202"/>
      <c r="JA44" s="202"/>
      <c r="JB44" s="204"/>
      <c r="JE44" s="158"/>
      <c r="JF44" s="209"/>
      <c r="JG44" s="302"/>
      <c r="JH44" s="202"/>
      <c r="JI44" s="203"/>
      <c r="JJ44" s="203"/>
      <c r="JK44" s="202"/>
      <c r="JL44" s="202"/>
      <c r="JM44" s="202"/>
      <c r="JN44" s="204"/>
      <c r="JQ44" s="158"/>
      <c r="JR44" s="209"/>
      <c r="JS44" s="201"/>
      <c r="JT44" s="202"/>
      <c r="JU44" s="203"/>
      <c r="JV44" s="203"/>
      <c r="JW44" s="202"/>
      <c r="JX44" s="202"/>
      <c r="JY44" s="202"/>
      <c r="JZ44" s="204"/>
      <c r="KC44" s="158"/>
      <c r="KD44" s="209"/>
      <c r="KE44" s="201"/>
      <c r="KF44" s="202"/>
      <c r="KG44" s="203"/>
      <c r="KH44" s="203"/>
      <c r="KI44" s="202"/>
      <c r="KJ44" s="202"/>
      <c r="KK44" s="202"/>
      <c r="KL44" s="204"/>
      <c r="KO44" s="158"/>
      <c r="KP44" s="209"/>
      <c r="KQ44" s="201"/>
      <c r="KR44" s="202"/>
      <c r="KS44" s="203"/>
      <c r="KT44" s="203"/>
      <c r="KU44" s="202"/>
      <c r="KV44" s="202"/>
      <c r="KW44" s="202"/>
      <c r="KX44" s="204"/>
      <c r="LA44" s="158"/>
      <c r="LB44" s="209"/>
      <c r="LC44" s="201"/>
      <c r="LD44" s="202"/>
      <c r="LE44" s="203"/>
      <c r="LF44" s="203"/>
      <c r="LG44" s="202"/>
      <c r="LH44" s="202"/>
      <c r="LI44" s="202"/>
      <c r="LJ44" s="204"/>
    </row>
    <row r="45" spans="1:322" ht="18.75" customHeight="1" thickBot="1" x14ac:dyDescent="0.3">
      <c r="A45" s="158"/>
      <c r="B45" s="209"/>
      <c r="C45" s="201"/>
      <c r="D45" s="202"/>
      <c r="E45" s="203"/>
      <c r="F45" s="203"/>
      <c r="G45" s="202"/>
      <c r="H45" s="202"/>
      <c r="I45" s="202"/>
      <c r="J45" s="204"/>
      <c r="M45" s="158"/>
      <c r="N45" s="209"/>
      <c r="O45" s="233"/>
      <c r="P45" s="202"/>
      <c r="Q45" s="203"/>
      <c r="R45" s="203"/>
      <c r="S45" s="202"/>
      <c r="T45" s="202"/>
      <c r="U45" s="202"/>
      <c r="V45" s="200"/>
      <c r="Y45" s="158"/>
      <c r="Z45" s="209"/>
      <c r="AA45" s="201"/>
      <c r="AB45" s="202"/>
      <c r="AC45" s="203"/>
      <c r="AD45" s="203"/>
      <c r="AE45" s="202"/>
      <c r="AF45" s="202"/>
      <c r="AG45" s="202"/>
      <c r="AH45" s="204"/>
      <c r="AK45" s="158"/>
      <c r="AL45" s="209"/>
      <c r="AM45" s="201"/>
      <c r="AN45" s="202"/>
      <c r="AO45" s="203"/>
      <c r="AP45" s="203"/>
      <c r="AQ45" s="202"/>
      <c r="AR45" s="202"/>
      <c r="AS45" s="202"/>
      <c r="AT45" s="204"/>
      <c r="AW45" s="158"/>
      <c r="AX45" s="209"/>
      <c r="AY45" s="201"/>
      <c r="AZ45" s="202"/>
      <c r="BA45" s="203"/>
      <c r="BB45" s="203"/>
      <c r="BC45" s="202"/>
      <c r="BD45" s="198"/>
      <c r="BE45" s="202"/>
      <c r="BF45" s="204"/>
      <c r="BI45" s="158"/>
      <c r="BJ45" s="209"/>
      <c r="BK45" s="201"/>
      <c r="BL45" s="202"/>
      <c r="BM45" s="203"/>
      <c r="BN45" s="203"/>
      <c r="BO45" s="202"/>
      <c r="BP45" s="202"/>
      <c r="BQ45" s="202"/>
      <c r="BR45" s="204"/>
      <c r="BU45" s="158"/>
      <c r="BV45" s="209"/>
      <c r="BW45" s="201"/>
      <c r="BX45" s="202"/>
      <c r="BY45" s="203"/>
      <c r="BZ45" s="203"/>
      <c r="CA45" s="202"/>
      <c r="CB45" s="202"/>
      <c r="CC45" s="202"/>
      <c r="CD45" s="204"/>
      <c r="CG45" s="158"/>
      <c r="CH45" s="209"/>
      <c r="CI45" s="201"/>
      <c r="CJ45" s="202"/>
      <c r="CK45" s="203"/>
      <c r="CL45" s="203"/>
      <c r="CM45" s="202"/>
      <c r="CN45" s="202"/>
      <c r="CO45" s="202"/>
      <c r="CP45" s="204"/>
      <c r="CS45" s="158"/>
      <c r="CT45" s="209"/>
      <c r="CU45" s="201"/>
      <c r="CV45" s="202"/>
      <c r="CW45" s="203"/>
      <c r="CX45" s="203"/>
      <c r="CY45" s="202"/>
      <c r="CZ45" s="202"/>
      <c r="DA45" s="202"/>
      <c r="DB45" s="204"/>
      <c r="DE45" s="263"/>
      <c r="DF45" s="264"/>
      <c r="DG45" s="265"/>
      <c r="DH45" s="266"/>
      <c r="DI45" s="267"/>
      <c r="DJ45" s="267"/>
      <c r="DK45" s="266"/>
      <c r="DL45" s="266"/>
      <c r="DM45" s="266"/>
      <c r="DN45" s="266"/>
      <c r="DQ45" s="158"/>
      <c r="DR45" s="209"/>
      <c r="DS45" s="201"/>
      <c r="DT45" s="202"/>
      <c r="DU45" s="203"/>
      <c r="DV45" s="203"/>
      <c r="DW45" s="202"/>
      <c r="DX45" s="202"/>
      <c r="DY45" s="202"/>
      <c r="DZ45" s="204"/>
      <c r="EC45" s="158"/>
      <c r="ED45" s="209"/>
      <c r="EE45" s="201"/>
      <c r="EF45" s="202"/>
      <c r="EG45" s="203"/>
      <c r="EH45" s="203"/>
      <c r="EI45" s="202"/>
      <c r="EJ45" s="202"/>
      <c r="EK45" s="202"/>
      <c r="EL45" s="204"/>
      <c r="EO45" s="158"/>
      <c r="EP45" s="209"/>
      <c r="EQ45" s="201"/>
      <c r="ER45" s="202"/>
      <c r="ES45" s="203"/>
      <c r="ET45" s="203"/>
      <c r="EU45" s="202"/>
      <c r="EV45" s="202"/>
      <c r="EW45" s="202"/>
      <c r="EX45" s="204"/>
      <c r="FA45" s="158"/>
      <c r="FB45" s="209"/>
      <c r="FC45" s="201"/>
      <c r="FD45" s="202"/>
      <c r="FE45" s="203"/>
      <c r="FF45" s="203"/>
      <c r="FG45" s="202"/>
      <c r="FH45" s="202"/>
      <c r="FI45" s="202"/>
      <c r="FJ45" s="204"/>
      <c r="FM45" s="158"/>
      <c r="FN45" s="209"/>
      <c r="FO45" s="201"/>
      <c r="FP45" s="202"/>
      <c r="FQ45" s="203"/>
      <c r="FR45" s="203"/>
      <c r="FS45" s="202"/>
      <c r="FT45" s="202"/>
      <c r="FU45" s="202"/>
      <c r="FV45" s="204"/>
      <c r="FY45" s="158"/>
      <c r="GK45" s="158"/>
      <c r="GL45" s="209"/>
      <c r="GM45" s="201"/>
      <c r="GN45" s="202"/>
      <c r="GO45" s="203"/>
      <c r="GP45" s="203"/>
      <c r="GQ45" s="202"/>
      <c r="GR45" s="202"/>
      <c r="GS45" s="202"/>
      <c r="GT45" s="204"/>
      <c r="GW45" s="158"/>
      <c r="GX45" s="209"/>
      <c r="GY45" s="201"/>
      <c r="GZ45" s="202"/>
      <c r="HA45" s="203"/>
      <c r="HB45" s="203"/>
      <c r="HC45" s="202"/>
      <c r="HD45" s="202"/>
      <c r="HE45" s="202"/>
      <c r="HF45" s="204"/>
      <c r="HI45" s="158"/>
      <c r="HJ45" s="209"/>
      <c r="HK45" s="201"/>
      <c r="HL45" s="202"/>
      <c r="HM45" s="203"/>
      <c r="HN45" s="203"/>
      <c r="HO45" s="202"/>
      <c r="HP45" s="202"/>
      <c r="HQ45" s="202"/>
      <c r="HR45" s="204"/>
      <c r="HU45" s="158"/>
      <c r="HV45" s="209"/>
      <c r="HW45" s="201"/>
      <c r="HX45" s="202"/>
      <c r="HY45" s="203"/>
      <c r="HZ45" s="203"/>
      <c r="IA45" s="202"/>
      <c r="IB45" s="202"/>
      <c r="IC45" s="202"/>
      <c r="ID45" s="204"/>
      <c r="IG45" s="158"/>
      <c r="IH45" s="209"/>
      <c r="II45" s="201"/>
      <c r="IJ45" s="202"/>
      <c r="IK45" s="203"/>
      <c r="IL45" s="203"/>
      <c r="IM45" s="202"/>
      <c r="IN45" s="202"/>
      <c r="IO45" s="202"/>
      <c r="IP45" s="204"/>
      <c r="IS45" s="158"/>
      <c r="IT45" s="209"/>
      <c r="IU45" s="201"/>
      <c r="IV45" s="202"/>
      <c r="IW45" s="203"/>
      <c r="IX45" s="203"/>
      <c r="IY45" s="202"/>
      <c r="IZ45" s="202"/>
      <c r="JA45" s="202"/>
      <c r="JB45" s="204"/>
      <c r="JE45" s="158"/>
      <c r="JF45" s="209"/>
      <c r="JG45" s="302"/>
      <c r="JH45" s="202"/>
      <c r="JI45" s="203"/>
      <c r="JJ45" s="203"/>
      <c r="JK45" s="202"/>
      <c r="JL45" s="202"/>
      <c r="JM45" s="202"/>
      <c r="JN45" s="204"/>
      <c r="JQ45" s="158"/>
      <c r="JR45" s="209"/>
      <c r="JS45" s="201"/>
      <c r="JT45" s="202"/>
      <c r="JU45" s="203"/>
      <c r="JV45" s="203"/>
      <c r="JW45" s="202"/>
      <c r="JX45" s="202"/>
      <c r="JY45" s="202"/>
      <c r="JZ45" s="204"/>
      <c r="KC45" s="158"/>
      <c r="KD45" s="209"/>
      <c r="KE45" s="201"/>
      <c r="KF45" s="202"/>
      <c r="KG45" s="203"/>
      <c r="KH45" s="203"/>
      <c r="KI45" s="202"/>
      <c r="KJ45" s="202"/>
      <c r="KK45" s="202"/>
      <c r="KL45" s="204"/>
      <c r="KO45" s="158"/>
      <c r="KP45" s="209"/>
      <c r="KQ45" s="201"/>
      <c r="KR45" s="202"/>
      <c r="KS45" s="203"/>
      <c r="KT45" s="203"/>
      <c r="KU45" s="202"/>
      <c r="KV45" s="202"/>
      <c r="KW45" s="202"/>
      <c r="KX45" s="204"/>
      <c r="LA45" s="158"/>
      <c r="LB45" s="209"/>
      <c r="LC45" s="201"/>
      <c r="LD45" s="202"/>
      <c r="LE45" s="203"/>
      <c r="LF45" s="203"/>
      <c r="LG45" s="202"/>
      <c r="LH45" s="202"/>
      <c r="LI45" s="202"/>
      <c r="LJ45" s="204"/>
    </row>
    <row r="46" spans="1:322" ht="18.75" customHeight="1" x14ac:dyDescent="0.25">
      <c r="A46" s="158"/>
      <c r="B46" s="209"/>
      <c r="C46" s="201"/>
      <c r="D46" s="202"/>
      <c r="E46" s="203"/>
      <c r="F46" s="203"/>
      <c r="G46" s="202"/>
      <c r="H46" s="202"/>
      <c r="I46" s="202"/>
      <c r="J46" s="204"/>
      <c r="M46" s="158"/>
      <c r="N46" s="209"/>
      <c r="O46" s="233"/>
      <c r="P46" s="202"/>
      <c r="Q46" s="203"/>
      <c r="R46" s="203"/>
      <c r="S46" s="202"/>
      <c r="T46" s="202"/>
      <c r="U46" s="202"/>
      <c r="V46" s="200"/>
      <c r="Y46" s="158"/>
      <c r="Z46" s="209"/>
      <c r="AA46" s="201"/>
      <c r="AB46" s="202"/>
      <c r="AC46" s="203"/>
      <c r="AD46" s="203"/>
      <c r="AE46" s="202"/>
      <c r="AF46" s="202"/>
      <c r="AG46" s="202"/>
      <c r="AH46" s="204"/>
      <c r="AK46" s="158"/>
      <c r="AL46" s="209"/>
      <c r="AM46" s="201"/>
      <c r="AN46" s="202"/>
      <c r="AO46" s="203"/>
      <c r="AP46" s="203"/>
      <c r="AQ46" s="202"/>
      <c r="AR46" s="202"/>
      <c r="AS46" s="202"/>
      <c r="AT46" s="204"/>
      <c r="AW46" s="158"/>
      <c r="AX46" s="209"/>
      <c r="AY46" s="201"/>
      <c r="AZ46" s="202"/>
      <c r="BA46" s="203"/>
      <c r="BB46" s="203"/>
      <c r="BC46" s="202"/>
      <c r="BD46" s="198"/>
      <c r="BE46" s="202"/>
      <c r="BF46" s="204"/>
      <c r="BI46" s="158">
        <v>8</v>
      </c>
      <c r="BJ46" s="209" t="s">
        <v>231</v>
      </c>
      <c r="BK46" s="201" t="s">
        <v>233</v>
      </c>
      <c r="BL46" s="202" t="s">
        <v>234</v>
      </c>
      <c r="BM46" s="203">
        <v>67</v>
      </c>
      <c r="BN46" s="203" t="s">
        <v>100</v>
      </c>
      <c r="BO46" s="202"/>
      <c r="BP46" s="202" t="s">
        <v>184</v>
      </c>
      <c r="BQ46" s="202"/>
      <c r="BR46" s="204" t="s">
        <v>160</v>
      </c>
      <c r="BU46" s="158">
        <v>12</v>
      </c>
      <c r="BV46" s="209" t="s">
        <v>242</v>
      </c>
      <c r="BW46" s="201" t="s">
        <v>243</v>
      </c>
      <c r="BX46" s="202" t="s">
        <v>244</v>
      </c>
      <c r="BY46" s="203" t="s">
        <v>185</v>
      </c>
      <c r="BZ46" s="203" t="s">
        <v>99</v>
      </c>
      <c r="CA46" s="202"/>
      <c r="CB46" s="202" t="s">
        <v>184</v>
      </c>
      <c r="CC46" s="202"/>
      <c r="CD46" s="204" t="s">
        <v>51</v>
      </c>
      <c r="CG46" s="158">
        <v>16</v>
      </c>
      <c r="CH46" s="209" t="s">
        <v>266</v>
      </c>
      <c r="CI46" s="201">
        <v>44044</v>
      </c>
      <c r="CJ46" s="202" t="s">
        <v>267</v>
      </c>
      <c r="CK46" s="203">
        <v>36</v>
      </c>
      <c r="CL46" s="203" t="s">
        <v>99</v>
      </c>
      <c r="CM46" s="202"/>
      <c r="CN46" s="202" t="s">
        <v>183</v>
      </c>
      <c r="CO46" s="202"/>
      <c r="CP46" s="204" t="s">
        <v>153</v>
      </c>
      <c r="CS46" s="158"/>
      <c r="CT46" s="209"/>
      <c r="CU46" s="201"/>
      <c r="CV46" s="202"/>
      <c r="CW46" s="203"/>
      <c r="CX46" s="203"/>
      <c r="CY46" s="202"/>
      <c r="CZ46" s="202"/>
      <c r="DA46" s="202"/>
      <c r="DB46" s="204"/>
      <c r="DQ46" s="158"/>
      <c r="DR46" s="209"/>
      <c r="DS46" s="201"/>
      <c r="DT46" s="202"/>
      <c r="DU46" s="203"/>
      <c r="DV46" s="203"/>
      <c r="DW46" s="202"/>
      <c r="DX46" s="202"/>
      <c r="DY46" s="202"/>
      <c r="DZ46" s="204"/>
      <c r="EC46" s="158"/>
      <c r="ED46" s="209"/>
      <c r="EE46" s="201"/>
      <c r="EF46" s="202"/>
      <c r="EG46" s="203"/>
      <c r="EH46" s="203"/>
      <c r="EI46" s="202"/>
      <c r="EJ46" s="202"/>
      <c r="EK46" s="202"/>
      <c r="EL46" s="204"/>
      <c r="EO46" s="158"/>
      <c r="EP46" s="209"/>
      <c r="EQ46" s="201"/>
      <c r="ER46" s="202"/>
      <c r="ES46" s="203"/>
      <c r="ET46" s="203"/>
      <c r="EU46" s="202"/>
      <c r="EV46" s="202"/>
      <c r="EW46" s="202"/>
      <c r="EX46" s="204"/>
      <c r="FA46" s="158"/>
      <c r="FB46" s="209"/>
      <c r="FC46" s="201"/>
      <c r="FD46" s="202"/>
      <c r="FE46" s="203"/>
      <c r="FF46" s="203"/>
      <c r="FG46" s="202"/>
      <c r="FH46" s="202"/>
      <c r="FI46" s="202"/>
      <c r="FJ46" s="204"/>
      <c r="FM46" s="158"/>
      <c r="FN46" s="209"/>
      <c r="FO46" s="201"/>
      <c r="FP46" s="202"/>
      <c r="FQ46" s="203"/>
      <c r="FR46" s="203"/>
      <c r="FS46" s="202"/>
      <c r="FT46" s="202"/>
      <c r="FU46" s="202"/>
      <c r="FV46" s="204"/>
      <c r="FY46" s="158"/>
      <c r="GK46" s="158"/>
      <c r="GL46" s="209"/>
      <c r="GM46" s="201"/>
      <c r="GN46" s="202"/>
      <c r="GO46" s="203"/>
      <c r="GP46" s="203"/>
      <c r="GQ46" s="202"/>
      <c r="GR46" s="202"/>
      <c r="GS46" s="202"/>
      <c r="GT46" s="204"/>
      <c r="GW46" s="158"/>
      <c r="GX46" s="209"/>
      <c r="GY46" s="201"/>
      <c r="GZ46" s="202"/>
      <c r="HA46" s="203"/>
      <c r="HB46" s="203"/>
      <c r="HC46" s="202"/>
      <c r="HD46" s="202"/>
      <c r="HE46" s="202"/>
      <c r="HF46" s="204"/>
      <c r="HI46" s="158"/>
      <c r="HJ46" s="209"/>
      <c r="HK46" s="201"/>
      <c r="HL46" s="202"/>
      <c r="HM46" s="203"/>
      <c r="HN46" s="203"/>
      <c r="HO46" s="202"/>
      <c r="HP46" s="202"/>
      <c r="HQ46" s="202"/>
      <c r="HR46" s="204"/>
      <c r="HU46" s="158"/>
      <c r="HV46" s="209"/>
      <c r="HW46" s="201"/>
      <c r="HX46" s="202"/>
      <c r="HY46" s="203"/>
      <c r="HZ46" s="203"/>
      <c r="IA46" s="202"/>
      <c r="IB46" s="202"/>
      <c r="IC46" s="202"/>
      <c r="ID46" s="204"/>
      <c r="IG46" s="158"/>
      <c r="IH46" s="209"/>
      <c r="II46" s="201"/>
      <c r="IJ46" s="202"/>
      <c r="IK46" s="203"/>
      <c r="IL46" s="203"/>
      <c r="IM46" s="202"/>
      <c r="IN46" s="202"/>
      <c r="IO46" s="202"/>
      <c r="IP46" s="204"/>
      <c r="JE46" s="158"/>
      <c r="JF46" s="209"/>
      <c r="JG46" s="302"/>
      <c r="JH46" s="202"/>
      <c r="JI46" s="203"/>
      <c r="JJ46" s="203"/>
      <c r="JK46" s="202"/>
      <c r="JL46" s="202"/>
      <c r="JM46" s="202"/>
      <c r="JN46" s="204"/>
      <c r="JQ46" s="158"/>
      <c r="JR46" s="209"/>
      <c r="JS46" s="201"/>
      <c r="JT46" s="202"/>
      <c r="JU46" s="203"/>
      <c r="JV46" s="203"/>
      <c r="JW46" s="202"/>
      <c r="JX46" s="202"/>
      <c r="JY46" s="202"/>
      <c r="JZ46" s="204"/>
      <c r="KC46" s="158"/>
      <c r="KD46" s="209"/>
      <c r="KE46" s="201"/>
      <c r="KF46" s="202"/>
      <c r="KG46" s="203"/>
      <c r="KH46" s="203"/>
      <c r="KI46" s="202"/>
      <c r="KJ46" s="202"/>
      <c r="KK46" s="202"/>
      <c r="KL46" s="204"/>
      <c r="KO46" s="158"/>
      <c r="KP46" s="209"/>
      <c r="KQ46" s="201"/>
      <c r="KR46" s="202"/>
      <c r="KS46" s="203"/>
      <c r="KT46" s="203"/>
      <c r="KU46" s="202"/>
      <c r="KV46" s="202"/>
      <c r="KW46" s="202"/>
      <c r="KX46" s="204"/>
      <c r="LA46" s="158"/>
      <c r="LB46" s="209"/>
      <c r="LC46" s="201"/>
      <c r="LD46" s="202"/>
      <c r="LE46" s="203"/>
      <c r="LF46" s="203"/>
      <c r="LG46" s="202"/>
      <c r="LH46" s="202"/>
      <c r="LI46" s="202"/>
      <c r="LJ46" s="204"/>
    </row>
    <row r="47" spans="1:322" x14ac:dyDescent="0.25">
      <c r="F47" s="156">
        <v>87</v>
      </c>
      <c r="G47" s="156" t="s">
        <v>99</v>
      </c>
      <c r="H47" s="156" t="s">
        <v>105</v>
      </c>
    </row>
    <row r="48" spans="1:322" x14ac:dyDescent="0.25">
      <c r="F48" s="156">
        <v>52</v>
      </c>
      <c r="G48" s="156" t="s">
        <v>99</v>
      </c>
      <c r="H48" s="156" t="s">
        <v>105</v>
      </c>
    </row>
    <row r="49" spans="6:8" x14ac:dyDescent="0.25">
      <c r="F49" s="156">
        <v>44</v>
      </c>
      <c r="G49" s="156" t="s">
        <v>99</v>
      </c>
      <c r="H49" s="156" t="s">
        <v>105</v>
      </c>
    </row>
    <row r="50" spans="6:8" x14ac:dyDescent="0.25">
      <c r="F50" s="156">
        <v>1</v>
      </c>
      <c r="G50" s="156" t="s">
        <v>100</v>
      </c>
      <c r="H50" s="156" t="s">
        <v>105</v>
      </c>
    </row>
    <row r="51" spans="6:8" x14ac:dyDescent="0.25">
      <c r="F51" s="156">
        <v>64</v>
      </c>
      <c r="G51" s="156" t="s">
        <v>100</v>
      </c>
      <c r="H51" s="156" t="s">
        <v>105</v>
      </c>
    </row>
    <row r="52" spans="6:8" x14ac:dyDescent="0.25">
      <c r="F52" s="156">
        <v>82</v>
      </c>
      <c r="G52" s="156" t="s">
        <v>100</v>
      </c>
      <c r="H52" s="156" t="s">
        <v>106</v>
      </c>
    </row>
    <row r="53" spans="6:8" x14ac:dyDescent="0.25">
      <c r="F53" s="156">
        <v>52</v>
      </c>
      <c r="G53" s="156" t="s">
        <v>99</v>
      </c>
      <c r="H53" s="156" t="s">
        <v>105</v>
      </c>
    </row>
    <row r="54" spans="6:8" x14ac:dyDescent="0.25">
      <c r="F54" s="156">
        <v>73</v>
      </c>
      <c r="G54" s="156" t="s">
        <v>100</v>
      </c>
      <c r="H54" s="156" t="s">
        <v>105</v>
      </c>
    </row>
    <row r="55" spans="6:8" x14ac:dyDescent="0.25">
      <c r="F55" s="156">
        <v>40</v>
      </c>
      <c r="G55" s="156" t="s">
        <v>100</v>
      </c>
      <c r="H55" s="156" t="s">
        <v>106</v>
      </c>
    </row>
    <row r="56" spans="6:8" x14ac:dyDescent="0.25">
      <c r="F56" s="156">
        <v>24</v>
      </c>
      <c r="G56" s="156" t="s">
        <v>100</v>
      </c>
      <c r="H56" s="156" t="s">
        <v>106</v>
      </c>
    </row>
    <row r="57" spans="6:8" x14ac:dyDescent="0.25">
      <c r="F57" s="156">
        <v>57</v>
      </c>
      <c r="G57" s="156" t="s">
        <v>100</v>
      </c>
      <c r="H57" s="156" t="s">
        <v>105</v>
      </c>
    </row>
    <row r="58" spans="6:8" x14ac:dyDescent="0.25">
      <c r="F58" s="156">
        <v>83</v>
      </c>
      <c r="G58" s="156" t="s">
        <v>100</v>
      </c>
      <c r="H58" s="156" t="s">
        <v>106</v>
      </c>
    </row>
    <row r="59" spans="6:8" x14ac:dyDescent="0.25">
      <c r="F59" s="156">
        <v>57</v>
      </c>
      <c r="G59" s="156" t="s">
        <v>100</v>
      </c>
      <c r="H59" s="156" t="s">
        <v>105</v>
      </c>
    </row>
    <row r="60" spans="6:8" x14ac:dyDescent="0.25">
      <c r="F60" s="156">
        <v>82</v>
      </c>
      <c r="G60" s="156" t="s">
        <v>100</v>
      </c>
      <c r="H60" s="156" t="s">
        <v>105</v>
      </c>
    </row>
    <row r="61" spans="6:8" x14ac:dyDescent="0.25">
      <c r="F61" s="156">
        <v>0</v>
      </c>
      <c r="G61" s="156" t="s">
        <v>99</v>
      </c>
      <c r="H61" s="156" t="s">
        <v>106</v>
      </c>
    </row>
  </sheetData>
  <autoFilter ref="JE2:JN21" xr:uid="{00000000-0001-0000-1100-000000000000}">
    <filterColumn colId="5">
      <filters>
        <filter val="F"/>
      </filters>
    </filterColumn>
    <filterColumn colId="7">
      <filters>
        <filter val="Yes"/>
      </filters>
    </filterColumn>
  </autoFilter>
  <mergeCells count="27">
    <mergeCell ref="KC1:KL1"/>
    <mergeCell ref="KO1:KX1"/>
    <mergeCell ref="LA1:LJ1"/>
    <mergeCell ref="IG1:IP1"/>
    <mergeCell ref="IS1:JB1"/>
    <mergeCell ref="JE1:JN1"/>
    <mergeCell ref="JQ1:JZ1"/>
    <mergeCell ref="A1:J1"/>
    <mergeCell ref="M1:V1"/>
    <mergeCell ref="Y1:AH1"/>
    <mergeCell ref="AK1:AT1"/>
    <mergeCell ref="AW1:BF1"/>
    <mergeCell ref="BI1:BR1"/>
    <mergeCell ref="BU1:CD1"/>
    <mergeCell ref="CG1:CP1"/>
    <mergeCell ref="CS1:DB1"/>
    <mergeCell ref="DE1:DN1"/>
    <mergeCell ref="DQ1:DZ1"/>
    <mergeCell ref="EC1:EL1"/>
    <mergeCell ref="EO1:EX1"/>
    <mergeCell ref="FA1:FJ1"/>
    <mergeCell ref="FM1:FV1"/>
    <mergeCell ref="FY1:GH1"/>
    <mergeCell ref="GK1:GT1"/>
    <mergeCell ref="GW1:HF1"/>
    <mergeCell ref="HI1:HR1"/>
    <mergeCell ref="HU1:ID1"/>
  </mergeCells>
  <conditionalFormatting sqref="A3:A4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46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3:AW4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:BI46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U3:BU46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G3:CG4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:CS46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Q3:DQ4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C3:EC4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O3:EO4 EO6:EO18 EO28:EO4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A25:FA46 FA3:FA18 FA21:FA23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M3:FM18 FM23:FM4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Y3:FY46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W3:GW4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I3:HI46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U3:HU46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3:DE45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O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A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K20:GK46 GK3:GK18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O19:EO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O22:EO2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A1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A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M19:FM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G3:IG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S3:IS25 IS27:IS45 I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E3:JE4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Q3:JQ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C3:KC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O3:KO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A3:LA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7" right="0.18" top="0.24" bottom="0.16" header="0.23" footer="0.16"/>
  <pageSetup paperSize="9" orientation="landscape" r:id="rId1"/>
  <ignoredErrors>
    <ignoredError sqref="EP27 FN27:FN29 FZ27:FZ36 HJ27:HJ30 HV27:HV36 IH27:IH29 CH31:CH38 CT31:CT36 DF31:DF43 DR31:DR39 ED31:ED37 BV35:BV38 BJ37:BJ38 AX38 FZ38 BJ40 BV40 CH40 BJ42 BV42 CH42:CH43 BJ46 BV46 CH46 AX3:AX5 DR3:DR6 EP3:EP6 B4 N4 Z4 AL4 BJ4:BJ5 BV4:BV5 CH4:CH5 CT4:CT6 DF4:DF6 ED4:ED6 FB4:FB6 FN4:FN6 FZ4:FZ6 GL4:GL6 GX4:GX6 HJ4:HJ6 HV4:HV5 IH4:IH5 IT4:IT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79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50</v>
      </c>
    </row>
    <row r="5" spans="1:1" x14ac:dyDescent="0.25">
      <c r="A5" t="s">
        <v>58</v>
      </c>
    </row>
    <row r="6" spans="1:1" x14ac:dyDescent="0.25">
      <c r="A6" t="s">
        <v>60</v>
      </c>
    </row>
    <row r="7" spans="1:1" x14ac:dyDescent="0.25">
      <c r="A7" t="s">
        <v>61</v>
      </c>
    </row>
    <row r="8" spans="1:1" x14ac:dyDescent="0.25">
      <c r="A8" t="s">
        <v>62</v>
      </c>
    </row>
    <row r="9" spans="1:1" x14ac:dyDescent="0.25">
      <c r="A9" t="s">
        <v>63</v>
      </c>
    </row>
    <row r="10" spans="1:1" x14ac:dyDescent="0.25">
      <c r="A10" t="s">
        <v>64</v>
      </c>
    </row>
    <row r="11" spans="1:1" x14ac:dyDescent="0.25">
      <c r="A11" t="s">
        <v>66</v>
      </c>
    </row>
    <row r="12" spans="1:1" x14ac:dyDescent="0.25">
      <c r="A12" t="s">
        <v>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P12"/>
  <sheetViews>
    <sheetView workbookViewId="0">
      <selection activeCell="I19" sqref="I19"/>
    </sheetView>
  </sheetViews>
  <sheetFormatPr defaultRowHeight="15" x14ac:dyDescent="0.25"/>
  <sheetData>
    <row r="4" spans="1:16" ht="15.75" thickBot="1" x14ac:dyDescent="0.3"/>
    <row r="5" spans="1:16" s="129" customFormat="1" ht="24.95" customHeight="1" x14ac:dyDescent="0.25">
      <c r="A5" s="84" t="s">
        <v>31</v>
      </c>
      <c r="B5" s="115">
        <v>24</v>
      </c>
      <c r="C5" s="86">
        <v>26</v>
      </c>
      <c r="D5" s="87">
        <v>60</v>
      </c>
      <c r="E5" s="87">
        <v>8</v>
      </c>
      <c r="F5" s="87">
        <v>0</v>
      </c>
      <c r="G5" s="87">
        <v>0</v>
      </c>
      <c r="H5" s="87">
        <v>859</v>
      </c>
      <c r="I5" s="87">
        <v>0</v>
      </c>
      <c r="J5" s="88">
        <v>47</v>
      </c>
      <c r="K5" s="218">
        <f>H5/31</f>
        <v>27.70967741935484</v>
      </c>
      <c r="L5" s="219">
        <f>H5/(E5+F5)</f>
        <v>107.375</v>
      </c>
      <c r="M5" s="220">
        <f>((C5*31)-H5)/(E5+F5)</f>
        <v>-6.625</v>
      </c>
      <c r="N5" s="221">
        <f>(E5+F5)/C5</f>
        <v>0.30769230769230771</v>
      </c>
      <c r="O5" s="219">
        <f>H5*100/(C5*31)</f>
        <v>106.57568238213399</v>
      </c>
      <c r="P5" s="222">
        <f>F5*100/(E5+F5)</f>
        <v>0</v>
      </c>
    </row>
    <row r="6" spans="1:16" s="129" customFormat="1" ht="24.95" customHeight="1" thickBot="1" x14ac:dyDescent="0.3">
      <c r="A6" s="84" t="s">
        <v>32</v>
      </c>
      <c r="B6" s="115">
        <v>12</v>
      </c>
      <c r="C6" s="86">
        <v>16</v>
      </c>
      <c r="D6" s="87">
        <v>14</v>
      </c>
      <c r="E6" s="87">
        <v>61</v>
      </c>
      <c r="F6" s="87">
        <v>0</v>
      </c>
      <c r="G6" s="87">
        <v>0</v>
      </c>
      <c r="H6" s="87">
        <v>378</v>
      </c>
      <c r="I6" s="87">
        <v>47</v>
      </c>
      <c r="J6" s="88">
        <v>0</v>
      </c>
      <c r="K6" s="223">
        <f>H6/31</f>
        <v>12.193548387096774</v>
      </c>
      <c r="L6" s="224">
        <f>H6/(E6+F6)</f>
        <v>6.1967213114754101</v>
      </c>
      <c r="M6" s="225">
        <f>((C6*31)-H6)/(E6+F6)</f>
        <v>1.9344262295081966</v>
      </c>
      <c r="N6" s="226">
        <f>(E6+F6)/C6</f>
        <v>3.8125</v>
      </c>
      <c r="O6" s="224">
        <f>H6*100/(C6*31)</f>
        <v>76.209677419354833</v>
      </c>
      <c r="P6" s="227">
        <f>F6*100/(E6+F6)</f>
        <v>0</v>
      </c>
    </row>
    <row r="7" spans="1:16" s="73" customFormat="1" ht="15.75" thickBot="1" x14ac:dyDescent="0.3">
      <c r="A7" s="103" t="s">
        <v>35</v>
      </c>
      <c r="B7" s="138">
        <f>SUM(B5:B6)</f>
        <v>36</v>
      </c>
      <c r="C7" s="138">
        <f t="shared" ref="C7:J7" si="0">SUM(C5:C6)</f>
        <v>42</v>
      </c>
      <c r="D7" s="138">
        <f t="shared" si="0"/>
        <v>74</v>
      </c>
      <c r="E7" s="138">
        <f t="shared" si="0"/>
        <v>69</v>
      </c>
      <c r="F7" s="138">
        <f t="shared" si="0"/>
        <v>0</v>
      </c>
      <c r="G7" s="138">
        <f t="shared" si="0"/>
        <v>0</v>
      </c>
      <c r="H7" s="138">
        <f t="shared" si="0"/>
        <v>1237</v>
      </c>
      <c r="I7" s="138">
        <f t="shared" si="0"/>
        <v>47</v>
      </c>
      <c r="J7" s="138">
        <f t="shared" si="0"/>
        <v>47</v>
      </c>
      <c r="K7" s="140">
        <f>H7/31</f>
        <v>39.903225806451616</v>
      </c>
      <c r="L7" s="141">
        <f>H7/(E7+F7)</f>
        <v>17.927536231884059</v>
      </c>
      <c r="M7" s="142">
        <f>((C7*31)-H7)/(E7+F7)</f>
        <v>0.94202898550724634</v>
      </c>
      <c r="N7" s="143">
        <f>(E7+F7)/C7</f>
        <v>1.6428571428571428</v>
      </c>
      <c r="O7" s="141">
        <f>H7*100/(C7*31)</f>
        <v>95.007680491551454</v>
      </c>
      <c r="P7" s="144">
        <f>F7*100/(E7+F7)</f>
        <v>0</v>
      </c>
    </row>
    <row r="9" spans="1:16" ht="15.75" thickBot="1" x14ac:dyDescent="0.3"/>
    <row r="10" spans="1:16" s="129" customFormat="1" ht="24.95" customHeight="1" x14ac:dyDescent="0.25">
      <c r="A10" s="84" t="s">
        <v>31</v>
      </c>
      <c r="B10" s="115">
        <v>13</v>
      </c>
      <c r="C10" s="86">
        <v>19</v>
      </c>
      <c r="D10" s="87">
        <v>214</v>
      </c>
      <c r="E10" s="87">
        <v>54</v>
      </c>
      <c r="F10" s="87">
        <v>1</v>
      </c>
      <c r="G10" s="87">
        <v>0</v>
      </c>
      <c r="H10" s="87">
        <v>488</v>
      </c>
      <c r="I10" s="87">
        <v>0</v>
      </c>
      <c r="J10" s="88">
        <v>148</v>
      </c>
      <c r="K10" s="218">
        <f>H10/31</f>
        <v>15.741935483870968</v>
      </c>
      <c r="L10" s="219">
        <f>H10/(E10+F10)</f>
        <v>8.872727272727273</v>
      </c>
      <c r="M10" s="220">
        <f>((C10*31)-H10)/(E10+F10)</f>
        <v>1.8363636363636364</v>
      </c>
      <c r="N10" s="221">
        <f>(E10+F10)/C10</f>
        <v>2.8947368421052633</v>
      </c>
      <c r="O10" s="219">
        <f>H10*100/(C10*31)</f>
        <v>82.852292020373511</v>
      </c>
      <c r="P10" s="222">
        <f>F10*100/(E10+F10)</f>
        <v>1.8181818181818181</v>
      </c>
    </row>
    <row r="11" spans="1:16" s="129" customFormat="1" ht="24.95" customHeight="1" thickBot="1" x14ac:dyDescent="0.3">
      <c r="A11" s="84" t="s">
        <v>32</v>
      </c>
      <c r="B11" s="115">
        <v>9</v>
      </c>
      <c r="C11" s="86">
        <v>17</v>
      </c>
      <c r="D11" s="87">
        <v>65</v>
      </c>
      <c r="E11" s="87">
        <v>210</v>
      </c>
      <c r="F11" s="87">
        <v>0</v>
      </c>
      <c r="G11" s="87">
        <v>0</v>
      </c>
      <c r="H11" s="87">
        <v>376</v>
      </c>
      <c r="I11" s="87">
        <v>148</v>
      </c>
      <c r="J11" s="88">
        <v>0</v>
      </c>
      <c r="K11" s="223">
        <f>H11/31</f>
        <v>12.129032258064516</v>
      </c>
      <c r="L11" s="224">
        <f>H11/(E11+F11)</f>
        <v>1.7904761904761906</v>
      </c>
      <c r="M11" s="225">
        <f>((C11*31)-H11)/(E11+F11)</f>
        <v>0.71904761904761905</v>
      </c>
      <c r="N11" s="226">
        <f>(E11+F11)/C11</f>
        <v>12.352941176470589</v>
      </c>
      <c r="O11" s="224">
        <f>H11*100/(C11*31)</f>
        <v>71.347248576850092</v>
      </c>
      <c r="P11" s="227">
        <f>F11*100/(E11+F11)</f>
        <v>0</v>
      </c>
    </row>
    <row r="12" spans="1:16" s="73" customFormat="1" ht="15.75" thickBot="1" x14ac:dyDescent="0.3">
      <c r="A12" s="103" t="s">
        <v>35</v>
      </c>
      <c r="B12" s="138">
        <f t="shared" ref="B12:J12" si="1">SUM(B10:B11)</f>
        <v>22</v>
      </c>
      <c r="C12" s="138">
        <f t="shared" si="1"/>
        <v>36</v>
      </c>
      <c r="D12" s="138">
        <f t="shared" si="1"/>
        <v>279</v>
      </c>
      <c r="E12" s="138">
        <f t="shared" si="1"/>
        <v>264</v>
      </c>
      <c r="F12" s="138">
        <f t="shared" si="1"/>
        <v>1</v>
      </c>
      <c r="G12" s="138">
        <f t="shared" si="1"/>
        <v>0</v>
      </c>
      <c r="H12" s="138">
        <f t="shared" si="1"/>
        <v>864</v>
      </c>
      <c r="I12" s="138">
        <f t="shared" si="1"/>
        <v>148</v>
      </c>
      <c r="J12" s="138">
        <f t="shared" si="1"/>
        <v>148</v>
      </c>
      <c r="K12" s="140">
        <f>H12/31</f>
        <v>27.870967741935484</v>
      </c>
      <c r="L12" s="141">
        <f>H12/(E12+F12)</f>
        <v>3.2603773584905662</v>
      </c>
      <c r="M12" s="142">
        <f>((C12*31)-H12)/(E12+F12)</f>
        <v>0.95094339622641511</v>
      </c>
      <c r="N12" s="143">
        <f>(E12+F12)/C12</f>
        <v>7.3611111111111107</v>
      </c>
      <c r="O12" s="141">
        <f>H12*100/(C12*31)</f>
        <v>77.41935483870968</v>
      </c>
      <c r="P12" s="144">
        <f>F12*100/(E12+F12)</f>
        <v>0.37735849056603776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6"/>
  <sheetViews>
    <sheetView workbookViewId="0">
      <selection activeCell="G17" sqref="G17"/>
    </sheetView>
  </sheetViews>
  <sheetFormatPr defaultRowHeight="15" x14ac:dyDescent="0.25"/>
  <sheetData>
    <row r="1" spans="1:3" x14ac:dyDescent="0.25">
      <c r="A1" t="s">
        <v>75</v>
      </c>
      <c r="B1" t="s">
        <v>74</v>
      </c>
      <c r="C1" t="s">
        <v>161</v>
      </c>
    </row>
    <row r="2" spans="1:3" x14ac:dyDescent="0.25">
      <c r="A2">
        <v>55</v>
      </c>
      <c r="B2" t="s">
        <v>84</v>
      </c>
      <c r="C2" t="s">
        <v>163</v>
      </c>
    </row>
    <row r="3" spans="1:3" x14ac:dyDescent="0.25">
      <c r="A3">
        <v>44</v>
      </c>
      <c r="B3" t="s">
        <v>84</v>
      </c>
      <c r="C3" t="s">
        <v>163</v>
      </c>
    </row>
    <row r="4" spans="1:3" x14ac:dyDescent="0.25">
      <c r="A4">
        <v>49</v>
      </c>
      <c r="B4" t="s">
        <v>84</v>
      </c>
      <c r="C4" t="s">
        <v>162</v>
      </c>
    </row>
    <row r="5" spans="1:3" x14ac:dyDescent="0.25">
      <c r="A5">
        <v>77</v>
      </c>
      <c r="B5" t="s">
        <v>84</v>
      </c>
      <c r="C5" t="s">
        <v>163</v>
      </c>
    </row>
    <row r="6" spans="1:3" x14ac:dyDescent="0.25">
      <c r="A6">
        <v>73</v>
      </c>
      <c r="B6" t="s">
        <v>83</v>
      </c>
      <c r="C6" t="s">
        <v>163</v>
      </c>
    </row>
    <row r="7" spans="1:3" x14ac:dyDescent="0.25">
      <c r="A7">
        <v>86</v>
      </c>
      <c r="B7" t="s">
        <v>83</v>
      </c>
      <c r="C7" t="s">
        <v>163</v>
      </c>
    </row>
    <row r="8" spans="1:3" x14ac:dyDescent="0.25">
      <c r="A8">
        <v>91</v>
      </c>
      <c r="B8" t="s">
        <v>83</v>
      </c>
      <c r="C8" t="s">
        <v>163</v>
      </c>
    </row>
    <row r="9" spans="1:3" x14ac:dyDescent="0.25">
      <c r="A9">
        <v>52</v>
      </c>
      <c r="B9" t="s">
        <v>83</v>
      </c>
      <c r="C9" t="s">
        <v>163</v>
      </c>
    </row>
    <row r="10" spans="1:3" x14ac:dyDescent="0.25">
      <c r="A10">
        <v>47</v>
      </c>
      <c r="B10" t="s">
        <v>83</v>
      </c>
      <c r="C10" t="s">
        <v>163</v>
      </c>
    </row>
    <row r="11" spans="1:3" x14ac:dyDescent="0.25">
      <c r="A11">
        <v>26</v>
      </c>
      <c r="B11" t="s">
        <v>83</v>
      </c>
      <c r="C11" t="s">
        <v>162</v>
      </c>
    </row>
    <row r="12" spans="1:3" x14ac:dyDescent="0.25">
      <c r="A12">
        <v>39</v>
      </c>
      <c r="B12" t="s">
        <v>84</v>
      </c>
      <c r="C12" t="s">
        <v>162</v>
      </c>
    </row>
    <row r="13" spans="1:3" x14ac:dyDescent="0.25">
      <c r="A13">
        <v>59</v>
      </c>
      <c r="B13" t="s">
        <v>84</v>
      </c>
      <c r="C13" t="s">
        <v>163</v>
      </c>
    </row>
    <row r="14" spans="1:3" x14ac:dyDescent="0.25">
      <c r="A14">
        <v>48</v>
      </c>
      <c r="B14" t="s">
        <v>83</v>
      </c>
      <c r="C14" t="s">
        <v>162</v>
      </c>
    </row>
    <row r="15" spans="1:3" x14ac:dyDescent="0.25">
      <c r="A15">
        <v>81</v>
      </c>
      <c r="B15" t="s">
        <v>84</v>
      </c>
      <c r="C15" t="s">
        <v>163</v>
      </c>
    </row>
    <row r="16" spans="1:3" x14ac:dyDescent="0.25">
      <c r="A16">
        <v>11</v>
      </c>
      <c r="B16" t="s">
        <v>84</v>
      </c>
      <c r="C16" t="s">
        <v>162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/>
  <dimension ref="A1:C628"/>
  <sheetViews>
    <sheetView workbookViewId="0">
      <selection activeCell="E629" sqref="E629"/>
    </sheetView>
  </sheetViews>
  <sheetFormatPr defaultRowHeight="15" x14ac:dyDescent="0.25"/>
  <sheetData>
    <row r="1" spans="1:3" x14ac:dyDescent="0.25">
      <c r="A1">
        <v>2021</v>
      </c>
      <c r="B1" t="s">
        <v>518</v>
      </c>
    </row>
    <row r="2" spans="1:3" x14ac:dyDescent="0.25">
      <c r="A2" t="s">
        <v>75</v>
      </c>
      <c r="B2" t="s">
        <v>74</v>
      </c>
      <c r="C2" t="s">
        <v>18</v>
      </c>
    </row>
    <row r="3" spans="1:3" hidden="1" x14ac:dyDescent="0.25">
      <c r="A3">
        <v>81</v>
      </c>
      <c r="B3" t="s">
        <v>84</v>
      </c>
      <c r="C3" t="s">
        <v>109</v>
      </c>
    </row>
    <row r="4" spans="1:3" hidden="1" x14ac:dyDescent="0.25">
      <c r="A4">
        <v>67</v>
      </c>
      <c r="B4" t="s">
        <v>84</v>
      </c>
      <c r="C4" t="s">
        <v>109</v>
      </c>
    </row>
    <row r="5" spans="1:3" hidden="1" x14ac:dyDescent="0.25">
      <c r="A5">
        <v>28</v>
      </c>
      <c r="B5" t="s">
        <v>84</v>
      </c>
      <c r="C5" t="s">
        <v>109</v>
      </c>
    </row>
    <row r="6" spans="1:3" hidden="1" x14ac:dyDescent="0.25">
      <c r="A6">
        <v>38</v>
      </c>
      <c r="B6" t="s">
        <v>84</v>
      </c>
      <c r="C6" t="s">
        <v>109</v>
      </c>
    </row>
    <row r="7" spans="1:3" hidden="1" x14ac:dyDescent="0.25">
      <c r="A7">
        <v>32</v>
      </c>
      <c r="B7" t="s">
        <v>84</v>
      </c>
      <c r="C7" t="s">
        <v>109</v>
      </c>
    </row>
    <row r="8" spans="1:3" hidden="1" x14ac:dyDescent="0.25">
      <c r="A8">
        <v>77</v>
      </c>
      <c r="B8" t="s">
        <v>84</v>
      </c>
      <c r="C8" t="s">
        <v>109</v>
      </c>
    </row>
    <row r="9" spans="1:3" hidden="1" x14ac:dyDescent="0.25">
      <c r="A9">
        <v>31</v>
      </c>
      <c r="B9" t="s">
        <v>84</v>
      </c>
      <c r="C9" t="s">
        <v>109</v>
      </c>
    </row>
    <row r="10" spans="1:3" hidden="1" x14ac:dyDescent="0.25">
      <c r="A10">
        <v>72</v>
      </c>
      <c r="B10" t="s">
        <v>84</v>
      </c>
      <c r="C10" t="s">
        <v>109</v>
      </c>
    </row>
    <row r="11" spans="1:3" hidden="1" x14ac:dyDescent="0.25">
      <c r="A11">
        <v>59</v>
      </c>
      <c r="B11" t="s">
        <v>84</v>
      </c>
      <c r="C11" t="s">
        <v>109</v>
      </c>
    </row>
    <row r="12" spans="1:3" hidden="1" x14ac:dyDescent="0.25">
      <c r="A12">
        <v>75</v>
      </c>
      <c r="B12" t="s">
        <v>84</v>
      </c>
      <c r="C12" t="s">
        <v>109</v>
      </c>
    </row>
    <row r="13" spans="1:3" hidden="1" x14ac:dyDescent="0.25">
      <c r="A13">
        <v>60</v>
      </c>
      <c r="B13" t="s">
        <v>84</v>
      </c>
      <c r="C13" t="s">
        <v>109</v>
      </c>
    </row>
    <row r="14" spans="1:3" hidden="1" x14ac:dyDescent="0.25">
      <c r="A14">
        <v>59</v>
      </c>
      <c r="B14" t="s">
        <v>84</v>
      </c>
      <c r="C14" t="s">
        <v>109</v>
      </c>
    </row>
    <row r="15" spans="1:3" hidden="1" x14ac:dyDescent="0.25">
      <c r="A15">
        <v>76</v>
      </c>
      <c r="B15" t="s">
        <v>84</v>
      </c>
      <c r="C15" t="s">
        <v>109</v>
      </c>
    </row>
    <row r="16" spans="1:3" hidden="1" x14ac:dyDescent="0.25">
      <c r="A16">
        <v>47</v>
      </c>
      <c r="B16" t="s">
        <v>84</v>
      </c>
      <c r="C16" t="s">
        <v>109</v>
      </c>
    </row>
    <row r="17" spans="1:3" hidden="1" x14ac:dyDescent="0.25">
      <c r="A17">
        <v>17</v>
      </c>
      <c r="B17" t="s">
        <v>84</v>
      </c>
      <c r="C17" t="s">
        <v>109</v>
      </c>
    </row>
    <row r="18" spans="1:3" hidden="1" x14ac:dyDescent="0.25">
      <c r="A18">
        <v>42</v>
      </c>
      <c r="B18" t="s">
        <v>84</v>
      </c>
      <c r="C18" t="s">
        <v>109</v>
      </c>
    </row>
    <row r="19" spans="1:3" hidden="1" x14ac:dyDescent="0.25">
      <c r="A19">
        <v>48</v>
      </c>
      <c r="B19" t="s">
        <v>84</v>
      </c>
      <c r="C19" t="s">
        <v>109</v>
      </c>
    </row>
    <row r="20" spans="1:3" hidden="1" x14ac:dyDescent="0.25">
      <c r="A20">
        <v>64</v>
      </c>
      <c r="B20" t="s">
        <v>84</v>
      </c>
      <c r="C20" t="s">
        <v>109</v>
      </c>
    </row>
    <row r="21" spans="1:3" hidden="1" x14ac:dyDescent="0.25">
      <c r="A21">
        <v>63</v>
      </c>
      <c r="B21" t="s">
        <v>84</v>
      </c>
      <c r="C21" t="s">
        <v>109</v>
      </c>
    </row>
    <row r="22" spans="1:3" hidden="1" x14ac:dyDescent="0.25">
      <c r="A22">
        <v>57</v>
      </c>
      <c r="B22" t="s">
        <v>84</v>
      </c>
      <c r="C22" t="s">
        <v>109</v>
      </c>
    </row>
    <row r="23" spans="1:3" hidden="1" x14ac:dyDescent="0.25">
      <c r="A23">
        <v>49</v>
      </c>
      <c r="B23" t="s">
        <v>84</v>
      </c>
      <c r="C23" t="s">
        <v>109</v>
      </c>
    </row>
    <row r="24" spans="1:3" hidden="1" x14ac:dyDescent="0.25">
      <c r="A24">
        <v>44</v>
      </c>
      <c r="B24" t="s">
        <v>84</v>
      </c>
      <c r="C24" t="s">
        <v>109</v>
      </c>
    </row>
    <row r="25" spans="1:3" hidden="1" x14ac:dyDescent="0.25">
      <c r="A25">
        <v>39</v>
      </c>
      <c r="B25" t="s">
        <v>84</v>
      </c>
      <c r="C25" t="s">
        <v>109</v>
      </c>
    </row>
    <row r="26" spans="1:3" hidden="1" x14ac:dyDescent="0.25">
      <c r="A26">
        <v>69</v>
      </c>
      <c r="B26" t="s">
        <v>84</v>
      </c>
      <c r="C26" t="s">
        <v>109</v>
      </c>
    </row>
    <row r="27" spans="1:3" hidden="1" x14ac:dyDescent="0.25">
      <c r="A27">
        <v>30</v>
      </c>
      <c r="B27" t="s">
        <v>84</v>
      </c>
      <c r="C27" t="s">
        <v>109</v>
      </c>
    </row>
    <row r="28" spans="1:3" hidden="1" x14ac:dyDescent="0.25">
      <c r="A28">
        <v>13</v>
      </c>
      <c r="B28" t="s">
        <v>84</v>
      </c>
      <c r="C28" t="s">
        <v>109</v>
      </c>
    </row>
    <row r="29" spans="1:3" hidden="1" x14ac:dyDescent="0.25">
      <c r="A29">
        <v>46</v>
      </c>
      <c r="B29" t="s">
        <v>84</v>
      </c>
      <c r="C29" t="s">
        <v>109</v>
      </c>
    </row>
    <row r="30" spans="1:3" hidden="1" x14ac:dyDescent="0.25">
      <c r="A30">
        <v>57</v>
      </c>
      <c r="B30" t="s">
        <v>84</v>
      </c>
      <c r="C30" t="s">
        <v>109</v>
      </c>
    </row>
    <row r="31" spans="1:3" hidden="1" x14ac:dyDescent="0.25">
      <c r="A31">
        <v>42</v>
      </c>
      <c r="B31" t="s">
        <v>84</v>
      </c>
      <c r="C31" t="s">
        <v>109</v>
      </c>
    </row>
    <row r="32" spans="1:3" hidden="1" x14ac:dyDescent="0.25">
      <c r="A32">
        <v>62</v>
      </c>
      <c r="B32" t="s">
        <v>84</v>
      </c>
      <c r="C32" t="s">
        <v>109</v>
      </c>
    </row>
    <row r="33" spans="1:3" hidden="1" x14ac:dyDescent="0.25">
      <c r="A33">
        <v>55</v>
      </c>
      <c r="B33" t="s">
        <v>84</v>
      </c>
      <c r="C33" t="s">
        <v>109</v>
      </c>
    </row>
    <row r="34" spans="1:3" hidden="1" x14ac:dyDescent="0.25">
      <c r="A34">
        <v>76</v>
      </c>
      <c r="B34" t="s">
        <v>84</v>
      </c>
      <c r="C34" t="s">
        <v>109</v>
      </c>
    </row>
    <row r="35" spans="1:3" hidden="1" x14ac:dyDescent="0.25">
      <c r="A35">
        <v>52</v>
      </c>
      <c r="B35" t="s">
        <v>84</v>
      </c>
      <c r="C35" t="s">
        <v>109</v>
      </c>
    </row>
    <row r="36" spans="1:3" hidden="1" x14ac:dyDescent="0.25">
      <c r="A36">
        <v>17</v>
      </c>
      <c r="B36" t="s">
        <v>84</v>
      </c>
      <c r="C36" t="s">
        <v>109</v>
      </c>
    </row>
    <row r="37" spans="1:3" hidden="1" x14ac:dyDescent="0.25">
      <c r="A37">
        <v>25</v>
      </c>
      <c r="B37" t="s">
        <v>84</v>
      </c>
      <c r="C37" t="s">
        <v>109</v>
      </c>
    </row>
    <row r="38" spans="1:3" hidden="1" x14ac:dyDescent="0.25">
      <c r="A38">
        <v>35</v>
      </c>
      <c r="B38" t="s">
        <v>84</v>
      </c>
      <c r="C38" t="s">
        <v>109</v>
      </c>
    </row>
    <row r="39" spans="1:3" hidden="1" x14ac:dyDescent="0.25">
      <c r="A39">
        <v>38</v>
      </c>
      <c r="B39" t="s">
        <v>84</v>
      </c>
      <c r="C39" t="s">
        <v>109</v>
      </c>
    </row>
    <row r="40" spans="1:3" hidden="1" x14ac:dyDescent="0.25">
      <c r="A40">
        <v>17</v>
      </c>
      <c r="B40" t="s">
        <v>84</v>
      </c>
      <c r="C40" t="s">
        <v>109</v>
      </c>
    </row>
    <row r="41" spans="1:3" hidden="1" x14ac:dyDescent="0.25">
      <c r="A41">
        <v>21</v>
      </c>
      <c r="B41" t="s">
        <v>84</v>
      </c>
      <c r="C41" t="s">
        <v>109</v>
      </c>
    </row>
    <row r="42" spans="1:3" hidden="1" x14ac:dyDescent="0.25">
      <c r="A42">
        <v>46</v>
      </c>
      <c r="B42" t="s">
        <v>84</v>
      </c>
      <c r="C42" t="s">
        <v>109</v>
      </c>
    </row>
    <row r="43" spans="1:3" hidden="1" x14ac:dyDescent="0.25">
      <c r="A43">
        <v>77</v>
      </c>
      <c r="B43" t="s">
        <v>84</v>
      </c>
      <c r="C43" t="s">
        <v>109</v>
      </c>
    </row>
    <row r="44" spans="1:3" hidden="1" x14ac:dyDescent="0.25">
      <c r="A44">
        <v>44</v>
      </c>
      <c r="B44" t="s">
        <v>84</v>
      </c>
      <c r="C44" t="s">
        <v>109</v>
      </c>
    </row>
    <row r="45" spans="1:3" hidden="1" x14ac:dyDescent="0.25">
      <c r="A45">
        <v>71</v>
      </c>
      <c r="B45" t="s">
        <v>84</v>
      </c>
      <c r="C45" t="s">
        <v>109</v>
      </c>
    </row>
    <row r="46" spans="1:3" hidden="1" x14ac:dyDescent="0.25">
      <c r="A46">
        <v>34</v>
      </c>
      <c r="B46" t="s">
        <v>84</v>
      </c>
      <c r="C46" t="s">
        <v>109</v>
      </c>
    </row>
    <row r="47" spans="1:3" hidden="1" x14ac:dyDescent="0.25">
      <c r="A47">
        <v>58</v>
      </c>
      <c r="B47" t="s">
        <v>84</v>
      </c>
      <c r="C47" t="s">
        <v>109</v>
      </c>
    </row>
    <row r="48" spans="1:3" hidden="1" x14ac:dyDescent="0.25">
      <c r="A48">
        <v>80</v>
      </c>
      <c r="B48" t="s">
        <v>84</v>
      </c>
      <c r="C48" t="s">
        <v>109</v>
      </c>
    </row>
    <row r="49" spans="1:3" hidden="1" x14ac:dyDescent="0.25">
      <c r="A49">
        <v>85</v>
      </c>
      <c r="B49" t="s">
        <v>84</v>
      </c>
      <c r="C49" t="s">
        <v>109</v>
      </c>
    </row>
    <row r="50" spans="1:3" hidden="1" x14ac:dyDescent="0.25">
      <c r="A50">
        <v>38</v>
      </c>
      <c r="B50" t="s">
        <v>84</v>
      </c>
      <c r="C50" t="s">
        <v>109</v>
      </c>
    </row>
    <row r="51" spans="1:3" hidden="1" x14ac:dyDescent="0.25">
      <c r="A51">
        <v>50</v>
      </c>
      <c r="B51" t="s">
        <v>84</v>
      </c>
      <c r="C51" t="s">
        <v>109</v>
      </c>
    </row>
    <row r="52" spans="1:3" hidden="1" x14ac:dyDescent="0.25">
      <c r="A52">
        <v>44</v>
      </c>
      <c r="B52" t="s">
        <v>84</v>
      </c>
      <c r="C52" t="s">
        <v>109</v>
      </c>
    </row>
    <row r="53" spans="1:3" x14ac:dyDescent="0.25">
      <c r="A53">
        <v>18</v>
      </c>
      <c r="B53" t="s">
        <v>84</v>
      </c>
      <c r="C53" t="s">
        <v>109</v>
      </c>
    </row>
    <row r="54" spans="1:3" hidden="1" x14ac:dyDescent="0.25">
      <c r="A54">
        <v>17</v>
      </c>
      <c r="B54" t="s">
        <v>84</v>
      </c>
      <c r="C54" t="s">
        <v>109</v>
      </c>
    </row>
    <row r="55" spans="1:3" hidden="1" x14ac:dyDescent="0.25">
      <c r="A55">
        <v>17</v>
      </c>
      <c r="B55" t="s">
        <v>84</v>
      </c>
      <c r="C55" t="s">
        <v>109</v>
      </c>
    </row>
    <row r="56" spans="1:3" hidden="1" x14ac:dyDescent="0.25">
      <c r="A56">
        <v>28</v>
      </c>
      <c r="B56" t="s">
        <v>84</v>
      </c>
      <c r="C56" t="s">
        <v>109</v>
      </c>
    </row>
    <row r="57" spans="1:3" hidden="1" x14ac:dyDescent="0.25">
      <c r="A57">
        <v>70</v>
      </c>
      <c r="B57" t="s">
        <v>84</v>
      </c>
      <c r="C57" t="s">
        <v>109</v>
      </c>
    </row>
    <row r="58" spans="1:3" hidden="1" x14ac:dyDescent="0.25">
      <c r="A58">
        <v>83</v>
      </c>
      <c r="B58" t="s">
        <v>84</v>
      </c>
      <c r="C58" t="s">
        <v>109</v>
      </c>
    </row>
    <row r="59" spans="1:3" hidden="1" x14ac:dyDescent="0.25">
      <c r="A59">
        <v>36</v>
      </c>
      <c r="B59" t="s">
        <v>84</v>
      </c>
      <c r="C59" t="s">
        <v>109</v>
      </c>
    </row>
    <row r="60" spans="1:3" x14ac:dyDescent="0.25">
      <c r="A60">
        <v>18</v>
      </c>
      <c r="B60" t="s">
        <v>84</v>
      </c>
      <c r="C60" t="s">
        <v>109</v>
      </c>
    </row>
    <row r="61" spans="1:3" hidden="1" x14ac:dyDescent="0.25">
      <c r="A61">
        <v>67</v>
      </c>
      <c r="B61" t="s">
        <v>84</v>
      </c>
      <c r="C61" t="s">
        <v>109</v>
      </c>
    </row>
    <row r="62" spans="1:3" hidden="1" x14ac:dyDescent="0.25">
      <c r="A62">
        <v>55</v>
      </c>
      <c r="B62" t="s">
        <v>83</v>
      </c>
      <c r="C62" t="s">
        <v>110</v>
      </c>
    </row>
    <row r="63" spans="1:3" hidden="1" x14ac:dyDescent="0.25">
      <c r="A63">
        <v>80</v>
      </c>
      <c r="B63" t="s">
        <v>83</v>
      </c>
      <c r="C63" t="s">
        <v>110</v>
      </c>
    </row>
    <row r="64" spans="1:3" hidden="1" x14ac:dyDescent="0.25">
      <c r="A64">
        <v>84</v>
      </c>
      <c r="B64" t="s">
        <v>83</v>
      </c>
      <c r="C64" t="s">
        <v>110</v>
      </c>
    </row>
    <row r="65" spans="1:3" hidden="1" x14ac:dyDescent="0.25">
      <c r="A65">
        <v>31</v>
      </c>
      <c r="B65" t="s">
        <v>83</v>
      </c>
      <c r="C65" t="s">
        <v>110</v>
      </c>
    </row>
    <row r="66" spans="1:3" hidden="1" x14ac:dyDescent="0.25">
      <c r="A66">
        <v>25</v>
      </c>
      <c r="B66" t="s">
        <v>83</v>
      </c>
      <c r="C66" t="s">
        <v>110</v>
      </c>
    </row>
    <row r="67" spans="1:3" hidden="1" x14ac:dyDescent="0.25">
      <c r="A67">
        <v>21</v>
      </c>
      <c r="B67" t="s">
        <v>83</v>
      </c>
      <c r="C67" t="s">
        <v>110</v>
      </c>
    </row>
    <row r="68" spans="1:3" hidden="1" x14ac:dyDescent="0.25">
      <c r="A68">
        <v>27</v>
      </c>
      <c r="B68" t="s">
        <v>83</v>
      </c>
      <c r="C68" t="s">
        <v>110</v>
      </c>
    </row>
    <row r="69" spans="1:3" hidden="1" x14ac:dyDescent="0.25">
      <c r="A69">
        <v>40</v>
      </c>
      <c r="B69" t="s">
        <v>83</v>
      </c>
      <c r="C69" t="s">
        <v>110</v>
      </c>
    </row>
    <row r="70" spans="1:3" hidden="1" x14ac:dyDescent="0.25">
      <c r="A70">
        <v>49</v>
      </c>
      <c r="B70" t="s">
        <v>83</v>
      </c>
      <c r="C70" t="s">
        <v>110</v>
      </c>
    </row>
    <row r="71" spans="1:3" hidden="1" x14ac:dyDescent="0.25">
      <c r="A71">
        <v>48</v>
      </c>
      <c r="B71" t="s">
        <v>83</v>
      </c>
      <c r="C71" t="s">
        <v>110</v>
      </c>
    </row>
    <row r="72" spans="1:3" hidden="1" x14ac:dyDescent="0.25">
      <c r="A72">
        <v>37</v>
      </c>
      <c r="B72" t="s">
        <v>83</v>
      </c>
      <c r="C72" t="s">
        <v>110</v>
      </c>
    </row>
    <row r="73" spans="1:3" hidden="1" x14ac:dyDescent="0.25">
      <c r="A73">
        <v>59</v>
      </c>
      <c r="B73" t="s">
        <v>83</v>
      </c>
      <c r="C73" t="s">
        <v>110</v>
      </c>
    </row>
    <row r="74" spans="1:3" hidden="1" x14ac:dyDescent="0.25">
      <c r="A74">
        <v>23</v>
      </c>
      <c r="B74" t="s">
        <v>83</v>
      </c>
      <c r="C74" t="s">
        <v>110</v>
      </c>
    </row>
    <row r="75" spans="1:3" hidden="1" x14ac:dyDescent="0.25">
      <c r="A75">
        <v>63</v>
      </c>
      <c r="B75" t="s">
        <v>83</v>
      </c>
      <c r="C75" t="s">
        <v>110</v>
      </c>
    </row>
    <row r="76" spans="1:3" hidden="1" x14ac:dyDescent="0.25">
      <c r="A76">
        <v>51</v>
      </c>
      <c r="B76" t="s">
        <v>83</v>
      </c>
      <c r="C76" t="s">
        <v>110</v>
      </c>
    </row>
    <row r="77" spans="1:3" hidden="1" x14ac:dyDescent="0.25">
      <c r="A77">
        <v>64</v>
      </c>
      <c r="B77" t="s">
        <v>83</v>
      </c>
      <c r="C77" t="s">
        <v>110</v>
      </c>
    </row>
    <row r="78" spans="1:3" hidden="1" x14ac:dyDescent="0.25">
      <c r="A78">
        <v>21</v>
      </c>
      <c r="B78" t="s">
        <v>83</v>
      </c>
      <c r="C78" t="s">
        <v>110</v>
      </c>
    </row>
    <row r="79" spans="1:3" hidden="1" x14ac:dyDescent="0.25">
      <c r="A79">
        <v>31</v>
      </c>
      <c r="B79" t="s">
        <v>83</v>
      </c>
      <c r="C79" t="s">
        <v>110</v>
      </c>
    </row>
    <row r="80" spans="1:3" hidden="1" x14ac:dyDescent="0.25">
      <c r="A80">
        <v>23</v>
      </c>
      <c r="B80" t="s">
        <v>83</v>
      </c>
      <c r="C80" t="s">
        <v>110</v>
      </c>
    </row>
    <row r="81" spans="1:3" hidden="1" x14ac:dyDescent="0.25">
      <c r="A81">
        <v>45</v>
      </c>
      <c r="B81" t="s">
        <v>83</v>
      </c>
      <c r="C81" t="s">
        <v>110</v>
      </c>
    </row>
    <row r="82" spans="1:3" hidden="1" x14ac:dyDescent="0.25">
      <c r="A82">
        <v>58</v>
      </c>
      <c r="B82" t="s">
        <v>83</v>
      </c>
      <c r="C82" t="s">
        <v>110</v>
      </c>
    </row>
    <row r="83" spans="1:3" hidden="1" x14ac:dyDescent="0.25">
      <c r="A83">
        <v>65</v>
      </c>
      <c r="B83" t="s">
        <v>83</v>
      </c>
      <c r="C83" t="s">
        <v>110</v>
      </c>
    </row>
    <row r="84" spans="1:3" hidden="1" x14ac:dyDescent="0.25">
      <c r="A84">
        <v>56</v>
      </c>
      <c r="B84" t="s">
        <v>83</v>
      </c>
      <c r="C84" t="s">
        <v>110</v>
      </c>
    </row>
    <row r="85" spans="1:3" hidden="1" x14ac:dyDescent="0.25">
      <c r="A85">
        <v>61</v>
      </c>
      <c r="B85" t="s">
        <v>83</v>
      </c>
      <c r="C85" t="s">
        <v>110</v>
      </c>
    </row>
    <row r="86" spans="1:3" hidden="1" x14ac:dyDescent="0.25">
      <c r="A86">
        <v>28</v>
      </c>
      <c r="B86" t="s">
        <v>83</v>
      </c>
      <c r="C86" t="s">
        <v>110</v>
      </c>
    </row>
    <row r="87" spans="1:3" hidden="1" x14ac:dyDescent="0.25">
      <c r="A87">
        <v>35</v>
      </c>
      <c r="B87" t="s">
        <v>83</v>
      </c>
      <c r="C87" t="s">
        <v>110</v>
      </c>
    </row>
    <row r="88" spans="1:3" hidden="1" x14ac:dyDescent="0.25">
      <c r="A88">
        <v>77</v>
      </c>
      <c r="B88" t="s">
        <v>83</v>
      </c>
      <c r="C88" t="s">
        <v>110</v>
      </c>
    </row>
    <row r="89" spans="1:3" hidden="1" x14ac:dyDescent="0.25">
      <c r="A89">
        <v>22</v>
      </c>
      <c r="B89" t="s">
        <v>83</v>
      </c>
      <c r="C89" t="s">
        <v>110</v>
      </c>
    </row>
    <row r="90" spans="1:3" hidden="1" x14ac:dyDescent="0.25">
      <c r="A90">
        <v>29</v>
      </c>
      <c r="B90" t="s">
        <v>83</v>
      </c>
      <c r="C90" t="s">
        <v>110</v>
      </c>
    </row>
    <row r="91" spans="1:3" hidden="1" x14ac:dyDescent="0.25">
      <c r="A91">
        <v>44</v>
      </c>
      <c r="B91" t="s">
        <v>83</v>
      </c>
      <c r="C91" t="s">
        <v>110</v>
      </c>
    </row>
    <row r="92" spans="1:3" hidden="1" x14ac:dyDescent="0.25">
      <c r="A92">
        <v>31</v>
      </c>
      <c r="B92" t="s">
        <v>83</v>
      </c>
      <c r="C92" t="s">
        <v>110</v>
      </c>
    </row>
    <row r="93" spans="1:3" hidden="1" x14ac:dyDescent="0.25">
      <c r="A93">
        <v>26</v>
      </c>
      <c r="B93" t="s">
        <v>83</v>
      </c>
      <c r="C93" t="s">
        <v>110</v>
      </c>
    </row>
    <row r="94" spans="1:3" hidden="1" x14ac:dyDescent="0.25">
      <c r="A94">
        <v>22</v>
      </c>
      <c r="B94" t="s">
        <v>83</v>
      </c>
      <c r="C94" t="s">
        <v>110</v>
      </c>
    </row>
    <row r="95" spans="1:3" hidden="1" x14ac:dyDescent="0.25">
      <c r="A95">
        <v>76</v>
      </c>
      <c r="B95" t="s">
        <v>83</v>
      </c>
      <c r="C95" t="s">
        <v>110</v>
      </c>
    </row>
    <row r="96" spans="1:3" hidden="1" x14ac:dyDescent="0.25">
      <c r="A96">
        <v>23</v>
      </c>
      <c r="B96" t="s">
        <v>83</v>
      </c>
      <c r="C96" t="s">
        <v>110</v>
      </c>
    </row>
    <row r="97" spans="1:3" hidden="1" x14ac:dyDescent="0.25">
      <c r="A97">
        <v>17</v>
      </c>
      <c r="B97" t="s">
        <v>83</v>
      </c>
      <c r="C97" t="s">
        <v>110</v>
      </c>
    </row>
    <row r="98" spans="1:3" hidden="1" x14ac:dyDescent="0.25">
      <c r="A98">
        <v>24</v>
      </c>
      <c r="B98" t="s">
        <v>83</v>
      </c>
      <c r="C98" t="s">
        <v>110</v>
      </c>
    </row>
    <row r="99" spans="1:3" hidden="1" x14ac:dyDescent="0.25">
      <c r="A99">
        <v>27</v>
      </c>
      <c r="B99" t="s">
        <v>83</v>
      </c>
      <c r="C99" t="s">
        <v>110</v>
      </c>
    </row>
    <row r="100" spans="1:3" hidden="1" x14ac:dyDescent="0.25">
      <c r="A100">
        <v>22</v>
      </c>
      <c r="B100" t="s">
        <v>83</v>
      </c>
      <c r="C100" t="s">
        <v>110</v>
      </c>
    </row>
    <row r="101" spans="1:3" hidden="1" x14ac:dyDescent="0.25">
      <c r="A101">
        <v>71</v>
      </c>
      <c r="B101" t="s">
        <v>83</v>
      </c>
      <c r="C101" t="s">
        <v>110</v>
      </c>
    </row>
    <row r="102" spans="1:3" hidden="1" x14ac:dyDescent="0.25">
      <c r="A102">
        <v>53</v>
      </c>
      <c r="B102" t="s">
        <v>83</v>
      </c>
      <c r="C102" t="s">
        <v>110</v>
      </c>
    </row>
    <row r="103" spans="1:3" hidden="1" x14ac:dyDescent="0.25">
      <c r="A103">
        <v>32</v>
      </c>
      <c r="B103" t="s">
        <v>83</v>
      </c>
      <c r="C103" t="s">
        <v>110</v>
      </c>
    </row>
    <row r="104" spans="1:3" hidden="1" x14ac:dyDescent="0.25">
      <c r="A104">
        <v>68</v>
      </c>
      <c r="B104" t="s">
        <v>83</v>
      </c>
      <c r="C104" t="s">
        <v>110</v>
      </c>
    </row>
    <row r="105" spans="1:3" hidden="1" x14ac:dyDescent="0.25">
      <c r="A105">
        <v>16</v>
      </c>
      <c r="B105" t="s">
        <v>83</v>
      </c>
      <c r="C105" t="s">
        <v>110</v>
      </c>
    </row>
    <row r="106" spans="1:3" hidden="1" x14ac:dyDescent="0.25">
      <c r="A106">
        <v>78</v>
      </c>
      <c r="B106" t="s">
        <v>83</v>
      </c>
      <c r="C106" t="s">
        <v>110</v>
      </c>
    </row>
    <row r="107" spans="1:3" hidden="1" x14ac:dyDescent="0.25">
      <c r="A107">
        <v>47</v>
      </c>
      <c r="B107" t="s">
        <v>83</v>
      </c>
      <c r="C107" t="s">
        <v>110</v>
      </c>
    </row>
    <row r="108" spans="1:3" hidden="1" x14ac:dyDescent="0.25">
      <c r="A108">
        <v>70</v>
      </c>
      <c r="B108" t="s">
        <v>83</v>
      </c>
      <c r="C108" t="s">
        <v>110</v>
      </c>
    </row>
    <row r="109" spans="1:3" hidden="1" x14ac:dyDescent="0.25">
      <c r="A109">
        <v>59</v>
      </c>
      <c r="B109" t="s">
        <v>83</v>
      </c>
      <c r="C109" t="s">
        <v>110</v>
      </c>
    </row>
    <row r="110" spans="1:3" hidden="1" x14ac:dyDescent="0.25">
      <c r="A110">
        <v>53</v>
      </c>
      <c r="B110" t="s">
        <v>83</v>
      </c>
      <c r="C110" t="s">
        <v>110</v>
      </c>
    </row>
    <row r="111" spans="1:3" hidden="1" x14ac:dyDescent="0.25">
      <c r="A111">
        <v>27</v>
      </c>
      <c r="B111" t="s">
        <v>83</v>
      </c>
      <c r="C111" t="s">
        <v>110</v>
      </c>
    </row>
    <row r="112" spans="1:3" hidden="1" x14ac:dyDescent="0.25">
      <c r="A112">
        <v>17</v>
      </c>
      <c r="B112" t="s">
        <v>83</v>
      </c>
      <c r="C112" t="s">
        <v>110</v>
      </c>
    </row>
    <row r="113" spans="1:3" hidden="1" x14ac:dyDescent="0.25">
      <c r="A113">
        <v>19</v>
      </c>
      <c r="B113" t="s">
        <v>83</v>
      </c>
      <c r="C113" t="s">
        <v>110</v>
      </c>
    </row>
    <row r="114" spans="1:3" hidden="1" x14ac:dyDescent="0.25">
      <c r="A114">
        <v>21</v>
      </c>
      <c r="B114" t="s">
        <v>83</v>
      </c>
      <c r="C114" t="s">
        <v>110</v>
      </c>
    </row>
    <row r="115" spans="1:3" hidden="1" x14ac:dyDescent="0.25">
      <c r="A115">
        <v>71</v>
      </c>
      <c r="B115" t="s">
        <v>83</v>
      </c>
      <c r="C115" t="s">
        <v>110</v>
      </c>
    </row>
    <row r="116" spans="1:3" hidden="1" x14ac:dyDescent="0.25">
      <c r="A116">
        <v>33</v>
      </c>
      <c r="B116" t="s">
        <v>83</v>
      </c>
      <c r="C116" t="s">
        <v>110</v>
      </c>
    </row>
    <row r="117" spans="1:3" hidden="1" x14ac:dyDescent="0.25">
      <c r="A117">
        <v>19</v>
      </c>
      <c r="B117" t="s">
        <v>83</v>
      </c>
      <c r="C117" t="s">
        <v>110</v>
      </c>
    </row>
    <row r="118" spans="1:3" hidden="1" x14ac:dyDescent="0.25">
      <c r="A118">
        <v>48</v>
      </c>
      <c r="B118" t="s">
        <v>83</v>
      </c>
      <c r="C118" t="s">
        <v>110</v>
      </c>
    </row>
    <row r="119" spans="1:3" hidden="1" x14ac:dyDescent="0.25">
      <c r="A119">
        <v>14</v>
      </c>
      <c r="B119" t="s">
        <v>83</v>
      </c>
      <c r="C119" t="s">
        <v>110</v>
      </c>
    </row>
    <row r="120" spans="1:3" hidden="1" x14ac:dyDescent="0.25">
      <c r="A120">
        <v>58</v>
      </c>
      <c r="B120" t="s">
        <v>83</v>
      </c>
      <c r="C120" t="s">
        <v>110</v>
      </c>
    </row>
    <row r="121" spans="1:3" hidden="1" x14ac:dyDescent="0.25">
      <c r="A121">
        <v>50</v>
      </c>
      <c r="B121" t="s">
        <v>83</v>
      </c>
      <c r="C121" t="s">
        <v>110</v>
      </c>
    </row>
    <row r="122" spans="1:3" hidden="1" x14ac:dyDescent="0.25">
      <c r="A122">
        <v>18</v>
      </c>
      <c r="B122" t="s">
        <v>83</v>
      </c>
      <c r="C122" t="s">
        <v>110</v>
      </c>
    </row>
    <row r="123" spans="1:3" hidden="1" x14ac:dyDescent="0.25">
      <c r="A123">
        <v>31</v>
      </c>
      <c r="B123" t="s">
        <v>83</v>
      </c>
      <c r="C123" t="s">
        <v>110</v>
      </c>
    </row>
    <row r="124" spans="1:3" hidden="1" x14ac:dyDescent="0.25">
      <c r="A124">
        <v>19</v>
      </c>
      <c r="B124" t="s">
        <v>83</v>
      </c>
      <c r="C124" t="s">
        <v>110</v>
      </c>
    </row>
    <row r="125" spans="1:3" hidden="1" x14ac:dyDescent="0.25">
      <c r="A125">
        <v>21</v>
      </c>
      <c r="B125" t="s">
        <v>83</v>
      </c>
      <c r="C125" t="s">
        <v>110</v>
      </c>
    </row>
    <row r="126" spans="1:3" hidden="1" x14ac:dyDescent="0.25">
      <c r="A126">
        <v>81</v>
      </c>
      <c r="B126" t="s">
        <v>83</v>
      </c>
      <c r="C126" t="s">
        <v>110</v>
      </c>
    </row>
    <row r="127" spans="1:3" hidden="1" x14ac:dyDescent="0.25">
      <c r="A127">
        <v>73</v>
      </c>
      <c r="B127" t="s">
        <v>83</v>
      </c>
      <c r="C127" t="s">
        <v>110</v>
      </c>
    </row>
    <row r="128" spans="1:3" hidden="1" x14ac:dyDescent="0.25">
      <c r="A128">
        <v>68</v>
      </c>
      <c r="B128" t="s">
        <v>83</v>
      </c>
      <c r="C128" t="s">
        <v>110</v>
      </c>
    </row>
    <row r="129" spans="1:3" hidden="1" x14ac:dyDescent="0.25">
      <c r="A129">
        <v>67</v>
      </c>
      <c r="B129" t="s">
        <v>83</v>
      </c>
      <c r="C129" t="s">
        <v>110</v>
      </c>
    </row>
    <row r="130" spans="1:3" hidden="1" x14ac:dyDescent="0.25">
      <c r="A130">
        <v>64</v>
      </c>
      <c r="B130" t="s">
        <v>83</v>
      </c>
      <c r="C130" t="s">
        <v>110</v>
      </c>
    </row>
    <row r="131" spans="1:3" hidden="1" x14ac:dyDescent="0.25">
      <c r="A131">
        <v>48</v>
      </c>
      <c r="B131" t="s">
        <v>83</v>
      </c>
      <c r="C131" t="s">
        <v>110</v>
      </c>
    </row>
    <row r="132" spans="1:3" hidden="1" x14ac:dyDescent="0.25">
      <c r="A132">
        <v>57</v>
      </c>
      <c r="B132" t="s">
        <v>83</v>
      </c>
      <c r="C132" t="s">
        <v>110</v>
      </c>
    </row>
    <row r="133" spans="1:3" hidden="1" x14ac:dyDescent="0.25">
      <c r="A133">
        <v>76</v>
      </c>
      <c r="B133" t="s">
        <v>83</v>
      </c>
      <c r="C133" t="s">
        <v>110</v>
      </c>
    </row>
    <row r="134" spans="1:3" hidden="1" x14ac:dyDescent="0.25">
      <c r="A134">
        <v>66</v>
      </c>
      <c r="B134" t="s">
        <v>83</v>
      </c>
      <c r="C134" t="s">
        <v>110</v>
      </c>
    </row>
    <row r="135" spans="1:3" hidden="1" x14ac:dyDescent="0.25">
      <c r="A135">
        <v>28</v>
      </c>
      <c r="B135" t="s">
        <v>83</v>
      </c>
      <c r="C135" t="s">
        <v>110</v>
      </c>
    </row>
    <row r="136" spans="1:3" hidden="1" x14ac:dyDescent="0.25">
      <c r="A136">
        <v>41</v>
      </c>
      <c r="B136" t="s">
        <v>83</v>
      </c>
      <c r="C136" t="s">
        <v>110</v>
      </c>
    </row>
    <row r="137" spans="1:3" hidden="1" x14ac:dyDescent="0.25">
      <c r="A137">
        <v>71</v>
      </c>
      <c r="B137" t="s">
        <v>83</v>
      </c>
      <c r="C137" t="s">
        <v>110</v>
      </c>
    </row>
    <row r="138" spans="1:3" hidden="1" x14ac:dyDescent="0.25">
      <c r="A138">
        <v>40</v>
      </c>
      <c r="B138" t="s">
        <v>83</v>
      </c>
      <c r="C138" t="s">
        <v>110</v>
      </c>
    </row>
    <row r="139" spans="1:3" hidden="1" x14ac:dyDescent="0.25">
      <c r="A139">
        <v>63</v>
      </c>
      <c r="B139" t="s">
        <v>83</v>
      </c>
      <c r="C139" t="s">
        <v>110</v>
      </c>
    </row>
    <row r="140" spans="1:3" hidden="1" x14ac:dyDescent="0.25">
      <c r="A140">
        <v>14</v>
      </c>
      <c r="B140" t="s">
        <v>83</v>
      </c>
      <c r="C140" t="s">
        <v>110</v>
      </c>
    </row>
    <row r="141" spans="1:3" hidden="1" x14ac:dyDescent="0.25">
      <c r="A141">
        <v>85</v>
      </c>
      <c r="B141" t="s">
        <v>83</v>
      </c>
      <c r="C141" t="s">
        <v>110</v>
      </c>
    </row>
    <row r="142" spans="1:3" hidden="1" x14ac:dyDescent="0.25">
      <c r="A142">
        <v>70</v>
      </c>
      <c r="B142" t="s">
        <v>83</v>
      </c>
      <c r="C142" t="s">
        <v>110</v>
      </c>
    </row>
    <row r="143" spans="1:3" hidden="1" x14ac:dyDescent="0.25">
      <c r="A143">
        <v>38</v>
      </c>
      <c r="B143" t="s">
        <v>83</v>
      </c>
      <c r="C143" t="s">
        <v>110</v>
      </c>
    </row>
    <row r="144" spans="1:3" hidden="1" x14ac:dyDescent="0.25">
      <c r="A144">
        <v>21</v>
      </c>
      <c r="B144" t="s">
        <v>83</v>
      </c>
      <c r="C144" t="s">
        <v>110</v>
      </c>
    </row>
    <row r="145" spans="1:3" hidden="1" x14ac:dyDescent="0.25">
      <c r="A145">
        <v>1</v>
      </c>
      <c r="B145" t="s">
        <v>84</v>
      </c>
      <c r="C145" t="s">
        <v>111</v>
      </c>
    </row>
    <row r="146" spans="1:3" hidden="1" x14ac:dyDescent="0.25">
      <c r="A146">
        <v>1</v>
      </c>
      <c r="B146" t="s">
        <v>83</v>
      </c>
      <c r="C146" t="s">
        <v>111</v>
      </c>
    </row>
    <row r="147" spans="1:3" hidden="1" x14ac:dyDescent="0.25">
      <c r="A147">
        <v>6</v>
      </c>
      <c r="B147" t="s">
        <v>83</v>
      </c>
      <c r="C147" t="s">
        <v>111</v>
      </c>
    </row>
    <row r="148" spans="1:3" hidden="1" x14ac:dyDescent="0.25">
      <c r="A148">
        <v>1</v>
      </c>
      <c r="B148" t="s">
        <v>84</v>
      </c>
      <c r="C148" t="s">
        <v>111</v>
      </c>
    </row>
    <row r="149" spans="1:3" hidden="1" x14ac:dyDescent="0.25">
      <c r="A149">
        <v>6</v>
      </c>
      <c r="B149" t="s">
        <v>83</v>
      </c>
      <c r="C149" t="s">
        <v>111</v>
      </c>
    </row>
    <row r="150" spans="1:3" hidden="1" x14ac:dyDescent="0.25">
      <c r="A150">
        <v>3</v>
      </c>
      <c r="B150" t="s">
        <v>84</v>
      </c>
      <c r="C150" t="s">
        <v>111</v>
      </c>
    </row>
    <row r="151" spans="1:3" hidden="1" x14ac:dyDescent="0.25">
      <c r="A151" t="s">
        <v>120</v>
      </c>
      <c r="B151" t="s">
        <v>83</v>
      </c>
      <c r="C151" t="s">
        <v>111</v>
      </c>
    </row>
    <row r="152" spans="1:3" hidden="1" x14ac:dyDescent="0.25">
      <c r="A152">
        <v>1</v>
      </c>
      <c r="B152" t="s">
        <v>83</v>
      </c>
      <c r="C152" t="s">
        <v>111</v>
      </c>
    </row>
    <row r="153" spans="1:3" hidden="1" x14ac:dyDescent="0.25">
      <c r="A153" t="s">
        <v>114</v>
      </c>
      <c r="B153" t="s">
        <v>84</v>
      </c>
      <c r="C153" t="s">
        <v>111</v>
      </c>
    </row>
    <row r="154" spans="1:3" hidden="1" x14ac:dyDescent="0.25">
      <c r="A154" t="s">
        <v>114</v>
      </c>
      <c r="B154" t="s">
        <v>84</v>
      </c>
      <c r="C154" t="s">
        <v>111</v>
      </c>
    </row>
    <row r="155" spans="1:3" hidden="1" x14ac:dyDescent="0.25">
      <c r="A155">
        <v>7</v>
      </c>
      <c r="B155" t="s">
        <v>83</v>
      </c>
      <c r="C155" t="s">
        <v>111</v>
      </c>
    </row>
    <row r="156" spans="1:3" hidden="1" x14ac:dyDescent="0.25">
      <c r="A156">
        <v>5</v>
      </c>
      <c r="B156" t="s">
        <v>84</v>
      </c>
      <c r="C156" t="s">
        <v>111</v>
      </c>
    </row>
    <row r="157" spans="1:3" hidden="1" x14ac:dyDescent="0.25">
      <c r="A157">
        <v>1</v>
      </c>
      <c r="B157" t="s">
        <v>84</v>
      </c>
      <c r="C157" t="s">
        <v>111</v>
      </c>
    </row>
    <row r="158" spans="1:3" hidden="1" x14ac:dyDescent="0.25">
      <c r="A158">
        <v>7</v>
      </c>
      <c r="B158" t="s">
        <v>84</v>
      </c>
      <c r="C158" t="s">
        <v>111</v>
      </c>
    </row>
    <row r="159" spans="1:3" hidden="1" x14ac:dyDescent="0.25">
      <c r="A159" t="s">
        <v>123</v>
      </c>
      <c r="B159" t="s">
        <v>84</v>
      </c>
      <c r="C159" t="s">
        <v>111</v>
      </c>
    </row>
    <row r="160" spans="1:3" hidden="1" x14ac:dyDescent="0.25">
      <c r="A160">
        <v>7</v>
      </c>
      <c r="B160" t="s">
        <v>84</v>
      </c>
      <c r="C160" t="s">
        <v>111</v>
      </c>
    </row>
    <row r="161" spans="1:3" hidden="1" x14ac:dyDescent="0.25">
      <c r="A161">
        <v>7</v>
      </c>
      <c r="B161" t="s">
        <v>84</v>
      </c>
      <c r="C161" t="s">
        <v>111</v>
      </c>
    </row>
    <row r="162" spans="1:3" hidden="1" x14ac:dyDescent="0.25">
      <c r="A162">
        <v>1</v>
      </c>
      <c r="B162" t="s">
        <v>84</v>
      </c>
      <c r="C162" t="s">
        <v>111</v>
      </c>
    </row>
    <row r="163" spans="1:3" hidden="1" x14ac:dyDescent="0.25">
      <c r="A163">
        <v>2</v>
      </c>
      <c r="B163" t="s">
        <v>83</v>
      </c>
      <c r="C163" t="s">
        <v>111</v>
      </c>
    </row>
    <row r="164" spans="1:3" hidden="1" x14ac:dyDescent="0.25">
      <c r="A164" t="s">
        <v>117</v>
      </c>
      <c r="B164" t="s">
        <v>84</v>
      </c>
      <c r="C164" t="s">
        <v>111</v>
      </c>
    </row>
    <row r="165" spans="1:3" hidden="1" x14ac:dyDescent="0.25">
      <c r="A165">
        <v>1</v>
      </c>
      <c r="B165" t="s">
        <v>83</v>
      </c>
      <c r="C165" t="s">
        <v>111</v>
      </c>
    </row>
    <row r="166" spans="1:3" hidden="1" x14ac:dyDescent="0.25">
      <c r="A166" t="s">
        <v>113</v>
      </c>
      <c r="B166" t="s">
        <v>84</v>
      </c>
      <c r="C166" t="s">
        <v>111</v>
      </c>
    </row>
    <row r="167" spans="1:3" hidden="1" x14ac:dyDescent="0.25">
      <c r="A167" t="s">
        <v>123</v>
      </c>
      <c r="B167" t="s">
        <v>83</v>
      </c>
      <c r="C167" t="s">
        <v>111</v>
      </c>
    </row>
    <row r="168" spans="1:3" hidden="1" x14ac:dyDescent="0.25">
      <c r="A168">
        <v>11</v>
      </c>
      <c r="B168" t="s">
        <v>84</v>
      </c>
      <c r="C168" t="s">
        <v>111</v>
      </c>
    </row>
    <row r="169" spans="1:3" hidden="1" x14ac:dyDescent="0.25">
      <c r="A169">
        <v>12</v>
      </c>
      <c r="B169" t="s">
        <v>83</v>
      </c>
      <c r="C169" t="s">
        <v>111</v>
      </c>
    </row>
    <row r="170" spans="1:3" hidden="1" x14ac:dyDescent="0.25">
      <c r="A170">
        <v>2</v>
      </c>
      <c r="B170" t="s">
        <v>84</v>
      </c>
      <c r="C170" t="s">
        <v>111</v>
      </c>
    </row>
    <row r="171" spans="1:3" hidden="1" x14ac:dyDescent="0.25">
      <c r="A171">
        <v>1</v>
      </c>
      <c r="B171" t="s">
        <v>83</v>
      </c>
      <c r="C171" t="s">
        <v>111</v>
      </c>
    </row>
    <row r="172" spans="1:3" hidden="1" x14ac:dyDescent="0.25">
      <c r="A172">
        <v>2</v>
      </c>
      <c r="B172" t="s">
        <v>83</v>
      </c>
      <c r="C172" t="s">
        <v>111</v>
      </c>
    </row>
    <row r="173" spans="1:3" hidden="1" x14ac:dyDescent="0.25">
      <c r="A173">
        <v>1</v>
      </c>
      <c r="B173" t="s">
        <v>84</v>
      </c>
      <c r="C173" t="s">
        <v>111</v>
      </c>
    </row>
    <row r="174" spans="1:3" hidden="1" x14ac:dyDescent="0.25">
      <c r="A174">
        <v>1</v>
      </c>
      <c r="B174" t="s">
        <v>84</v>
      </c>
      <c r="C174" t="s">
        <v>111</v>
      </c>
    </row>
    <row r="175" spans="1:3" hidden="1" x14ac:dyDescent="0.25">
      <c r="A175">
        <v>2</v>
      </c>
      <c r="B175" t="s">
        <v>83</v>
      </c>
      <c r="C175" t="s">
        <v>111</v>
      </c>
    </row>
    <row r="176" spans="1:3" hidden="1" x14ac:dyDescent="0.25">
      <c r="A176" t="s">
        <v>113</v>
      </c>
      <c r="B176" t="s">
        <v>83</v>
      </c>
      <c r="C176" t="s">
        <v>111</v>
      </c>
    </row>
    <row r="177" spans="1:3" hidden="1" x14ac:dyDescent="0.25">
      <c r="A177">
        <v>1</v>
      </c>
      <c r="B177" t="s">
        <v>84</v>
      </c>
      <c r="C177" t="s">
        <v>111</v>
      </c>
    </row>
    <row r="178" spans="1:3" hidden="1" x14ac:dyDescent="0.25">
      <c r="A178" t="s">
        <v>113</v>
      </c>
      <c r="B178" t="s">
        <v>83</v>
      </c>
      <c r="C178" t="s">
        <v>111</v>
      </c>
    </row>
    <row r="179" spans="1:3" hidden="1" x14ac:dyDescent="0.25">
      <c r="A179">
        <v>1</v>
      </c>
      <c r="B179" t="s">
        <v>84</v>
      </c>
      <c r="C179" t="s">
        <v>111</v>
      </c>
    </row>
    <row r="180" spans="1:3" hidden="1" x14ac:dyDescent="0.25">
      <c r="A180">
        <v>11</v>
      </c>
      <c r="B180" t="s">
        <v>84</v>
      </c>
      <c r="C180" t="s">
        <v>111</v>
      </c>
    </row>
    <row r="181" spans="1:3" hidden="1" x14ac:dyDescent="0.25">
      <c r="A181" t="s">
        <v>113</v>
      </c>
      <c r="B181" t="s">
        <v>84</v>
      </c>
      <c r="C181" t="s">
        <v>111</v>
      </c>
    </row>
    <row r="182" spans="1:3" hidden="1" x14ac:dyDescent="0.25">
      <c r="A182">
        <v>6</v>
      </c>
      <c r="B182" t="s">
        <v>84</v>
      </c>
      <c r="C182" t="s">
        <v>111</v>
      </c>
    </row>
    <row r="183" spans="1:3" hidden="1" x14ac:dyDescent="0.25">
      <c r="A183">
        <v>1</v>
      </c>
      <c r="B183" t="s">
        <v>84</v>
      </c>
      <c r="C183" t="s">
        <v>111</v>
      </c>
    </row>
    <row r="184" spans="1:3" hidden="1" x14ac:dyDescent="0.25">
      <c r="A184">
        <v>2</v>
      </c>
      <c r="B184" t="s">
        <v>83</v>
      </c>
      <c r="C184" t="s">
        <v>111</v>
      </c>
    </row>
    <row r="185" spans="1:3" hidden="1" x14ac:dyDescent="0.25">
      <c r="A185" t="s">
        <v>131</v>
      </c>
      <c r="B185" t="s">
        <v>84</v>
      </c>
      <c r="C185" t="s">
        <v>111</v>
      </c>
    </row>
    <row r="186" spans="1:3" hidden="1" x14ac:dyDescent="0.25">
      <c r="A186">
        <v>1</v>
      </c>
      <c r="B186" t="s">
        <v>84</v>
      </c>
      <c r="C186" t="s">
        <v>111</v>
      </c>
    </row>
    <row r="187" spans="1:3" hidden="1" x14ac:dyDescent="0.25">
      <c r="A187">
        <v>4</v>
      </c>
      <c r="B187" t="s">
        <v>84</v>
      </c>
      <c r="C187" t="s">
        <v>111</v>
      </c>
    </row>
    <row r="188" spans="1:3" hidden="1" x14ac:dyDescent="0.25">
      <c r="A188">
        <v>12</v>
      </c>
      <c r="B188" t="s">
        <v>83</v>
      </c>
      <c r="C188" t="s">
        <v>111</v>
      </c>
    </row>
    <row r="189" spans="1:3" hidden="1" x14ac:dyDescent="0.25">
      <c r="A189">
        <v>1</v>
      </c>
      <c r="B189" t="s">
        <v>84</v>
      </c>
      <c r="C189" t="s">
        <v>111</v>
      </c>
    </row>
    <row r="190" spans="1:3" hidden="1" x14ac:dyDescent="0.25">
      <c r="A190">
        <v>2</v>
      </c>
      <c r="B190" t="s">
        <v>83</v>
      </c>
      <c r="C190" t="s">
        <v>111</v>
      </c>
    </row>
    <row r="191" spans="1:3" hidden="1" x14ac:dyDescent="0.25">
      <c r="A191" t="s">
        <v>115</v>
      </c>
      <c r="B191" t="s">
        <v>84</v>
      </c>
      <c r="C191" t="s">
        <v>111</v>
      </c>
    </row>
    <row r="192" spans="1:3" hidden="1" x14ac:dyDescent="0.25">
      <c r="A192">
        <v>8</v>
      </c>
      <c r="B192" t="s">
        <v>83</v>
      </c>
      <c r="C192" t="s">
        <v>111</v>
      </c>
    </row>
    <row r="193" spans="1:3" hidden="1" x14ac:dyDescent="0.25">
      <c r="A193">
        <v>1</v>
      </c>
      <c r="B193" t="s">
        <v>83</v>
      </c>
      <c r="C193" t="s">
        <v>111</v>
      </c>
    </row>
    <row r="194" spans="1:3" hidden="1" x14ac:dyDescent="0.25">
      <c r="A194" t="s">
        <v>115</v>
      </c>
      <c r="B194" t="s">
        <v>84</v>
      </c>
      <c r="C194" t="s">
        <v>111</v>
      </c>
    </row>
    <row r="195" spans="1:3" hidden="1" x14ac:dyDescent="0.25">
      <c r="A195" t="s">
        <v>131</v>
      </c>
      <c r="B195" t="s">
        <v>84</v>
      </c>
      <c r="C195" t="s">
        <v>111</v>
      </c>
    </row>
    <row r="196" spans="1:3" hidden="1" x14ac:dyDescent="0.25">
      <c r="A196">
        <v>1</v>
      </c>
      <c r="B196" t="s">
        <v>84</v>
      </c>
      <c r="C196" t="s">
        <v>111</v>
      </c>
    </row>
    <row r="197" spans="1:3" hidden="1" x14ac:dyDescent="0.25">
      <c r="A197" t="s">
        <v>123</v>
      </c>
      <c r="B197" t="s">
        <v>83</v>
      </c>
      <c r="C197" t="s">
        <v>111</v>
      </c>
    </row>
    <row r="198" spans="1:3" hidden="1" x14ac:dyDescent="0.25">
      <c r="A198">
        <v>1</v>
      </c>
      <c r="B198" t="s">
        <v>83</v>
      </c>
      <c r="C198" t="s">
        <v>111</v>
      </c>
    </row>
    <row r="199" spans="1:3" hidden="1" x14ac:dyDescent="0.25">
      <c r="A199" t="s">
        <v>131</v>
      </c>
      <c r="B199" t="s">
        <v>84</v>
      </c>
      <c r="C199" t="s">
        <v>111</v>
      </c>
    </row>
    <row r="200" spans="1:3" hidden="1" x14ac:dyDescent="0.25">
      <c r="A200">
        <v>1</v>
      </c>
      <c r="B200" t="s">
        <v>83</v>
      </c>
      <c r="C200" t="s">
        <v>111</v>
      </c>
    </row>
    <row r="201" spans="1:3" hidden="1" x14ac:dyDescent="0.25">
      <c r="A201" t="s">
        <v>131</v>
      </c>
      <c r="B201" t="s">
        <v>84</v>
      </c>
      <c r="C201" t="s">
        <v>111</v>
      </c>
    </row>
    <row r="202" spans="1:3" hidden="1" x14ac:dyDescent="0.25">
      <c r="A202">
        <v>9</v>
      </c>
      <c r="B202" t="s">
        <v>84</v>
      </c>
      <c r="C202" t="s">
        <v>111</v>
      </c>
    </row>
    <row r="203" spans="1:3" hidden="1" x14ac:dyDescent="0.25">
      <c r="A203">
        <v>38</v>
      </c>
      <c r="B203" t="s">
        <v>83</v>
      </c>
      <c r="C203" t="s">
        <v>180</v>
      </c>
    </row>
    <row r="204" spans="1:3" hidden="1" x14ac:dyDescent="0.25">
      <c r="A204">
        <v>24</v>
      </c>
      <c r="B204" t="s">
        <v>83</v>
      </c>
      <c r="C204" t="s">
        <v>180</v>
      </c>
    </row>
    <row r="205" spans="1:3" hidden="1" x14ac:dyDescent="0.25">
      <c r="A205">
        <v>21</v>
      </c>
      <c r="B205" t="s">
        <v>83</v>
      </c>
      <c r="C205" t="s">
        <v>180</v>
      </c>
    </row>
    <row r="206" spans="1:3" hidden="1" x14ac:dyDescent="0.25">
      <c r="A206">
        <v>23</v>
      </c>
      <c r="B206" t="s">
        <v>83</v>
      </c>
      <c r="C206" t="s">
        <v>180</v>
      </c>
    </row>
    <row r="207" spans="1:3" hidden="1" x14ac:dyDescent="0.25">
      <c r="A207">
        <v>30</v>
      </c>
      <c r="B207" t="s">
        <v>83</v>
      </c>
      <c r="C207" t="s">
        <v>180</v>
      </c>
    </row>
    <row r="208" spans="1:3" hidden="1" x14ac:dyDescent="0.25">
      <c r="A208">
        <v>25</v>
      </c>
      <c r="B208" t="s">
        <v>83</v>
      </c>
      <c r="C208" t="s">
        <v>180</v>
      </c>
    </row>
    <row r="209" spans="1:3" hidden="1" x14ac:dyDescent="0.25">
      <c r="A209">
        <v>31</v>
      </c>
      <c r="B209" t="s">
        <v>83</v>
      </c>
      <c r="C209" t="s">
        <v>180</v>
      </c>
    </row>
    <row r="210" spans="1:3" hidden="1" x14ac:dyDescent="0.25">
      <c r="A210">
        <v>19</v>
      </c>
      <c r="B210" t="s">
        <v>83</v>
      </c>
      <c r="C210" t="s">
        <v>180</v>
      </c>
    </row>
    <row r="211" spans="1:3" hidden="1" x14ac:dyDescent="0.25">
      <c r="A211">
        <v>41</v>
      </c>
      <c r="B211" t="s">
        <v>83</v>
      </c>
      <c r="C211" t="s">
        <v>180</v>
      </c>
    </row>
    <row r="212" spans="1:3" hidden="1" x14ac:dyDescent="0.25">
      <c r="A212">
        <v>37</v>
      </c>
      <c r="B212" t="s">
        <v>83</v>
      </c>
      <c r="C212" t="s">
        <v>180</v>
      </c>
    </row>
    <row r="213" spans="1:3" hidden="1" x14ac:dyDescent="0.25">
      <c r="A213">
        <v>28</v>
      </c>
      <c r="B213" t="s">
        <v>83</v>
      </c>
      <c r="C213" t="s">
        <v>180</v>
      </c>
    </row>
    <row r="214" spans="1:3" hidden="1" x14ac:dyDescent="0.25">
      <c r="A214">
        <v>31</v>
      </c>
      <c r="B214" t="s">
        <v>83</v>
      </c>
      <c r="C214" t="s">
        <v>180</v>
      </c>
    </row>
    <row r="215" spans="1:3" hidden="1" x14ac:dyDescent="0.25">
      <c r="A215">
        <v>38</v>
      </c>
      <c r="B215" t="s">
        <v>83</v>
      </c>
      <c r="C215" t="s">
        <v>180</v>
      </c>
    </row>
    <row r="216" spans="1:3" hidden="1" x14ac:dyDescent="0.25">
      <c r="A216">
        <v>24</v>
      </c>
      <c r="B216" t="s">
        <v>83</v>
      </c>
      <c r="C216" t="s">
        <v>180</v>
      </c>
    </row>
    <row r="217" spans="1:3" hidden="1" x14ac:dyDescent="0.25">
      <c r="A217">
        <v>35</v>
      </c>
      <c r="B217" t="s">
        <v>83</v>
      </c>
      <c r="C217" t="s">
        <v>180</v>
      </c>
    </row>
    <row r="218" spans="1:3" hidden="1" x14ac:dyDescent="0.25">
      <c r="A218">
        <v>20</v>
      </c>
      <c r="B218" t="s">
        <v>83</v>
      </c>
      <c r="C218" t="s">
        <v>180</v>
      </c>
    </row>
    <row r="219" spans="1:3" hidden="1" x14ac:dyDescent="0.25">
      <c r="A219">
        <v>26</v>
      </c>
      <c r="B219" t="s">
        <v>83</v>
      </c>
      <c r="C219" t="s">
        <v>180</v>
      </c>
    </row>
    <row r="220" spans="1:3" hidden="1" x14ac:dyDescent="0.25">
      <c r="A220">
        <v>19</v>
      </c>
      <c r="B220" t="s">
        <v>83</v>
      </c>
      <c r="C220" t="s">
        <v>180</v>
      </c>
    </row>
    <row r="221" spans="1:3" hidden="1" x14ac:dyDescent="0.25">
      <c r="A221">
        <v>22</v>
      </c>
      <c r="B221" t="s">
        <v>83</v>
      </c>
      <c r="C221" t="s">
        <v>180</v>
      </c>
    </row>
    <row r="222" spans="1:3" hidden="1" x14ac:dyDescent="0.25">
      <c r="A222">
        <v>28</v>
      </c>
      <c r="B222" t="s">
        <v>83</v>
      </c>
      <c r="C222" t="s">
        <v>180</v>
      </c>
    </row>
    <row r="223" spans="1:3" hidden="1" x14ac:dyDescent="0.25">
      <c r="A223">
        <v>70</v>
      </c>
      <c r="B223" t="s">
        <v>83</v>
      </c>
      <c r="C223" t="s">
        <v>180</v>
      </c>
    </row>
    <row r="224" spans="1:3" hidden="1" x14ac:dyDescent="0.25">
      <c r="A224">
        <v>35</v>
      </c>
      <c r="B224" t="s">
        <v>83</v>
      </c>
      <c r="C224" t="s">
        <v>180</v>
      </c>
    </row>
    <row r="225" spans="1:3" hidden="1" x14ac:dyDescent="0.25">
      <c r="A225">
        <v>23</v>
      </c>
      <c r="B225" t="s">
        <v>83</v>
      </c>
      <c r="C225" t="s">
        <v>180</v>
      </c>
    </row>
    <row r="226" spans="1:3" hidden="1" x14ac:dyDescent="0.25">
      <c r="A226">
        <v>22</v>
      </c>
      <c r="B226" t="s">
        <v>83</v>
      </c>
      <c r="C226" t="s">
        <v>180</v>
      </c>
    </row>
    <row r="227" spans="1:3" hidden="1" x14ac:dyDescent="0.25">
      <c r="A227">
        <v>38</v>
      </c>
      <c r="B227" t="s">
        <v>83</v>
      </c>
      <c r="C227" t="s">
        <v>180</v>
      </c>
    </row>
    <row r="228" spans="1:3" hidden="1" x14ac:dyDescent="0.25">
      <c r="A228">
        <v>33</v>
      </c>
      <c r="B228" t="s">
        <v>83</v>
      </c>
      <c r="C228" t="s">
        <v>180</v>
      </c>
    </row>
    <row r="229" spans="1:3" hidden="1" x14ac:dyDescent="0.25">
      <c r="A229">
        <v>33</v>
      </c>
      <c r="B229" t="s">
        <v>83</v>
      </c>
      <c r="C229" t="s">
        <v>180</v>
      </c>
    </row>
    <row r="230" spans="1:3" hidden="1" x14ac:dyDescent="0.25">
      <c r="A230">
        <v>14</v>
      </c>
      <c r="B230" t="s">
        <v>83</v>
      </c>
      <c r="C230" t="s">
        <v>180</v>
      </c>
    </row>
    <row r="231" spans="1:3" hidden="1" x14ac:dyDescent="0.25">
      <c r="A231">
        <v>32</v>
      </c>
      <c r="B231" t="s">
        <v>83</v>
      </c>
      <c r="C231" t="s">
        <v>180</v>
      </c>
    </row>
    <row r="232" spans="1:3" hidden="1" x14ac:dyDescent="0.25">
      <c r="A232">
        <v>23</v>
      </c>
      <c r="B232" t="s">
        <v>83</v>
      </c>
      <c r="C232" t="s">
        <v>180</v>
      </c>
    </row>
    <row r="233" spans="1:3" hidden="1" x14ac:dyDescent="0.25">
      <c r="A233">
        <v>38</v>
      </c>
      <c r="B233" t="s">
        <v>83</v>
      </c>
      <c r="C233" t="s">
        <v>180</v>
      </c>
    </row>
    <row r="234" spans="1:3" hidden="1" x14ac:dyDescent="0.25">
      <c r="A234">
        <v>28</v>
      </c>
      <c r="B234" t="s">
        <v>83</v>
      </c>
      <c r="C234" t="s">
        <v>180</v>
      </c>
    </row>
    <row r="235" spans="1:3" hidden="1" x14ac:dyDescent="0.25">
      <c r="A235">
        <v>32</v>
      </c>
      <c r="B235" t="s">
        <v>83</v>
      </c>
      <c r="C235" t="s">
        <v>180</v>
      </c>
    </row>
    <row r="236" spans="1:3" hidden="1" x14ac:dyDescent="0.25">
      <c r="A236">
        <v>36</v>
      </c>
      <c r="B236" t="s">
        <v>83</v>
      </c>
      <c r="C236" t="s">
        <v>180</v>
      </c>
    </row>
    <row r="237" spans="1:3" hidden="1" x14ac:dyDescent="0.25">
      <c r="A237">
        <v>65</v>
      </c>
      <c r="B237" t="s">
        <v>83</v>
      </c>
      <c r="C237" t="s">
        <v>180</v>
      </c>
    </row>
    <row r="238" spans="1:3" hidden="1" x14ac:dyDescent="0.25">
      <c r="A238">
        <v>25</v>
      </c>
      <c r="B238" t="s">
        <v>83</v>
      </c>
      <c r="C238" t="s">
        <v>180</v>
      </c>
    </row>
    <row r="239" spans="1:3" hidden="1" x14ac:dyDescent="0.25">
      <c r="A239">
        <v>31</v>
      </c>
      <c r="B239" t="s">
        <v>83</v>
      </c>
      <c r="C239" t="s">
        <v>180</v>
      </c>
    </row>
    <row r="240" spans="1:3" hidden="1" x14ac:dyDescent="0.25">
      <c r="A240">
        <v>31</v>
      </c>
      <c r="B240" t="s">
        <v>83</v>
      </c>
      <c r="C240" t="s">
        <v>180</v>
      </c>
    </row>
    <row r="241" spans="1:3" hidden="1" x14ac:dyDescent="0.25">
      <c r="A241">
        <v>35</v>
      </c>
      <c r="B241" t="s">
        <v>83</v>
      </c>
      <c r="C241" t="s">
        <v>180</v>
      </c>
    </row>
    <row r="242" spans="1:3" hidden="1" x14ac:dyDescent="0.25">
      <c r="A242">
        <v>37</v>
      </c>
      <c r="B242" t="s">
        <v>83</v>
      </c>
      <c r="C242" t="s">
        <v>180</v>
      </c>
    </row>
    <row r="243" spans="1:3" hidden="1" x14ac:dyDescent="0.25">
      <c r="A243">
        <v>32</v>
      </c>
      <c r="B243" t="s">
        <v>83</v>
      </c>
      <c r="C243" t="s">
        <v>180</v>
      </c>
    </row>
    <row r="244" spans="1:3" hidden="1" x14ac:dyDescent="0.25">
      <c r="A244">
        <v>81</v>
      </c>
      <c r="B244" t="s">
        <v>83</v>
      </c>
      <c r="C244" t="s">
        <v>180</v>
      </c>
    </row>
    <row r="245" spans="1:3" hidden="1" x14ac:dyDescent="0.25">
      <c r="A245">
        <v>31</v>
      </c>
      <c r="B245" t="s">
        <v>83</v>
      </c>
      <c r="C245" t="s">
        <v>180</v>
      </c>
    </row>
    <row r="246" spans="1:3" hidden="1" x14ac:dyDescent="0.25">
      <c r="A246">
        <v>23</v>
      </c>
      <c r="B246" t="s">
        <v>83</v>
      </c>
      <c r="C246" t="s">
        <v>180</v>
      </c>
    </row>
    <row r="247" spans="1:3" hidden="1" x14ac:dyDescent="0.25">
      <c r="A247">
        <v>35</v>
      </c>
      <c r="B247" t="s">
        <v>83</v>
      </c>
      <c r="C247" t="s">
        <v>180</v>
      </c>
    </row>
    <row r="248" spans="1:3" hidden="1" x14ac:dyDescent="0.25">
      <c r="A248">
        <v>33</v>
      </c>
      <c r="B248" t="s">
        <v>83</v>
      </c>
      <c r="C248" t="s">
        <v>180</v>
      </c>
    </row>
    <row r="249" spans="1:3" hidden="1" x14ac:dyDescent="0.25">
      <c r="A249">
        <v>38</v>
      </c>
      <c r="B249" t="s">
        <v>83</v>
      </c>
      <c r="C249" t="s">
        <v>180</v>
      </c>
    </row>
    <row r="250" spans="1:3" hidden="1" x14ac:dyDescent="0.25">
      <c r="A250">
        <v>25</v>
      </c>
      <c r="B250" t="s">
        <v>83</v>
      </c>
      <c r="C250" t="s">
        <v>180</v>
      </c>
    </row>
    <row r="251" spans="1:3" hidden="1" x14ac:dyDescent="0.25">
      <c r="A251">
        <v>82</v>
      </c>
      <c r="B251" t="s">
        <v>83</v>
      </c>
      <c r="C251" t="s">
        <v>180</v>
      </c>
    </row>
    <row r="252" spans="1:3" hidden="1" x14ac:dyDescent="0.25">
      <c r="A252">
        <v>33</v>
      </c>
      <c r="B252" t="s">
        <v>83</v>
      </c>
      <c r="C252" t="s">
        <v>180</v>
      </c>
    </row>
    <row r="253" spans="1:3" hidden="1" x14ac:dyDescent="0.25">
      <c r="A253">
        <v>24</v>
      </c>
      <c r="B253" t="s">
        <v>83</v>
      </c>
      <c r="C253" t="s">
        <v>180</v>
      </c>
    </row>
    <row r="254" spans="1:3" hidden="1" x14ac:dyDescent="0.25">
      <c r="A254">
        <v>20</v>
      </c>
      <c r="B254" t="s">
        <v>83</v>
      </c>
      <c r="C254" t="s">
        <v>180</v>
      </c>
    </row>
    <row r="255" spans="1:3" hidden="1" x14ac:dyDescent="0.25">
      <c r="A255">
        <v>70</v>
      </c>
      <c r="B255" t="s">
        <v>83</v>
      </c>
      <c r="C255" t="s">
        <v>180</v>
      </c>
    </row>
    <row r="256" spans="1:3" hidden="1" x14ac:dyDescent="0.25">
      <c r="A256">
        <v>31</v>
      </c>
      <c r="B256" t="s">
        <v>83</v>
      </c>
      <c r="C256" t="s">
        <v>180</v>
      </c>
    </row>
    <row r="257" spans="1:3" hidden="1" x14ac:dyDescent="0.25">
      <c r="A257">
        <v>29</v>
      </c>
      <c r="B257" t="s">
        <v>83</v>
      </c>
      <c r="C257" t="s">
        <v>180</v>
      </c>
    </row>
    <row r="258" spans="1:3" hidden="1" x14ac:dyDescent="0.25">
      <c r="A258">
        <v>35</v>
      </c>
      <c r="B258" t="s">
        <v>83</v>
      </c>
      <c r="C258" t="s">
        <v>180</v>
      </c>
    </row>
    <row r="259" spans="1:3" hidden="1" x14ac:dyDescent="0.25">
      <c r="A259">
        <v>70</v>
      </c>
      <c r="B259" t="s">
        <v>83</v>
      </c>
      <c r="C259" t="s">
        <v>180</v>
      </c>
    </row>
    <row r="260" spans="1:3" hidden="1" x14ac:dyDescent="0.25">
      <c r="A260">
        <v>36</v>
      </c>
      <c r="B260" t="s">
        <v>83</v>
      </c>
      <c r="C260" t="s">
        <v>180</v>
      </c>
    </row>
    <row r="261" spans="1:3" hidden="1" x14ac:dyDescent="0.25">
      <c r="A261">
        <v>34</v>
      </c>
      <c r="B261" t="s">
        <v>83</v>
      </c>
      <c r="C261" t="s">
        <v>180</v>
      </c>
    </row>
    <row r="262" spans="1:3" hidden="1" x14ac:dyDescent="0.25">
      <c r="A262">
        <v>33</v>
      </c>
      <c r="B262" t="s">
        <v>83</v>
      </c>
      <c r="C262" t="s">
        <v>180</v>
      </c>
    </row>
    <row r="263" spans="1:3" hidden="1" x14ac:dyDescent="0.25">
      <c r="A263">
        <v>31</v>
      </c>
      <c r="B263" t="s">
        <v>83</v>
      </c>
      <c r="C263" t="s">
        <v>180</v>
      </c>
    </row>
    <row r="264" spans="1:3" hidden="1" x14ac:dyDescent="0.25">
      <c r="A264">
        <v>27</v>
      </c>
      <c r="B264" t="s">
        <v>83</v>
      </c>
      <c r="C264" t="s">
        <v>180</v>
      </c>
    </row>
    <row r="265" spans="1:3" hidden="1" x14ac:dyDescent="0.25">
      <c r="A265">
        <v>26</v>
      </c>
      <c r="B265" t="s">
        <v>83</v>
      </c>
      <c r="C265" t="s">
        <v>180</v>
      </c>
    </row>
    <row r="266" spans="1:3" hidden="1" x14ac:dyDescent="0.25">
      <c r="A266">
        <v>33</v>
      </c>
      <c r="B266" t="s">
        <v>83</v>
      </c>
      <c r="C266" t="s">
        <v>180</v>
      </c>
    </row>
    <row r="267" spans="1:3" hidden="1" x14ac:dyDescent="0.25">
      <c r="A267">
        <v>14</v>
      </c>
      <c r="B267" t="s">
        <v>83</v>
      </c>
      <c r="C267" t="s">
        <v>180</v>
      </c>
    </row>
    <row r="268" spans="1:3" hidden="1" x14ac:dyDescent="0.25">
      <c r="A268">
        <v>28</v>
      </c>
      <c r="B268" t="s">
        <v>83</v>
      </c>
      <c r="C268" t="s">
        <v>180</v>
      </c>
    </row>
    <row r="269" spans="1:3" hidden="1" x14ac:dyDescent="0.25">
      <c r="A269">
        <v>25</v>
      </c>
      <c r="B269" t="s">
        <v>100</v>
      </c>
      <c r="C269" t="s">
        <v>181</v>
      </c>
    </row>
    <row r="270" spans="1:3" hidden="1" x14ac:dyDescent="0.25">
      <c r="A270">
        <v>39</v>
      </c>
      <c r="B270" t="s">
        <v>100</v>
      </c>
      <c r="C270" t="s">
        <v>181</v>
      </c>
    </row>
    <row r="271" spans="1:3" hidden="1" x14ac:dyDescent="0.25">
      <c r="A271">
        <v>26</v>
      </c>
      <c r="B271" t="s">
        <v>100</v>
      </c>
      <c r="C271" t="s">
        <v>181</v>
      </c>
    </row>
    <row r="272" spans="1:3" hidden="1" x14ac:dyDescent="0.25">
      <c r="A272">
        <v>23</v>
      </c>
      <c r="B272" t="s">
        <v>100</v>
      </c>
      <c r="C272" t="s">
        <v>181</v>
      </c>
    </row>
    <row r="273" spans="1:3" hidden="1" x14ac:dyDescent="0.25">
      <c r="A273">
        <v>31</v>
      </c>
      <c r="B273" t="s">
        <v>100</v>
      </c>
      <c r="C273" t="s">
        <v>181</v>
      </c>
    </row>
    <row r="274" spans="1:3" hidden="1" x14ac:dyDescent="0.25">
      <c r="A274">
        <v>33</v>
      </c>
      <c r="B274" t="s">
        <v>100</v>
      </c>
      <c r="C274" t="s">
        <v>181</v>
      </c>
    </row>
    <row r="275" spans="1:3" hidden="1" x14ac:dyDescent="0.25">
      <c r="A275">
        <v>40</v>
      </c>
      <c r="B275" t="s">
        <v>100</v>
      </c>
      <c r="C275" t="s">
        <v>181</v>
      </c>
    </row>
    <row r="276" spans="1:3" hidden="1" x14ac:dyDescent="0.25">
      <c r="A276">
        <v>25</v>
      </c>
      <c r="B276" t="s">
        <v>100</v>
      </c>
      <c r="C276" t="s">
        <v>181</v>
      </c>
    </row>
    <row r="277" spans="1:3" hidden="1" x14ac:dyDescent="0.25">
      <c r="A277">
        <v>36</v>
      </c>
      <c r="B277" t="s">
        <v>100</v>
      </c>
      <c r="C277" t="s">
        <v>181</v>
      </c>
    </row>
    <row r="278" spans="1:3" hidden="1" x14ac:dyDescent="0.25">
      <c r="A278">
        <v>25</v>
      </c>
      <c r="B278" t="s">
        <v>100</v>
      </c>
      <c r="C278" t="s">
        <v>181</v>
      </c>
    </row>
    <row r="279" spans="1:3" hidden="1" x14ac:dyDescent="0.25">
      <c r="A279">
        <v>44</v>
      </c>
      <c r="B279" t="s">
        <v>100</v>
      </c>
      <c r="C279" t="s">
        <v>181</v>
      </c>
    </row>
    <row r="280" spans="1:3" hidden="1" x14ac:dyDescent="0.25">
      <c r="A280">
        <v>33</v>
      </c>
      <c r="B280" t="s">
        <v>100</v>
      </c>
      <c r="C280" t="s">
        <v>181</v>
      </c>
    </row>
    <row r="281" spans="1:3" hidden="1" x14ac:dyDescent="0.25">
      <c r="A281">
        <v>32</v>
      </c>
      <c r="B281" t="s">
        <v>100</v>
      </c>
      <c r="C281" t="s">
        <v>181</v>
      </c>
    </row>
    <row r="282" spans="1:3" hidden="1" x14ac:dyDescent="0.25">
      <c r="A282">
        <v>32</v>
      </c>
      <c r="B282" t="s">
        <v>100</v>
      </c>
      <c r="C282" t="s">
        <v>181</v>
      </c>
    </row>
    <row r="283" spans="1:3" hidden="1" x14ac:dyDescent="0.25">
      <c r="A283">
        <v>20</v>
      </c>
      <c r="B283" t="s">
        <v>100</v>
      </c>
      <c r="C283" t="s">
        <v>181</v>
      </c>
    </row>
    <row r="284" spans="1:3" hidden="1" x14ac:dyDescent="0.25">
      <c r="A284">
        <v>34</v>
      </c>
      <c r="B284" t="s">
        <v>100</v>
      </c>
      <c r="C284" t="s">
        <v>181</v>
      </c>
    </row>
    <row r="285" spans="1:3" hidden="1" x14ac:dyDescent="0.25">
      <c r="A285">
        <v>24</v>
      </c>
      <c r="B285" t="s">
        <v>100</v>
      </c>
      <c r="C285" t="s">
        <v>181</v>
      </c>
    </row>
    <row r="286" spans="1:3" hidden="1" x14ac:dyDescent="0.25">
      <c r="A286">
        <v>24</v>
      </c>
      <c r="B286" t="s">
        <v>100</v>
      </c>
      <c r="C286" t="s">
        <v>181</v>
      </c>
    </row>
    <row r="287" spans="1:3" hidden="1" x14ac:dyDescent="0.25">
      <c r="A287">
        <v>31</v>
      </c>
      <c r="B287" t="s">
        <v>100</v>
      </c>
      <c r="C287" t="s">
        <v>181</v>
      </c>
    </row>
    <row r="288" spans="1:3" hidden="1" x14ac:dyDescent="0.25">
      <c r="A288">
        <v>36</v>
      </c>
      <c r="B288" t="s">
        <v>100</v>
      </c>
      <c r="C288" t="s">
        <v>181</v>
      </c>
    </row>
    <row r="289" spans="1:3" hidden="1" x14ac:dyDescent="0.25">
      <c r="A289">
        <v>33</v>
      </c>
      <c r="B289" t="s">
        <v>100</v>
      </c>
      <c r="C289" t="s">
        <v>181</v>
      </c>
    </row>
    <row r="290" spans="1:3" hidden="1" x14ac:dyDescent="0.25">
      <c r="A290">
        <v>26</v>
      </c>
      <c r="B290" t="s">
        <v>100</v>
      </c>
      <c r="C290" t="s">
        <v>181</v>
      </c>
    </row>
    <row r="291" spans="1:3" hidden="1" x14ac:dyDescent="0.25">
      <c r="A291">
        <v>24</v>
      </c>
      <c r="B291" t="s">
        <v>100</v>
      </c>
      <c r="C291" t="s">
        <v>181</v>
      </c>
    </row>
    <row r="292" spans="1:3" hidden="1" x14ac:dyDescent="0.25">
      <c r="A292">
        <v>29</v>
      </c>
      <c r="B292" t="s">
        <v>100</v>
      </c>
      <c r="C292" t="s">
        <v>181</v>
      </c>
    </row>
    <row r="293" spans="1:3" hidden="1" x14ac:dyDescent="0.25">
      <c r="A293">
        <v>31</v>
      </c>
      <c r="B293" t="s">
        <v>100</v>
      </c>
      <c r="C293" t="s">
        <v>181</v>
      </c>
    </row>
    <row r="294" spans="1:3" hidden="1" x14ac:dyDescent="0.25">
      <c r="A294">
        <v>33</v>
      </c>
      <c r="B294" t="s">
        <v>100</v>
      </c>
      <c r="C294" t="s">
        <v>181</v>
      </c>
    </row>
    <row r="295" spans="1:3" hidden="1" x14ac:dyDescent="0.25">
      <c r="A295">
        <v>34</v>
      </c>
      <c r="B295" t="s">
        <v>100</v>
      </c>
      <c r="C295" t="s">
        <v>181</v>
      </c>
    </row>
    <row r="296" spans="1:3" hidden="1" x14ac:dyDescent="0.25">
      <c r="A296">
        <v>29</v>
      </c>
      <c r="B296" t="s">
        <v>100</v>
      </c>
      <c r="C296" t="s">
        <v>181</v>
      </c>
    </row>
    <row r="297" spans="1:3" hidden="1" x14ac:dyDescent="0.25">
      <c r="A297">
        <v>27</v>
      </c>
      <c r="B297" t="s">
        <v>100</v>
      </c>
      <c r="C297" t="s">
        <v>181</v>
      </c>
    </row>
    <row r="298" spans="1:3" hidden="1" x14ac:dyDescent="0.25">
      <c r="A298">
        <v>22</v>
      </c>
      <c r="B298" t="s">
        <v>100</v>
      </c>
      <c r="C298" t="s">
        <v>181</v>
      </c>
    </row>
    <row r="299" spans="1:3" hidden="1" x14ac:dyDescent="0.25">
      <c r="A299">
        <v>24</v>
      </c>
      <c r="B299" t="s">
        <v>100</v>
      </c>
      <c r="C299" t="s">
        <v>181</v>
      </c>
    </row>
    <row r="300" spans="1:3" hidden="1" x14ac:dyDescent="0.25">
      <c r="A300">
        <v>24</v>
      </c>
      <c r="B300" t="s">
        <v>100</v>
      </c>
      <c r="C300" t="s">
        <v>181</v>
      </c>
    </row>
    <row r="301" spans="1:3" hidden="1" x14ac:dyDescent="0.25">
      <c r="A301">
        <v>34</v>
      </c>
      <c r="B301" t="s">
        <v>100</v>
      </c>
      <c r="C301" t="s">
        <v>181</v>
      </c>
    </row>
    <row r="302" spans="1:3" hidden="1" x14ac:dyDescent="0.25">
      <c r="A302">
        <v>20</v>
      </c>
      <c r="B302" t="s">
        <v>100</v>
      </c>
      <c r="C302" t="s">
        <v>181</v>
      </c>
    </row>
    <row r="303" spans="1:3" hidden="1" x14ac:dyDescent="0.25">
      <c r="A303">
        <v>27</v>
      </c>
      <c r="B303" t="s">
        <v>100</v>
      </c>
      <c r="C303" t="s">
        <v>181</v>
      </c>
    </row>
    <row r="304" spans="1:3" hidden="1" x14ac:dyDescent="0.25">
      <c r="A304">
        <v>38</v>
      </c>
      <c r="B304" t="s">
        <v>100</v>
      </c>
      <c r="C304" t="s">
        <v>181</v>
      </c>
    </row>
    <row r="305" spans="1:3" hidden="1" x14ac:dyDescent="0.25">
      <c r="A305">
        <v>35</v>
      </c>
      <c r="B305" t="s">
        <v>100</v>
      </c>
      <c r="C305" t="s">
        <v>181</v>
      </c>
    </row>
    <row r="306" spans="1:3" hidden="1" x14ac:dyDescent="0.25">
      <c r="A306">
        <v>41</v>
      </c>
      <c r="B306" t="s">
        <v>100</v>
      </c>
      <c r="C306" t="s">
        <v>181</v>
      </c>
    </row>
    <row r="307" spans="1:3" hidden="1" x14ac:dyDescent="0.25">
      <c r="A307">
        <v>27</v>
      </c>
      <c r="B307" t="s">
        <v>100</v>
      </c>
      <c r="C307" t="s">
        <v>181</v>
      </c>
    </row>
    <row r="308" spans="1:3" hidden="1" x14ac:dyDescent="0.25">
      <c r="A308">
        <v>31</v>
      </c>
      <c r="B308" t="s">
        <v>100</v>
      </c>
      <c r="C308" t="s">
        <v>181</v>
      </c>
    </row>
    <row r="309" spans="1:3" hidden="1" x14ac:dyDescent="0.25">
      <c r="A309">
        <v>31</v>
      </c>
      <c r="B309" t="s">
        <v>100</v>
      </c>
      <c r="C309" t="s">
        <v>181</v>
      </c>
    </row>
    <row r="310" spans="1:3" hidden="1" x14ac:dyDescent="0.25">
      <c r="A310">
        <v>31</v>
      </c>
      <c r="B310" t="s">
        <v>100</v>
      </c>
      <c r="C310" t="s">
        <v>181</v>
      </c>
    </row>
    <row r="311" spans="1:3" hidden="1" x14ac:dyDescent="0.25">
      <c r="A311">
        <v>24</v>
      </c>
      <c r="B311" t="s">
        <v>100</v>
      </c>
      <c r="C311" t="s">
        <v>181</v>
      </c>
    </row>
    <row r="312" spans="1:3" hidden="1" x14ac:dyDescent="0.25">
      <c r="A312">
        <v>24</v>
      </c>
      <c r="B312" t="s">
        <v>100</v>
      </c>
      <c r="C312" t="s">
        <v>181</v>
      </c>
    </row>
    <row r="313" spans="1:3" hidden="1" x14ac:dyDescent="0.25">
      <c r="A313">
        <v>27</v>
      </c>
      <c r="B313" t="s">
        <v>100</v>
      </c>
      <c r="C313" t="s">
        <v>181</v>
      </c>
    </row>
    <row r="314" spans="1:3" hidden="1" x14ac:dyDescent="0.25">
      <c r="A314">
        <v>31</v>
      </c>
      <c r="B314" t="s">
        <v>100</v>
      </c>
      <c r="C314" t="s">
        <v>181</v>
      </c>
    </row>
    <row r="315" spans="1:3" hidden="1" x14ac:dyDescent="0.25">
      <c r="A315">
        <v>27</v>
      </c>
      <c r="B315" t="s">
        <v>100</v>
      </c>
      <c r="C315" t="s">
        <v>181</v>
      </c>
    </row>
    <row r="316" spans="1:3" hidden="1" x14ac:dyDescent="0.25">
      <c r="A316">
        <v>26</v>
      </c>
      <c r="B316" t="s">
        <v>100</v>
      </c>
      <c r="C316" t="s">
        <v>181</v>
      </c>
    </row>
    <row r="317" spans="1:3" hidden="1" x14ac:dyDescent="0.25">
      <c r="A317">
        <v>35</v>
      </c>
      <c r="B317" t="s">
        <v>100</v>
      </c>
      <c r="C317" t="s">
        <v>181</v>
      </c>
    </row>
    <row r="318" spans="1:3" hidden="1" x14ac:dyDescent="0.25">
      <c r="A318">
        <v>33</v>
      </c>
      <c r="B318" t="s">
        <v>100</v>
      </c>
      <c r="C318" t="s">
        <v>181</v>
      </c>
    </row>
    <row r="319" spans="1:3" hidden="1" x14ac:dyDescent="0.25">
      <c r="A319">
        <v>20</v>
      </c>
      <c r="B319" t="s">
        <v>100</v>
      </c>
      <c r="C319" t="s">
        <v>181</v>
      </c>
    </row>
    <row r="320" spans="1:3" hidden="1" x14ac:dyDescent="0.25">
      <c r="A320">
        <v>33</v>
      </c>
      <c r="B320" t="s">
        <v>100</v>
      </c>
      <c r="C320" t="s">
        <v>181</v>
      </c>
    </row>
    <row r="321" spans="1:3" hidden="1" x14ac:dyDescent="0.25">
      <c r="A321">
        <v>42</v>
      </c>
      <c r="B321" t="s">
        <v>100</v>
      </c>
      <c r="C321" t="s">
        <v>181</v>
      </c>
    </row>
    <row r="322" spans="1:3" hidden="1" x14ac:dyDescent="0.25">
      <c r="A322">
        <v>33</v>
      </c>
      <c r="B322" t="s">
        <v>100</v>
      </c>
      <c r="C322" t="s">
        <v>181</v>
      </c>
    </row>
    <row r="323" spans="1:3" hidden="1" x14ac:dyDescent="0.25">
      <c r="A323">
        <v>28</v>
      </c>
      <c r="B323" t="s">
        <v>100</v>
      </c>
      <c r="C323" t="s">
        <v>181</v>
      </c>
    </row>
    <row r="324" spans="1:3" hidden="1" x14ac:dyDescent="0.25">
      <c r="A324">
        <v>33</v>
      </c>
      <c r="B324" t="s">
        <v>100</v>
      </c>
      <c r="C324" t="s">
        <v>181</v>
      </c>
    </row>
    <row r="325" spans="1:3" hidden="1" x14ac:dyDescent="0.25">
      <c r="A325">
        <v>43</v>
      </c>
      <c r="B325" t="s">
        <v>100</v>
      </c>
      <c r="C325" t="s">
        <v>181</v>
      </c>
    </row>
    <row r="326" spans="1:3" hidden="1" x14ac:dyDescent="0.25">
      <c r="A326">
        <v>35</v>
      </c>
      <c r="B326" t="s">
        <v>100</v>
      </c>
      <c r="C326" t="s">
        <v>181</v>
      </c>
    </row>
    <row r="327" spans="1:3" hidden="1" x14ac:dyDescent="0.25">
      <c r="A327">
        <v>28</v>
      </c>
      <c r="B327" t="s">
        <v>100</v>
      </c>
      <c r="C327" t="s">
        <v>181</v>
      </c>
    </row>
    <row r="328" spans="1:3" hidden="1" x14ac:dyDescent="0.25">
      <c r="A328">
        <v>29</v>
      </c>
      <c r="B328" t="s">
        <v>100</v>
      </c>
      <c r="C328" t="s">
        <v>181</v>
      </c>
    </row>
    <row r="329" spans="1:3" hidden="1" x14ac:dyDescent="0.25">
      <c r="A329">
        <v>27</v>
      </c>
      <c r="B329" t="s">
        <v>100</v>
      </c>
      <c r="C329" t="s">
        <v>181</v>
      </c>
    </row>
    <row r="330" spans="1:3" hidden="1" x14ac:dyDescent="0.25">
      <c r="A330">
        <v>41</v>
      </c>
      <c r="B330" t="s">
        <v>100</v>
      </c>
      <c r="C330" t="s">
        <v>181</v>
      </c>
    </row>
    <row r="331" spans="1:3" hidden="1" x14ac:dyDescent="0.25">
      <c r="A331">
        <v>31</v>
      </c>
      <c r="B331" t="s">
        <v>100</v>
      </c>
      <c r="C331" t="s">
        <v>181</v>
      </c>
    </row>
    <row r="332" spans="1:3" hidden="1" x14ac:dyDescent="0.25">
      <c r="A332">
        <v>41</v>
      </c>
      <c r="B332" t="s">
        <v>100</v>
      </c>
      <c r="C332" t="s">
        <v>181</v>
      </c>
    </row>
    <row r="333" spans="1:3" hidden="1" x14ac:dyDescent="0.25">
      <c r="A333">
        <v>23</v>
      </c>
      <c r="B333" t="s">
        <v>100</v>
      </c>
      <c r="C333" t="s">
        <v>181</v>
      </c>
    </row>
    <row r="334" spans="1:3" hidden="1" x14ac:dyDescent="0.25">
      <c r="A334">
        <v>26</v>
      </c>
      <c r="B334" t="s">
        <v>100</v>
      </c>
      <c r="C334" t="s">
        <v>181</v>
      </c>
    </row>
    <row r="335" spans="1:3" hidden="1" x14ac:dyDescent="0.25">
      <c r="A335">
        <v>40</v>
      </c>
      <c r="B335" t="s">
        <v>100</v>
      </c>
      <c r="C335" t="s">
        <v>181</v>
      </c>
    </row>
    <row r="336" spans="1:3" hidden="1" x14ac:dyDescent="0.25">
      <c r="A336">
        <v>30</v>
      </c>
      <c r="B336" t="s">
        <v>100</v>
      </c>
      <c r="C336" t="s">
        <v>181</v>
      </c>
    </row>
    <row r="337" spans="1:3" hidden="1" x14ac:dyDescent="0.25">
      <c r="A337">
        <v>27</v>
      </c>
      <c r="B337" t="s">
        <v>100</v>
      </c>
      <c r="C337" t="s">
        <v>181</v>
      </c>
    </row>
    <row r="338" spans="1:3" hidden="1" x14ac:dyDescent="0.25">
      <c r="A338">
        <v>36</v>
      </c>
      <c r="B338" t="s">
        <v>100</v>
      </c>
      <c r="C338" t="s">
        <v>181</v>
      </c>
    </row>
    <row r="339" spans="1:3" hidden="1" x14ac:dyDescent="0.25">
      <c r="A339">
        <v>25</v>
      </c>
      <c r="B339" t="s">
        <v>100</v>
      </c>
      <c r="C339" t="s">
        <v>181</v>
      </c>
    </row>
    <row r="340" spans="1:3" hidden="1" x14ac:dyDescent="0.25">
      <c r="A340">
        <v>31</v>
      </c>
      <c r="B340" t="s">
        <v>100</v>
      </c>
      <c r="C340" t="s">
        <v>181</v>
      </c>
    </row>
    <row r="341" spans="1:3" hidden="1" x14ac:dyDescent="0.25">
      <c r="A341">
        <v>21</v>
      </c>
      <c r="B341" t="s">
        <v>100</v>
      </c>
      <c r="C341" t="s">
        <v>181</v>
      </c>
    </row>
    <row r="342" spans="1:3" hidden="1" x14ac:dyDescent="0.25">
      <c r="A342">
        <v>34</v>
      </c>
      <c r="B342" t="s">
        <v>100</v>
      </c>
      <c r="C342" t="s">
        <v>181</v>
      </c>
    </row>
    <row r="343" spans="1:3" hidden="1" x14ac:dyDescent="0.25">
      <c r="A343">
        <v>24</v>
      </c>
      <c r="B343" t="s">
        <v>100</v>
      </c>
      <c r="C343" t="s">
        <v>181</v>
      </c>
    </row>
    <row r="344" spans="1:3" hidden="1" x14ac:dyDescent="0.25">
      <c r="A344">
        <v>19</v>
      </c>
      <c r="B344" t="s">
        <v>100</v>
      </c>
      <c r="C344" t="s">
        <v>181</v>
      </c>
    </row>
    <row r="345" spans="1:3" hidden="1" x14ac:dyDescent="0.25">
      <c r="A345">
        <v>24</v>
      </c>
      <c r="B345" t="s">
        <v>100</v>
      </c>
      <c r="C345" t="s">
        <v>181</v>
      </c>
    </row>
    <row r="346" spans="1:3" hidden="1" x14ac:dyDescent="0.25">
      <c r="A346">
        <v>27</v>
      </c>
      <c r="B346" t="s">
        <v>100</v>
      </c>
      <c r="C346" t="s">
        <v>181</v>
      </c>
    </row>
    <row r="347" spans="1:3" hidden="1" x14ac:dyDescent="0.25">
      <c r="A347">
        <v>39</v>
      </c>
      <c r="B347" t="s">
        <v>100</v>
      </c>
      <c r="C347" t="s">
        <v>181</v>
      </c>
    </row>
    <row r="348" spans="1:3" hidden="1" x14ac:dyDescent="0.25">
      <c r="A348">
        <v>17</v>
      </c>
      <c r="B348" t="s">
        <v>100</v>
      </c>
      <c r="C348" t="s">
        <v>181</v>
      </c>
    </row>
    <row r="349" spans="1:3" hidden="1" x14ac:dyDescent="0.25">
      <c r="A349">
        <v>29</v>
      </c>
      <c r="B349" t="s">
        <v>100</v>
      </c>
      <c r="C349" t="s">
        <v>181</v>
      </c>
    </row>
    <row r="350" spans="1:3" hidden="1" x14ac:dyDescent="0.25">
      <c r="A350">
        <v>33</v>
      </c>
      <c r="B350" t="s">
        <v>100</v>
      </c>
      <c r="C350" t="s">
        <v>181</v>
      </c>
    </row>
    <row r="351" spans="1:3" hidden="1" x14ac:dyDescent="0.25">
      <c r="A351">
        <v>32</v>
      </c>
      <c r="B351" t="s">
        <v>100</v>
      </c>
      <c r="C351" t="s">
        <v>181</v>
      </c>
    </row>
    <row r="352" spans="1:3" hidden="1" x14ac:dyDescent="0.25">
      <c r="A352">
        <v>24</v>
      </c>
      <c r="B352" t="s">
        <v>100</v>
      </c>
      <c r="C352" t="s">
        <v>181</v>
      </c>
    </row>
    <row r="353" spans="1:3" hidden="1" x14ac:dyDescent="0.25">
      <c r="A353">
        <v>20</v>
      </c>
      <c r="B353" t="s">
        <v>100</v>
      </c>
      <c r="C353" t="s">
        <v>181</v>
      </c>
    </row>
    <row r="354" spans="1:3" hidden="1" x14ac:dyDescent="0.25">
      <c r="A354">
        <v>17</v>
      </c>
      <c r="B354" t="s">
        <v>100</v>
      </c>
      <c r="C354" t="s">
        <v>181</v>
      </c>
    </row>
    <row r="355" spans="1:3" hidden="1" x14ac:dyDescent="0.25">
      <c r="A355">
        <v>20</v>
      </c>
      <c r="B355" t="s">
        <v>100</v>
      </c>
      <c r="C355" t="s">
        <v>181</v>
      </c>
    </row>
    <row r="356" spans="1:3" hidden="1" x14ac:dyDescent="0.25">
      <c r="A356">
        <v>29</v>
      </c>
      <c r="B356" t="s">
        <v>100</v>
      </c>
      <c r="C356" t="s">
        <v>181</v>
      </c>
    </row>
    <row r="357" spans="1:3" hidden="1" x14ac:dyDescent="0.25">
      <c r="A357">
        <v>26</v>
      </c>
      <c r="B357" t="s">
        <v>100</v>
      </c>
      <c r="C357" t="s">
        <v>181</v>
      </c>
    </row>
    <row r="358" spans="1:3" hidden="1" x14ac:dyDescent="0.25">
      <c r="A358">
        <v>23</v>
      </c>
      <c r="B358" t="s">
        <v>100</v>
      </c>
      <c r="C358" t="s">
        <v>181</v>
      </c>
    </row>
    <row r="359" spans="1:3" hidden="1" x14ac:dyDescent="0.25">
      <c r="A359">
        <v>30</v>
      </c>
      <c r="B359" t="s">
        <v>100</v>
      </c>
      <c r="C359" t="s">
        <v>181</v>
      </c>
    </row>
    <row r="360" spans="1:3" hidden="1" x14ac:dyDescent="0.25">
      <c r="A360">
        <v>37</v>
      </c>
      <c r="B360" t="s">
        <v>100</v>
      </c>
      <c r="C360" t="s">
        <v>181</v>
      </c>
    </row>
    <row r="361" spans="1:3" hidden="1" x14ac:dyDescent="0.25">
      <c r="A361">
        <v>21</v>
      </c>
      <c r="B361" t="s">
        <v>100</v>
      </c>
      <c r="C361" t="s">
        <v>181</v>
      </c>
    </row>
    <row r="362" spans="1:3" hidden="1" x14ac:dyDescent="0.25">
      <c r="A362">
        <v>22</v>
      </c>
      <c r="B362" t="s">
        <v>100</v>
      </c>
      <c r="C362" t="s">
        <v>181</v>
      </c>
    </row>
    <row r="363" spans="1:3" hidden="1" x14ac:dyDescent="0.25">
      <c r="A363">
        <v>39</v>
      </c>
      <c r="B363" t="s">
        <v>100</v>
      </c>
      <c r="C363" t="s">
        <v>181</v>
      </c>
    </row>
    <row r="364" spans="1:3" hidden="1" x14ac:dyDescent="0.25">
      <c r="A364">
        <v>25</v>
      </c>
      <c r="B364" t="s">
        <v>100</v>
      </c>
      <c r="C364" t="s">
        <v>181</v>
      </c>
    </row>
    <row r="365" spans="1:3" hidden="1" x14ac:dyDescent="0.25">
      <c r="A365">
        <v>35</v>
      </c>
      <c r="B365" t="s">
        <v>100</v>
      </c>
      <c r="C365" t="s">
        <v>181</v>
      </c>
    </row>
    <row r="366" spans="1:3" hidden="1" x14ac:dyDescent="0.25">
      <c r="A366">
        <v>25</v>
      </c>
      <c r="B366" t="s">
        <v>100</v>
      </c>
      <c r="C366" t="s">
        <v>181</v>
      </c>
    </row>
    <row r="367" spans="1:3" hidden="1" x14ac:dyDescent="0.25">
      <c r="A367">
        <v>19</v>
      </c>
      <c r="B367" t="s">
        <v>100</v>
      </c>
      <c r="C367" t="s">
        <v>181</v>
      </c>
    </row>
    <row r="368" spans="1:3" hidden="1" x14ac:dyDescent="0.25">
      <c r="A368">
        <v>19</v>
      </c>
      <c r="B368" t="s">
        <v>100</v>
      </c>
      <c r="C368" t="s">
        <v>181</v>
      </c>
    </row>
    <row r="369" spans="1:3" hidden="1" x14ac:dyDescent="0.25">
      <c r="A369">
        <v>43</v>
      </c>
      <c r="B369" t="s">
        <v>100</v>
      </c>
      <c r="C369" t="s">
        <v>181</v>
      </c>
    </row>
    <row r="370" spans="1:3" hidden="1" x14ac:dyDescent="0.25">
      <c r="A370">
        <v>20</v>
      </c>
      <c r="B370" t="s">
        <v>100</v>
      </c>
      <c r="C370" t="s">
        <v>181</v>
      </c>
    </row>
    <row r="371" spans="1:3" hidden="1" x14ac:dyDescent="0.25">
      <c r="A371">
        <v>29</v>
      </c>
      <c r="B371" t="s">
        <v>100</v>
      </c>
      <c r="C371" t="s">
        <v>181</v>
      </c>
    </row>
    <row r="372" spans="1:3" hidden="1" x14ac:dyDescent="0.25">
      <c r="A372">
        <v>35</v>
      </c>
      <c r="B372" t="s">
        <v>100</v>
      </c>
      <c r="C372" t="s">
        <v>181</v>
      </c>
    </row>
    <row r="373" spans="1:3" hidden="1" x14ac:dyDescent="0.25">
      <c r="A373">
        <v>19</v>
      </c>
      <c r="B373" t="s">
        <v>100</v>
      </c>
      <c r="C373" t="s">
        <v>181</v>
      </c>
    </row>
    <row r="374" spans="1:3" hidden="1" x14ac:dyDescent="0.25">
      <c r="A374">
        <v>27</v>
      </c>
      <c r="B374" t="s">
        <v>100</v>
      </c>
      <c r="C374" t="s">
        <v>181</v>
      </c>
    </row>
    <row r="375" spans="1:3" hidden="1" x14ac:dyDescent="0.25">
      <c r="A375">
        <v>19</v>
      </c>
      <c r="B375" t="s">
        <v>100</v>
      </c>
      <c r="C375" t="s">
        <v>181</v>
      </c>
    </row>
    <row r="376" spans="1:3" hidden="1" x14ac:dyDescent="0.25">
      <c r="A376">
        <v>19</v>
      </c>
      <c r="B376" t="s">
        <v>100</v>
      </c>
      <c r="C376" t="s">
        <v>181</v>
      </c>
    </row>
    <row r="377" spans="1:3" hidden="1" x14ac:dyDescent="0.25">
      <c r="A377">
        <v>25</v>
      </c>
      <c r="B377" t="s">
        <v>100</v>
      </c>
      <c r="C377" t="s">
        <v>181</v>
      </c>
    </row>
    <row r="378" spans="1:3" hidden="1" x14ac:dyDescent="0.25">
      <c r="A378">
        <v>27</v>
      </c>
      <c r="B378" t="s">
        <v>100</v>
      </c>
      <c r="C378" t="s">
        <v>181</v>
      </c>
    </row>
    <row r="379" spans="1:3" hidden="1" x14ac:dyDescent="0.25">
      <c r="A379">
        <v>17</v>
      </c>
      <c r="B379" t="s">
        <v>100</v>
      </c>
      <c r="C379" t="s">
        <v>181</v>
      </c>
    </row>
    <row r="380" spans="1:3" hidden="1" x14ac:dyDescent="0.25">
      <c r="A380">
        <v>32</v>
      </c>
      <c r="B380" t="s">
        <v>100</v>
      </c>
      <c r="C380" t="s">
        <v>181</v>
      </c>
    </row>
    <row r="381" spans="1:3" hidden="1" x14ac:dyDescent="0.25">
      <c r="A381">
        <v>21</v>
      </c>
      <c r="B381" t="s">
        <v>100</v>
      </c>
      <c r="C381" t="s">
        <v>181</v>
      </c>
    </row>
    <row r="382" spans="1:3" hidden="1" x14ac:dyDescent="0.25">
      <c r="A382">
        <v>20</v>
      </c>
      <c r="B382" t="s">
        <v>100</v>
      </c>
      <c r="C382" t="s">
        <v>181</v>
      </c>
    </row>
    <row r="383" spans="1:3" hidden="1" x14ac:dyDescent="0.25">
      <c r="A383">
        <v>33</v>
      </c>
      <c r="B383" t="s">
        <v>100</v>
      </c>
      <c r="C383" t="s">
        <v>181</v>
      </c>
    </row>
    <row r="384" spans="1:3" hidden="1" x14ac:dyDescent="0.25">
      <c r="A384">
        <v>30</v>
      </c>
      <c r="B384" t="s">
        <v>100</v>
      </c>
      <c r="C384" t="s">
        <v>181</v>
      </c>
    </row>
    <row r="385" spans="1:3" hidden="1" x14ac:dyDescent="0.25">
      <c r="A385">
        <v>18</v>
      </c>
      <c r="B385" t="s">
        <v>100</v>
      </c>
      <c r="C385" t="s">
        <v>181</v>
      </c>
    </row>
    <row r="386" spans="1:3" hidden="1" x14ac:dyDescent="0.25">
      <c r="A386">
        <v>41</v>
      </c>
      <c r="B386" t="s">
        <v>100</v>
      </c>
      <c r="C386" t="s">
        <v>181</v>
      </c>
    </row>
    <row r="387" spans="1:3" hidden="1" x14ac:dyDescent="0.25">
      <c r="A387">
        <v>24</v>
      </c>
      <c r="B387" t="s">
        <v>100</v>
      </c>
      <c r="C387" t="s">
        <v>181</v>
      </c>
    </row>
    <row r="388" spans="1:3" hidden="1" x14ac:dyDescent="0.25">
      <c r="A388">
        <v>25</v>
      </c>
      <c r="B388" t="s">
        <v>100</v>
      </c>
      <c r="C388" t="s">
        <v>181</v>
      </c>
    </row>
    <row r="389" spans="1:3" hidden="1" x14ac:dyDescent="0.25">
      <c r="A389">
        <v>21</v>
      </c>
      <c r="B389" t="s">
        <v>100</v>
      </c>
      <c r="C389" t="s">
        <v>181</v>
      </c>
    </row>
    <row r="390" spans="1:3" hidden="1" x14ac:dyDescent="0.25">
      <c r="A390">
        <v>23</v>
      </c>
      <c r="B390" t="s">
        <v>100</v>
      </c>
      <c r="C390" t="s">
        <v>181</v>
      </c>
    </row>
    <row r="391" spans="1:3" hidden="1" x14ac:dyDescent="0.25">
      <c r="A391">
        <v>27</v>
      </c>
      <c r="B391" t="s">
        <v>100</v>
      </c>
      <c r="C391" t="s">
        <v>181</v>
      </c>
    </row>
    <row r="392" spans="1:3" hidden="1" x14ac:dyDescent="0.25">
      <c r="A392">
        <v>25</v>
      </c>
      <c r="B392" t="s">
        <v>100</v>
      </c>
      <c r="C392" t="s">
        <v>181</v>
      </c>
    </row>
    <row r="393" spans="1:3" hidden="1" x14ac:dyDescent="0.25">
      <c r="A393">
        <v>17</v>
      </c>
      <c r="B393" t="s">
        <v>100</v>
      </c>
      <c r="C393" t="s">
        <v>181</v>
      </c>
    </row>
    <row r="394" spans="1:3" hidden="1" x14ac:dyDescent="0.25">
      <c r="A394">
        <v>34</v>
      </c>
      <c r="B394" t="s">
        <v>100</v>
      </c>
      <c r="C394" t="s">
        <v>181</v>
      </c>
    </row>
    <row r="395" spans="1:3" hidden="1" x14ac:dyDescent="0.25">
      <c r="A395">
        <v>18</v>
      </c>
      <c r="B395" t="s">
        <v>100</v>
      </c>
      <c r="C395" t="s">
        <v>181</v>
      </c>
    </row>
    <row r="396" spans="1:3" hidden="1" x14ac:dyDescent="0.25">
      <c r="A396">
        <v>29</v>
      </c>
      <c r="B396" t="s">
        <v>100</v>
      </c>
      <c r="C396" t="s">
        <v>181</v>
      </c>
    </row>
    <row r="397" spans="1:3" hidden="1" x14ac:dyDescent="0.25">
      <c r="A397">
        <v>20</v>
      </c>
      <c r="B397" t="s">
        <v>100</v>
      </c>
      <c r="C397" t="s">
        <v>181</v>
      </c>
    </row>
    <row r="398" spans="1:3" hidden="1" x14ac:dyDescent="0.25">
      <c r="A398">
        <v>34</v>
      </c>
      <c r="B398" t="s">
        <v>100</v>
      </c>
      <c r="C398" t="s">
        <v>181</v>
      </c>
    </row>
    <row r="399" spans="1:3" hidden="1" x14ac:dyDescent="0.25">
      <c r="A399">
        <v>35</v>
      </c>
      <c r="B399" t="s">
        <v>100</v>
      </c>
      <c r="C399" t="s">
        <v>181</v>
      </c>
    </row>
    <row r="400" spans="1:3" hidden="1" x14ac:dyDescent="0.25">
      <c r="A400">
        <v>25</v>
      </c>
      <c r="B400" t="s">
        <v>100</v>
      </c>
      <c r="C400" t="s">
        <v>181</v>
      </c>
    </row>
    <row r="401" spans="1:3" hidden="1" x14ac:dyDescent="0.25">
      <c r="A401">
        <v>39</v>
      </c>
      <c r="B401" t="s">
        <v>100</v>
      </c>
      <c r="C401" t="s">
        <v>181</v>
      </c>
    </row>
    <row r="402" spans="1:3" hidden="1" x14ac:dyDescent="0.25">
      <c r="A402">
        <v>35</v>
      </c>
      <c r="B402" t="s">
        <v>100</v>
      </c>
      <c r="C402" t="s">
        <v>181</v>
      </c>
    </row>
    <row r="403" spans="1:3" hidden="1" x14ac:dyDescent="0.25">
      <c r="A403">
        <v>34</v>
      </c>
      <c r="B403" t="s">
        <v>100</v>
      </c>
      <c r="C403" t="s">
        <v>181</v>
      </c>
    </row>
    <row r="404" spans="1:3" hidden="1" x14ac:dyDescent="0.25">
      <c r="A404">
        <v>15</v>
      </c>
      <c r="B404" t="s">
        <v>100</v>
      </c>
      <c r="C404" t="s">
        <v>181</v>
      </c>
    </row>
    <row r="405" spans="1:3" hidden="1" x14ac:dyDescent="0.25">
      <c r="A405">
        <v>32</v>
      </c>
      <c r="B405" t="s">
        <v>100</v>
      </c>
      <c r="C405" t="s">
        <v>182</v>
      </c>
    </row>
    <row r="406" spans="1:3" hidden="1" x14ac:dyDescent="0.25">
      <c r="A406">
        <v>22</v>
      </c>
      <c r="B406" t="s">
        <v>100</v>
      </c>
      <c r="C406" t="s">
        <v>182</v>
      </c>
    </row>
    <row r="407" spans="1:3" hidden="1" x14ac:dyDescent="0.25">
      <c r="A407">
        <v>25</v>
      </c>
      <c r="B407" t="s">
        <v>100</v>
      </c>
      <c r="C407" t="s">
        <v>182</v>
      </c>
    </row>
    <row r="408" spans="1:3" hidden="1" x14ac:dyDescent="0.25">
      <c r="A408">
        <v>33</v>
      </c>
      <c r="B408" t="s">
        <v>100</v>
      </c>
      <c r="C408" t="s">
        <v>182</v>
      </c>
    </row>
    <row r="409" spans="1:3" hidden="1" x14ac:dyDescent="0.25">
      <c r="A409">
        <v>30</v>
      </c>
      <c r="B409" t="s">
        <v>100</v>
      </c>
      <c r="C409" t="s">
        <v>182</v>
      </c>
    </row>
    <row r="410" spans="1:3" hidden="1" x14ac:dyDescent="0.25">
      <c r="A410">
        <v>37</v>
      </c>
      <c r="B410" t="s">
        <v>100</v>
      </c>
      <c r="C410" t="s">
        <v>182</v>
      </c>
    </row>
    <row r="411" spans="1:3" hidden="1" x14ac:dyDescent="0.25">
      <c r="A411">
        <v>38</v>
      </c>
      <c r="B411" t="s">
        <v>100</v>
      </c>
      <c r="C411" t="s">
        <v>182</v>
      </c>
    </row>
    <row r="412" spans="1:3" hidden="1" x14ac:dyDescent="0.25">
      <c r="A412">
        <v>39</v>
      </c>
      <c r="B412" t="s">
        <v>100</v>
      </c>
      <c r="C412" t="s">
        <v>182</v>
      </c>
    </row>
    <row r="413" spans="1:3" hidden="1" x14ac:dyDescent="0.25">
      <c r="A413">
        <v>36</v>
      </c>
      <c r="B413" t="s">
        <v>100</v>
      </c>
      <c r="C413" t="s">
        <v>182</v>
      </c>
    </row>
    <row r="414" spans="1:3" hidden="1" x14ac:dyDescent="0.25">
      <c r="A414">
        <v>32</v>
      </c>
      <c r="B414" t="s">
        <v>100</v>
      </c>
      <c r="C414" t="s">
        <v>182</v>
      </c>
    </row>
    <row r="415" spans="1:3" hidden="1" x14ac:dyDescent="0.25">
      <c r="A415">
        <v>21</v>
      </c>
      <c r="B415" t="s">
        <v>100</v>
      </c>
      <c r="C415" t="s">
        <v>182</v>
      </c>
    </row>
    <row r="416" spans="1:3" hidden="1" x14ac:dyDescent="0.25">
      <c r="A416">
        <v>33</v>
      </c>
      <c r="B416" t="s">
        <v>100</v>
      </c>
      <c r="C416" t="s">
        <v>182</v>
      </c>
    </row>
    <row r="417" spans="1:3" hidden="1" x14ac:dyDescent="0.25">
      <c r="A417">
        <v>18</v>
      </c>
      <c r="B417" t="s">
        <v>100</v>
      </c>
      <c r="C417" t="s">
        <v>182</v>
      </c>
    </row>
    <row r="418" spans="1:3" hidden="1" x14ac:dyDescent="0.25">
      <c r="A418">
        <v>36</v>
      </c>
      <c r="B418" t="s">
        <v>100</v>
      </c>
      <c r="C418" t="s">
        <v>182</v>
      </c>
    </row>
    <row r="419" spans="1:3" hidden="1" x14ac:dyDescent="0.25">
      <c r="A419">
        <v>24</v>
      </c>
      <c r="B419" t="s">
        <v>100</v>
      </c>
      <c r="C419" t="s">
        <v>182</v>
      </c>
    </row>
    <row r="420" spans="1:3" hidden="1" x14ac:dyDescent="0.25">
      <c r="A420">
        <v>29</v>
      </c>
      <c r="B420" t="s">
        <v>100</v>
      </c>
      <c r="C420" t="s">
        <v>182</v>
      </c>
    </row>
    <row r="421" spans="1:3" hidden="1" x14ac:dyDescent="0.25">
      <c r="A421">
        <v>32</v>
      </c>
      <c r="B421" t="s">
        <v>100</v>
      </c>
      <c r="C421" t="s">
        <v>182</v>
      </c>
    </row>
    <row r="422" spans="1:3" hidden="1" x14ac:dyDescent="0.25">
      <c r="A422">
        <v>21</v>
      </c>
      <c r="B422" t="s">
        <v>100</v>
      </c>
      <c r="C422" t="s">
        <v>182</v>
      </c>
    </row>
    <row r="423" spans="1:3" hidden="1" x14ac:dyDescent="0.25">
      <c r="A423">
        <v>21</v>
      </c>
      <c r="B423" t="s">
        <v>100</v>
      </c>
      <c r="C423" t="s">
        <v>182</v>
      </c>
    </row>
    <row r="424" spans="1:3" hidden="1" x14ac:dyDescent="0.25">
      <c r="A424">
        <v>20</v>
      </c>
      <c r="B424" t="s">
        <v>100</v>
      </c>
      <c r="C424" t="s">
        <v>182</v>
      </c>
    </row>
    <row r="425" spans="1:3" hidden="1" x14ac:dyDescent="0.25">
      <c r="A425">
        <v>35</v>
      </c>
      <c r="B425" t="s">
        <v>100</v>
      </c>
      <c r="C425" t="s">
        <v>182</v>
      </c>
    </row>
    <row r="426" spans="1:3" hidden="1" x14ac:dyDescent="0.25">
      <c r="A426">
        <v>30</v>
      </c>
      <c r="B426" t="s">
        <v>100</v>
      </c>
      <c r="C426" t="s">
        <v>182</v>
      </c>
    </row>
    <row r="427" spans="1:3" hidden="1" x14ac:dyDescent="0.25">
      <c r="A427">
        <v>27</v>
      </c>
      <c r="B427" t="s">
        <v>100</v>
      </c>
      <c r="C427" t="s">
        <v>182</v>
      </c>
    </row>
    <row r="428" spans="1:3" hidden="1" x14ac:dyDescent="0.25">
      <c r="A428">
        <v>19</v>
      </c>
      <c r="B428" t="s">
        <v>100</v>
      </c>
      <c r="C428" t="s">
        <v>182</v>
      </c>
    </row>
    <row r="429" spans="1:3" hidden="1" x14ac:dyDescent="0.25">
      <c r="A429">
        <v>18</v>
      </c>
      <c r="B429" t="s">
        <v>100</v>
      </c>
      <c r="C429" t="s">
        <v>182</v>
      </c>
    </row>
    <row r="430" spans="1:3" hidden="1" x14ac:dyDescent="0.25">
      <c r="A430">
        <v>42</v>
      </c>
      <c r="B430" t="s">
        <v>100</v>
      </c>
      <c r="C430" t="s">
        <v>182</v>
      </c>
    </row>
    <row r="431" spans="1:3" hidden="1" x14ac:dyDescent="0.25">
      <c r="A431">
        <v>30</v>
      </c>
      <c r="B431" t="s">
        <v>100</v>
      </c>
      <c r="C431" t="s">
        <v>182</v>
      </c>
    </row>
    <row r="432" spans="1:3" hidden="1" x14ac:dyDescent="0.25">
      <c r="A432">
        <v>19</v>
      </c>
      <c r="B432" t="s">
        <v>100</v>
      </c>
      <c r="C432" t="s">
        <v>182</v>
      </c>
    </row>
    <row r="433" spans="1:3" hidden="1" x14ac:dyDescent="0.25">
      <c r="A433">
        <v>21</v>
      </c>
      <c r="B433" t="s">
        <v>100</v>
      </c>
      <c r="C433" t="s">
        <v>182</v>
      </c>
    </row>
    <row r="434" spans="1:3" hidden="1" x14ac:dyDescent="0.25">
      <c r="A434">
        <v>17</v>
      </c>
      <c r="B434" t="s">
        <v>100</v>
      </c>
      <c r="C434" t="s">
        <v>182</v>
      </c>
    </row>
    <row r="435" spans="1:3" hidden="1" x14ac:dyDescent="0.25">
      <c r="A435">
        <v>21</v>
      </c>
      <c r="B435" t="s">
        <v>100</v>
      </c>
      <c r="C435" t="s">
        <v>182</v>
      </c>
    </row>
    <row r="436" spans="1:3" hidden="1" x14ac:dyDescent="0.25">
      <c r="A436">
        <v>27</v>
      </c>
      <c r="B436" t="s">
        <v>100</v>
      </c>
      <c r="C436" t="s">
        <v>182</v>
      </c>
    </row>
    <row r="437" spans="1:3" hidden="1" x14ac:dyDescent="0.25">
      <c r="A437">
        <v>15</v>
      </c>
      <c r="B437" t="s">
        <v>100</v>
      </c>
      <c r="C437" t="s">
        <v>182</v>
      </c>
    </row>
    <row r="438" spans="1:3" hidden="1" x14ac:dyDescent="0.25">
      <c r="A438">
        <v>27</v>
      </c>
      <c r="B438" t="s">
        <v>100</v>
      </c>
      <c r="C438" t="s">
        <v>182</v>
      </c>
    </row>
    <row r="439" spans="1:3" hidden="1" x14ac:dyDescent="0.25">
      <c r="A439">
        <v>21</v>
      </c>
      <c r="B439" t="s">
        <v>100</v>
      </c>
      <c r="C439" t="s">
        <v>182</v>
      </c>
    </row>
    <row r="440" spans="1:3" hidden="1" x14ac:dyDescent="0.25">
      <c r="A440">
        <v>27</v>
      </c>
      <c r="B440" t="s">
        <v>100</v>
      </c>
      <c r="C440" t="s">
        <v>182</v>
      </c>
    </row>
    <row r="441" spans="1:3" hidden="1" x14ac:dyDescent="0.25">
      <c r="A441">
        <v>31</v>
      </c>
      <c r="B441" t="s">
        <v>100</v>
      </c>
      <c r="C441" t="s">
        <v>182</v>
      </c>
    </row>
    <row r="442" spans="1:3" hidden="1" x14ac:dyDescent="0.25">
      <c r="A442">
        <v>20</v>
      </c>
      <c r="B442" t="s">
        <v>100</v>
      </c>
      <c r="C442" t="s">
        <v>182</v>
      </c>
    </row>
    <row r="443" spans="1:3" hidden="1" x14ac:dyDescent="0.25">
      <c r="A443">
        <v>21</v>
      </c>
      <c r="B443" t="s">
        <v>100</v>
      </c>
      <c r="C443" t="s">
        <v>182</v>
      </c>
    </row>
    <row r="444" spans="1:3" hidden="1" x14ac:dyDescent="0.25">
      <c r="A444">
        <v>25</v>
      </c>
      <c r="B444" t="s">
        <v>100</v>
      </c>
      <c r="C444" t="s">
        <v>182</v>
      </c>
    </row>
    <row r="445" spans="1:3" hidden="1" x14ac:dyDescent="0.25">
      <c r="A445">
        <v>25</v>
      </c>
      <c r="B445" t="s">
        <v>100</v>
      </c>
      <c r="C445" t="s">
        <v>182</v>
      </c>
    </row>
    <row r="446" spans="1:3" hidden="1" x14ac:dyDescent="0.25">
      <c r="A446">
        <v>34</v>
      </c>
      <c r="B446" t="s">
        <v>100</v>
      </c>
      <c r="C446" t="s">
        <v>182</v>
      </c>
    </row>
    <row r="447" spans="1:3" hidden="1" x14ac:dyDescent="0.25">
      <c r="A447">
        <v>22</v>
      </c>
      <c r="B447" t="s">
        <v>100</v>
      </c>
      <c r="C447" t="s">
        <v>182</v>
      </c>
    </row>
    <row r="448" spans="1:3" hidden="1" x14ac:dyDescent="0.25">
      <c r="A448">
        <v>20</v>
      </c>
      <c r="B448" t="s">
        <v>100</v>
      </c>
      <c r="C448" t="s">
        <v>182</v>
      </c>
    </row>
    <row r="449" spans="1:3" hidden="1" x14ac:dyDescent="0.25">
      <c r="A449">
        <v>21</v>
      </c>
      <c r="B449" t="s">
        <v>100</v>
      </c>
      <c r="C449" t="s">
        <v>182</v>
      </c>
    </row>
    <row r="450" spans="1:3" hidden="1" x14ac:dyDescent="0.25">
      <c r="A450">
        <v>32</v>
      </c>
      <c r="B450" t="s">
        <v>100</v>
      </c>
      <c r="C450" t="s">
        <v>182</v>
      </c>
    </row>
    <row r="451" spans="1:3" hidden="1" x14ac:dyDescent="0.25">
      <c r="A451">
        <v>32</v>
      </c>
      <c r="B451" t="s">
        <v>100</v>
      </c>
      <c r="C451" t="s">
        <v>182</v>
      </c>
    </row>
    <row r="452" spans="1:3" hidden="1" x14ac:dyDescent="0.25">
      <c r="A452">
        <v>20</v>
      </c>
      <c r="B452" t="s">
        <v>100</v>
      </c>
      <c r="C452" t="s">
        <v>182</v>
      </c>
    </row>
    <row r="453" spans="1:3" hidden="1" x14ac:dyDescent="0.25">
      <c r="A453">
        <v>19</v>
      </c>
      <c r="B453" t="s">
        <v>100</v>
      </c>
      <c r="C453" t="s">
        <v>182</v>
      </c>
    </row>
    <row r="454" spans="1:3" hidden="1" x14ac:dyDescent="0.25">
      <c r="A454">
        <v>27</v>
      </c>
      <c r="B454" t="s">
        <v>100</v>
      </c>
      <c r="C454" t="s">
        <v>182</v>
      </c>
    </row>
    <row r="455" spans="1:3" hidden="1" x14ac:dyDescent="0.25">
      <c r="A455">
        <v>25</v>
      </c>
      <c r="B455" t="s">
        <v>100</v>
      </c>
      <c r="C455" t="s">
        <v>182</v>
      </c>
    </row>
    <row r="456" spans="1:3" hidden="1" x14ac:dyDescent="0.25">
      <c r="A456">
        <v>20</v>
      </c>
      <c r="B456" t="s">
        <v>100</v>
      </c>
      <c r="C456" t="s">
        <v>182</v>
      </c>
    </row>
    <row r="457" spans="1:3" hidden="1" x14ac:dyDescent="0.25">
      <c r="A457">
        <v>20</v>
      </c>
      <c r="B457" t="s">
        <v>100</v>
      </c>
      <c r="C457" t="s">
        <v>182</v>
      </c>
    </row>
    <row r="458" spans="1:3" hidden="1" x14ac:dyDescent="0.25">
      <c r="A458">
        <v>31</v>
      </c>
      <c r="B458" t="s">
        <v>100</v>
      </c>
      <c r="C458" t="s">
        <v>182</v>
      </c>
    </row>
    <row r="459" spans="1:3" hidden="1" x14ac:dyDescent="0.25">
      <c r="A459" t="s">
        <v>257</v>
      </c>
      <c r="B459" t="s">
        <v>100</v>
      </c>
      <c r="C459" t="s">
        <v>51</v>
      </c>
    </row>
    <row r="460" spans="1:3" hidden="1" x14ac:dyDescent="0.25">
      <c r="A460" t="s">
        <v>257</v>
      </c>
      <c r="B460" t="s">
        <v>100</v>
      </c>
      <c r="C460" t="s">
        <v>51</v>
      </c>
    </row>
    <row r="461" spans="1:3" hidden="1" x14ac:dyDescent="0.25">
      <c r="A461" t="s">
        <v>310</v>
      </c>
      <c r="B461" t="s">
        <v>100</v>
      </c>
      <c r="C461" t="s">
        <v>51</v>
      </c>
    </row>
    <row r="462" spans="1:3" hidden="1" x14ac:dyDescent="0.25">
      <c r="A462" t="s">
        <v>257</v>
      </c>
      <c r="B462" t="s">
        <v>99</v>
      </c>
      <c r="C462" t="s">
        <v>51</v>
      </c>
    </row>
    <row r="463" spans="1:3" hidden="1" x14ac:dyDescent="0.25">
      <c r="A463" t="s">
        <v>392</v>
      </c>
      <c r="B463" t="s">
        <v>99</v>
      </c>
      <c r="C463" t="s">
        <v>51</v>
      </c>
    </row>
    <row r="464" spans="1:3" hidden="1" x14ac:dyDescent="0.25">
      <c r="A464" t="s">
        <v>257</v>
      </c>
      <c r="B464" t="s">
        <v>100</v>
      </c>
      <c r="C464" t="s">
        <v>51</v>
      </c>
    </row>
    <row r="465" spans="1:3" hidden="1" x14ac:dyDescent="0.25">
      <c r="A465" t="s">
        <v>138</v>
      </c>
      <c r="B465" t="s">
        <v>84</v>
      </c>
      <c r="C465" t="s">
        <v>51</v>
      </c>
    </row>
    <row r="466" spans="1:3" hidden="1" x14ac:dyDescent="0.25">
      <c r="A466" t="s">
        <v>257</v>
      </c>
      <c r="B466" t="s">
        <v>84</v>
      </c>
      <c r="C466" t="s">
        <v>51</v>
      </c>
    </row>
    <row r="467" spans="1:3" hidden="1" x14ac:dyDescent="0.25">
      <c r="A467" t="s">
        <v>257</v>
      </c>
      <c r="B467" t="s">
        <v>83</v>
      </c>
      <c r="C467" t="s">
        <v>51</v>
      </c>
    </row>
    <row r="468" spans="1:3" hidden="1" x14ac:dyDescent="0.25">
      <c r="A468" t="s">
        <v>145</v>
      </c>
      <c r="B468" t="s">
        <v>84</v>
      </c>
      <c r="C468" t="s">
        <v>51</v>
      </c>
    </row>
    <row r="469" spans="1:3" hidden="1" x14ac:dyDescent="0.25">
      <c r="A469" t="s">
        <v>145</v>
      </c>
      <c r="B469" t="s">
        <v>84</v>
      </c>
      <c r="C469" t="s">
        <v>51</v>
      </c>
    </row>
    <row r="470" spans="1:3" hidden="1" x14ac:dyDescent="0.25">
      <c r="A470" t="s">
        <v>257</v>
      </c>
      <c r="B470" t="s">
        <v>83</v>
      </c>
      <c r="C470" t="s">
        <v>51</v>
      </c>
    </row>
    <row r="471" spans="1:3" hidden="1" x14ac:dyDescent="0.25">
      <c r="A471" t="s">
        <v>148</v>
      </c>
      <c r="B471" t="s">
        <v>84</v>
      </c>
      <c r="C471" t="s">
        <v>51</v>
      </c>
    </row>
    <row r="472" spans="1:3" hidden="1" x14ac:dyDescent="0.25">
      <c r="A472" t="s">
        <v>204</v>
      </c>
      <c r="B472" t="s">
        <v>83</v>
      </c>
      <c r="C472" t="s">
        <v>51</v>
      </c>
    </row>
    <row r="473" spans="1:3" hidden="1" x14ac:dyDescent="0.25">
      <c r="A473" t="s">
        <v>257</v>
      </c>
      <c r="B473" t="s">
        <v>83</v>
      </c>
      <c r="C473" t="s">
        <v>51</v>
      </c>
    </row>
    <row r="474" spans="1:3" hidden="1" x14ac:dyDescent="0.25">
      <c r="A474" t="s">
        <v>164</v>
      </c>
      <c r="B474" t="s">
        <v>84</v>
      </c>
      <c r="C474" t="s">
        <v>51</v>
      </c>
    </row>
    <row r="475" spans="1:3" hidden="1" x14ac:dyDescent="0.25">
      <c r="A475" t="s">
        <v>257</v>
      </c>
      <c r="B475" t="s">
        <v>83</v>
      </c>
      <c r="C475" t="s">
        <v>51</v>
      </c>
    </row>
    <row r="476" spans="1:3" hidden="1" x14ac:dyDescent="0.25">
      <c r="A476" t="s">
        <v>257</v>
      </c>
      <c r="B476" t="s">
        <v>84</v>
      </c>
      <c r="C476" t="s">
        <v>51</v>
      </c>
    </row>
    <row r="477" spans="1:3" hidden="1" x14ac:dyDescent="0.25">
      <c r="A477" t="s">
        <v>257</v>
      </c>
      <c r="B477" t="s">
        <v>84</v>
      </c>
      <c r="C477" t="s">
        <v>51</v>
      </c>
    </row>
    <row r="478" spans="1:3" hidden="1" x14ac:dyDescent="0.25">
      <c r="A478" t="s">
        <v>257</v>
      </c>
      <c r="B478" t="s">
        <v>84</v>
      </c>
      <c r="C478" t="s">
        <v>51</v>
      </c>
    </row>
    <row r="479" spans="1:3" hidden="1" x14ac:dyDescent="0.25">
      <c r="A479" t="s">
        <v>257</v>
      </c>
      <c r="B479" t="s">
        <v>83</v>
      </c>
      <c r="C479" t="s">
        <v>51</v>
      </c>
    </row>
    <row r="480" spans="1:3" hidden="1" x14ac:dyDescent="0.25">
      <c r="A480" t="s">
        <v>257</v>
      </c>
      <c r="B480" t="s">
        <v>84</v>
      </c>
      <c r="C480" t="s">
        <v>51</v>
      </c>
    </row>
    <row r="481" spans="1:3" hidden="1" x14ac:dyDescent="0.25">
      <c r="A481" t="s">
        <v>145</v>
      </c>
      <c r="B481" t="s">
        <v>83</v>
      </c>
      <c r="C481" t="s">
        <v>51</v>
      </c>
    </row>
    <row r="482" spans="1:3" hidden="1" x14ac:dyDescent="0.25">
      <c r="A482" t="s">
        <v>174</v>
      </c>
      <c r="B482" t="s">
        <v>83</v>
      </c>
      <c r="C482" t="s">
        <v>51</v>
      </c>
    </row>
    <row r="483" spans="1:3" hidden="1" x14ac:dyDescent="0.25">
      <c r="A483" t="s">
        <v>257</v>
      </c>
      <c r="B483" t="s">
        <v>84</v>
      </c>
      <c r="C483" t="s">
        <v>51</v>
      </c>
    </row>
    <row r="484" spans="1:3" hidden="1" x14ac:dyDescent="0.25">
      <c r="A484" t="s">
        <v>257</v>
      </c>
      <c r="B484" t="s">
        <v>84</v>
      </c>
      <c r="C484" t="s">
        <v>51</v>
      </c>
    </row>
    <row r="485" spans="1:3" hidden="1" x14ac:dyDescent="0.25">
      <c r="A485" t="s">
        <v>257</v>
      </c>
      <c r="B485" t="s">
        <v>84</v>
      </c>
      <c r="C485" t="s">
        <v>51</v>
      </c>
    </row>
    <row r="486" spans="1:3" hidden="1" x14ac:dyDescent="0.25">
      <c r="A486" t="s">
        <v>257</v>
      </c>
      <c r="B486" t="s">
        <v>84</v>
      </c>
      <c r="C486" t="s">
        <v>51</v>
      </c>
    </row>
    <row r="487" spans="1:3" hidden="1" x14ac:dyDescent="0.25">
      <c r="A487" t="s">
        <v>257</v>
      </c>
      <c r="B487" t="s">
        <v>83</v>
      </c>
      <c r="C487" t="s">
        <v>51</v>
      </c>
    </row>
    <row r="488" spans="1:3" hidden="1" x14ac:dyDescent="0.25">
      <c r="A488" t="s">
        <v>257</v>
      </c>
      <c r="B488" t="s">
        <v>83</v>
      </c>
      <c r="C488" t="s">
        <v>51</v>
      </c>
    </row>
    <row r="489" spans="1:3" hidden="1" x14ac:dyDescent="0.25">
      <c r="A489" t="s">
        <v>257</v>
      </c>
      <c r="B489" t="s">
        <v>84</v>
      </c>
      <c r="C489" t="s">
        <v>51</v>
      </c>
    </row>
    <row r="490" spans="1:3" hidden="1" x14ac:dyDescent="0.25">
      <c r="A490" t="s">
        <v>595</v>
      </c>
      <c r="B490" t="s">
        <v>84</v>
      </c>
      <c r="C490" t="s">
        <v>153</v>
      </c>
    </row>
    <row r="491" spans="1:3" hidden="1" x14ac:dyDescent="0.25">
      <c r="A491" t="s">
        <v>596</v>
      </c>
      <c r="B491" t="s">
        <v>83</v>
      </c>
      <c r="C491" t="s">
        <v>153</v>
      </c>
    </row>
    <row r="492" spans="1:3" hidden="1" x14ac:dyDescent="0.25">
      <c r="A492">
        <v>2</v>
      </c>
      <c r="B492" t="s">
        <v>83</v>
      </c>
      <c r="C492" t="s">
        <v>153</v>
      </c>
    </row>
    <row r="493" spans="1:3" hidden="1" x14ac:dyDescent="0.25">
      <c r="A493">
        <v>35</v>
      </c>
      <c r="B493" t="s">
        <v>84</v>
      </c>
      <c r="C493" t="s">
        <v>153</v>
      </c>
    </row>
    <row r="494" spans="1:3" hidden="1" x14ac:dyDescent="0.25">
      <c r="A494">
        <v>6</v>
      </c>
      <c r="B494" t="s">
        <v>84</v>
      </c>
      <c r="C494" t="s">
        <v>153</v>
      </c>
    </row>
    <row r="495" spans="1:3" hidden="1" x14ac:dyDescent="0.25">
      <c r="A495">
        <v>74</v>
      </c>
      <c r="B495" t="s">
        <v>83</v>
      </c>
      <c r="C495" t="s">
        <v>153</v>
      </c>
    </row>
    <row r="496" spans="1:3" hidden="1" x14ac:dyDescent="0.25">
      <c r="A496">
        <v>63</v>
      </c>
      <c r="B496" t="s">
        <v>84</v>
      </c>
      <c r="C496" t="s">
        <v>153</v>
      </c>
    </row>
    <row r="497" spans="1:3" hidden="1" x14ac:dyDescent="0.25">
      <c r="A497">
        <v>68</v>
      </c>
      <c r="B497" t="s">
        <v>84</v>
      </c>
      <c r="C497" t="s">
        <v>153</v>
      </c>
    </row>
    <row r="498" spans="1:3" hidden="1" x14ac:dyDescent="0.25">
      <c r="A498">
        <v>86</v>
      </c>
      <c r="B498" t="s">
        <v>84</v>
      </c>
      <c r="C498" t="s">
        <v>153</v>
      </c>
    </row>
    <row r="499" spans="1:3" hidden="1" x14ac:dyDescent="0.25">
      <c r="A499">
        <v>88</v>
      </c>
      <c r="B499" t="s">
        <v>84</v>
      </c>
      <c r="C499" t="s">
        <v>153</v>
      </c>
    </row>
    <row r="500" spans="1:3" hidden="1" x14ac:dyDescent="0.25">
      <c r="A500">
        <v>37</v>
      </c>
      <c r="B500" t="s">
        <v>84</v>
      </c>
      <c r="C500" t="s">
        <v>153</v>
      </c>
    </row>
    <row r="501" spans="1:3" hidden="1" x14ac:dyDescent="0.25">
      <c r="A501">
        <v>5</v>
      </c>
      <c r="B501" t="s">
        <v>84</v>
      </c>
      <c r="C501" t="s">
        <v>153</v>
      </c>
    </row>
    <row r="502" spans="1:3" hidden="1" x14ac:dyDescent="0.25">
      <c r="A502">
        <v>49</v>
      </c>
      <c r="B502" t="s">
        <v>83</v>
      </c>
      <c r="C502" t="s">
        <v>153</v>
      </c>
    </row>
    <row r="503" spans="1:3" hidden="1" x14ac:dyDescent="0.25">
      <c r="A503">
        <v>21</v>
      </c>
      <c r="B503" t="s">
        <v>83</v>
      </c>
      <c r="C503" t="s">
        <v>153</v>
      </c>
    </row>
    <row r="504" spans="1:3" hidden="1" x14ac:dyDescent="0.25">
      <c r="A504">
        <v>76</v>
      </c>
      <c r="B504" t="s">
        <v>84</v>
      </c>
      <c r="C504" t="s">
        <v>153</v>
      </c>
    </row>
    <row r="505" spans="1:3" hidden="1" x14ac:dyDescent="0.25">
      <c r="A505">
        <v>45</v>
      </c>
      <c r="B505" t="s">
        <v>84</v>
      </c>
      <c r="C505" t="s">
        <v>153</v>
      </c>
    </row>
    <row r="506" spans="1:3" hidden="1" x14ac:dyDescent="0.25">
      <c r="A506">
        <v>45</v>
      </c>
      <c r="B506" t="s">
        <v>84</v>
      </c>
      <c r="C506" t="s">
        <v>153</v>
      </c>
    </row>
    <row r="507" spans="1:3" hidden="1" x14ac:dyDescent="0.25">
      <c r="A507">
        <v>53</v>
      </c>
      <c r="B507" t="s">
        <v>84</v>
      </c>
      <c r="C507" t="s">
        <v>153</v>
      </c>
    </row>
    <row r="508" spans="1:3" hidden="1" x14ac:dyDescent="0.25">
      <c r="A508">
        <v>31</v>
      </c>
      <c r="B508" t="s">
        <v>84</v>
      </c>
      <c r="C508" t="s">
        <v>153</v>
      </c>
    </row>
    <row r="509" spans="1:3" hidden="1" x14ac:dyDescent="0.25">
      <c r="A509">
        <v>67</v>
      </c>
      <c r="B509" t="s">
        <v>83</v>
      </c>
      <c r="C509" t="s">
        <v>153</v>
      </c>
    </row>
    <row r="510" spans="1:3" hidden="1" x14ac:dyDescent="0.25">
      <c r="A510">
        <v>45</v>
      </c>
      <c r="B510" t="s">
        <v>84</v>
      </c>
      <c r="C510" t="s">
        <v>153</v>
      </c>
    </row>
    <row r="511" spans="1:3" hidden="1" x14ac:dyDescent="0.25">
      <c r="A511">
        <v>1</v>
      </c>
      <c r="B511" t="s">
        <v>84</v>
      </c>
      <c r="C511" t="s">
        <v>153</v>
      </c>
    </row>
    <row r="512" spans="1:3" hidden="1" x14ac:dyDescent="0.25">
      <c r="A512">
        <v>63</v>
      </c>
      <c r="B512" t="s">
        <v>84</v>
      </c>
      <c r="C512" t="s">
        <v>153</v>
      </c>
    </row>
    <row r="513" spans="1:3" hidden="1" x14ac:dyDescent="0.25">
      <c r="A513">
        <v>33</v>
      </c>
      <c r="B513" t="s">
        <v>84</v>
      </c>
      <c r="C513" t="s">
        <v>153</v>
      </c>
    </row>
    <row r="514" spans="1:3" hidden="1" x14ac:dyDescent="0.25">
      <c r="A514">
        <v>26</v>
      </c>
      <c r="B514" t="s">
        <v>83</v>
      </c>
      <c r="C514" t="s">
        <v>153</v>
      </c>
    </row>
    <row r="515" spans="1:3" hidden="1" x14ac:dyDescent="0.25">
      <c r="A515">
        <v>23</v>
      </c>
      <c r="B515" t="s">
        <v>83</v>
      </c>
      <c r="C515" t="s">
        <v>153</v>
      </c>
    </row>
    <row r="516" spans="1:3" hidden="1" x14ac:dyDescent="0.25">
      <c r="A516">
        <v>78</v>
      </c>
      <c r="B516" t="s">
        <v>84</v>
      </c>
      <c r="C516" t="s">
        <v>153</v>
      </c>
    </row>
    <row r="517" spans="1:3" hidden="1" x14ac:dyDescent="0.25">
      <c r="A517">
        <v>34</v>
      </c>
      <c r="B517" t="s">
        <v>83</v>
      </c>
      <c r="C517" t="s">
        <v>153</v>
      </c>
    </row>
    <row r="518" spans="1:3" hidden="1" x14ac:dyDescent="0.25">
      <c r="A518">
        <v>48</v>
      </c>
      <c r="B518" t="s">
        <v>84</v>
      </c>
      <c r="C518" t="s">
        <v>153</v>
      </c>
    </row>
    <row r="519" spans="1:3" hidden="1" x14ac:dyDescent="0.25">
      <c r="A519">
        <v>38</v>
      </c>
      <c r="B519" t="s">
        <v>84</v>
      </c>
      <c r="C519" t="s">
        <v>153</v>
      </c>
    </row>
    <row r="520" spans="1:3" hidden="1" x14ac:dyDescent="0.25">
      <c r="A520">
        <v>64</v>
      </c>
      <c r="B520" t="s">
        <v>83</v>
      </c>
      <c r="C520" t="s">
        <v>153</v>
      </c>
    </row>
    <row r="521" spans="1:3" hidden="1" x14ac:dyDescent="0.25">
      <c r="A521">
        <v>23</v>
      </c>
      <c r="B521" t="s">
        <v>84</v>
      </c>
      <c r="C521" t="s">
        <v>153</v>
      </c>
    </row>
    <row r="522" spans="1:3" hidden="1" x14ac:dyDescent="0.25">
      <c r="A522">
        <v>37</v>
      </c>
      <c r="B522" t="s">
        <v>83</v>
      </c>
      <c r="C522" t="s">
        <v>153</v>
      </c>
    </row>
    <row r="523" spans="1:3" hidden="1" x14ac:dyDescent="0.25">
      <c r="A523">
        <v>27</v>
      </c>
      <c r="B523" t="s">
        <v>84</v>
      </c>
      <c r="C523" t="s">
        <v>153</v>
      </c>
    </row>
    <row r="524" spans="1:3" x14ac:dyDescent="0.25">
      <c r="A524">
        <v>18</v>
      </c>
      <c r="B524" t="s">
        <v>84</v>
      </c>
      <c r="C524" t="s">
        <v>153</v>
      </c>
    </row>
    <row r="525" spans="1:3" hidden="1" x14ac:dyDescent="0.25">
      <c r="A525">
        <v>61</v>
      </c>
      <c r="B525" t="s">
        <v>84</v>
      </c>
      <c r="C525" t="s">
        <v>153</v>
      </c>
    </row>
    <row r="526" spans="1:3" hidden="1" x14ac:dyDescent="0.25">
      <c r="A526">
        <v>31</v>
      </c>
      <c r="B526" t="s">
        <v>84</v>
      </c>
      <c r="C526" t="s">
        <v>153</v>
      </c>
    </row>
    <row r="527" spans="1:3" hidden="1" x14ac:dyDescent="0.25">
      <c r="A527">
        <v>20</v>
      </c>
      <c r="B527" t="s">
        <v>84</v>
      </c>
      <c r="C527" t="s">
        <v>153</v>
      </c>
    </row>
    <row r="528" spans="1:3" hidden="1" x14ac:dyDescent="0.25">
      <c r="A528">
        <v>57</v>
      </c>
      <c r="B528" t="s">
        <v>84</v>
      </c>
      <c r="C528" t="s">
        <v>153</v>
      </c>
    </row>
    <row r="529" spans="1:3" hidden="1" x14ac:dyDescent="0.25">
      <c r="A529">
        <v>49</v>
      </c>
      <c r="B529" t="s">
        <v>84</v>
      </c>
      <c r="C529" t="s">
        <v>153</v>
      </c>
    </row>
    <row r="530" spans="1:3" hidden="1" x14ac:dyDescent="0.25">
      <c r="A530">
        <v>88</v>
      </c>
      <c r="B530" t="s">
        <v>84</v>
      </c>
      <c r="C530" t="s">
        <v>153</v>
      </c>
    </row>
    <row r="531" spans="1:3" hidden="1" x14ac:dyDescent="0.25">
      <c r="A531">
        <v>60</v>
      </c>
      <c r="B531" t="s">
        <v>84</v>
      </c>
      <c r="C531" t="s">
        <v>153</v>
      </c>
    </row>
    <row r="532" spans="1:3" hidden="1" x14ac:dyDescent="0.25">
      <c r="A532">
        <v>3</v>
      </c>
      <c r="B532" t="s">
        <v>84</v>
      </c>
      <c r="C532" t="s">
        <v>153</v>
      </c>
    </row>
    <row r="533" spans="1:3" hidden="1" x14ac:dyDescent="0.25">
      <c r="A533">
        <v>68</v>
      </c>
      <c r="B533" t="s">
        <v>83</v>
      </c>
      <c r="C533" t="s">
        <v>153</v>
      </c>
    </row>
    <row r="534" spans="1:3" hidden="1" x14ac:dyDescent="0.25">
      <c r="A534">
        <v>47</v>
      </c>
      <c r="B534" t="s">
        <v>84</v>
      </c>
      <c r="C534" t="s">
        <v>153</v>
      </c>
    </row>
    <row r="535" spans="1:3" hidden="1" x14ac:dyDescent="0.25">
      <c r="A535">
        <v>6</v>
      </c>
      <c r="B535" t="s">
        <v>83</v>
      </c>
      <c r="C535" t="s">
        <v>153</v>
      </c>
    </row>
    <row r="536" spans="1:3" hidden="1" x14ac:dyDescent="0.25">
      <c r="A536">
        <v>27</v>
      </c>
      <c r="B536" t="s">
        <v>84</v>
      </c>
      <c r="C536" t="s">
        <v>153</v>
      </c>
    </row>
    <row r="537" spans="1:3" hidden="1" x14ac:dyDescent="0.25">
      <c r="A537">
        <v>37</v>
      </c>
      <c r="B537" t="s">
        <v>84</v>
      </c>
      <c r="C537" t="s">
        <v>153</v>
      </c>
    </row>
    <row r="538" spans="1:3" hidden="1" x14ac:dyDescent="0.25">
      <c r="A538">
        <v>81</v>
      </c>
      <c r="B538" t="s">
        <v>83</v>
      </c>
      <c r="C538" t="s">
        <v>153</v>
      </c>
    </row>
    <row r="539" spans="1:3" hidden="1" x14ac:dyDescent="0.25">
      <c r="A539">
        <v>41</v>
      </c>
      <c r="B539" t="s">
        <v>84</v>
      </c>
      <c r="C539" t="s">
        <v>153</v>
      </c>
    </row>
    <row r="540" spans="1:3" hidden="1" x14ac:dyDescent="0.25">
      <c r="A540">
        <v>6</v>
      </c>
      <c r="B540" t="s">
        <v>84</v>
      </c>
      <c r="C540" t="s">
        <v>153</v>
      </c>
    </row>
    <row r="541" spans="1:3" hidden="1" x14ac:dyDescent="0.25">
      <c r="A541">
        <v>74</v>
      </c>
      <c r="B541" t="s">
        <v>84</v>
      </c>
      <c r="C541" t="s">
        <v>153</v>
      </c>
    </row>
    <row r="542" spans="1:3" hidden="1" x14ac:dyDescent="0.25">
      <c r="A542">
        <v>27</v>
      </c>
      <c r="B542" t="s">
        <v>84</v>
      </c>
      <c r="C542" t="s">
        <v>153</v>
      </c>
    </row>
    <row r="543" spans="1:3" hidden="1" x14ac:dyDescent="0.25">
      <c r="A543">
        <v>59</v>
      </c>
      <c r="B543" t="s">
        <v>83</v>
      </c>
      <c r="C543" t="s">
        <v>153</v>
      </c>
    </row>
    <row r="544" spans="1:3" hidden="1" x14ac:dyDescent="0.25">
      <c r="A544">
        <v>48</v>
      </c>
      <c r="B544" t="s">
        <v>83</v>
      </c>
      <c r="C544" t="s">
        <v>153</v>
      </c>
    </row>
    <row r="545" spans="1:3" hidden="1" x14ac:dyDescent="0.25">
      <c r="A545">
        <v>37</v>
      </c>
      <c r="B545" t="s">
        <v>84</v>
      </c>
      <c r="C545" t="s">
        <v>153</v>
      </c>
    </row>
    <row r="546" spans="1:3" hidden="1" x14ac:dyDescent="0.25">
      <c r="A546">
        <v>73</v>
      </c>
      <c r="B546" t="s">
        <v>83</v>
      </c>
      <c r="C546" t="s">
        <v>153</v>
      </c>
    </row>
    <row r="547" spans="1:3" hidden="1" x14ac:dyDescent="0.25">
      <c r="A547">
        <v>90</v>
      </c>
      <c r="B547" t="s">
        <v>84</v>
      </c>
      <c r="C547" t="s">
        <v>153</v>
      </c>
    </row>
    <row r="548" spans="1:3" hidden="1" x14ac:dyDescent="0.25">
      <c r="A548">
        <v>34</v>
      </c>
      <c r="B548" t="s">
        <v>84</v>
      </c>
      <c r="C548" t="s">
        <v>153</v>
      </c>
    </row>
    <row r="549" spans="1:3" hidden="1" x14ac:dyDescent="0.25">
      <c r="A549">
        <v>58</v>
      </c>
      <c r="B549" t="s">
        <v>83</v>
      </c>
      <c r="C549" t="s">
        <v>153</v>
      </c>
    </row>
    <row r="550" spans="1:3" hidden="1" x14ac:dyDescent="0.25">
      <c r="A550">
        <v>1</v>
      </c>
      <c r="B550" t="s">
        <v>84</v>
      </c>
      <c r="C550" t="s">
        <v>153</v>
      </c>
    </row>
    <row r="551" spans="1:3" hidden="1" x14ac:dyDescent="0.25">
      <c r="A551">
        <v>66</v>
      </c>
      <c r="B551" t="s">
        <v>83</v>
      </c>
      <c r="C551" t="s">
        <v>153</v>
      </c>
    </row>
    <row r="552" spans="1:3" hidden="1" x14ac:dyDescent="0.25">
      <c r="A552">
        <v>26</v>
      </c>
      <c r="B552" t="s">
        <v>83</v>
      </c>
      <c r="C552" t="s">
        <v>153</v>
      </c>
    </row>
    <row r="553" spans="1:3" hidden="1" x14ac:dyDescent="0.25">
      <c r="A553">
        <v>46</v>
      </c>
      <c r="B553" t="s">
        <v>84</v>
      </c>
      <c r="C553" t="s">
        <v>153</v>
      </c>
    </row>
    <row r="554" spans="1:3" hidden="1" x14ac:dyDescent="0.25">
      <c r="A554">
        <v>42</v>
      </c>
      <c r="B554" t="s">
        <v>83</v>
      </c>
      <c r="C554" t="s">
        <v>153</v>
      </c>
    </row>
    <row r="555" spans="1:3" x14ac:dyDescent="0.25">
      <c r="A555">
        <v>19</v>
      </c>
      <c r="B555" t="s">
        <v>84</v>
      </c>
      <c r="C555" t="s">
        <v>153</v>
      </c>
    </row>
    <row r="556" spans="1:3" hidden="1" x14ac:dyDescent="0.25">
      <c r="A556">
        <v>38</v>
      </c>
      <c r="B556" t="s">
        <v>83</v>
      </c>
      <c r="C556" t="s">
        <v>153</v>
      </c>
    </row>
    <row r="557" spans="1:3" hidden="1" x14ac:dyDescent="0.25">
      <c r="A557">
        <v>27</v>
      </c>
      <c r="B557" t="s">
        <v>83</v>
      </c>
      <c r="C557" t="s">
        <v>153</v>
      </c>
    </row>
    <row r="558" spans="1:3" hidden="1" x14ac:dyDescent="0.25">
      <c r="A558">
        <v>18</v>
      </c>
      <c r="B558" t="s">
        <v>83</v>
      </c>
      <c r="C558" t="s">
        <v>153</v>
      </c>
    </row>
    <row r="559" spans="1:3" hidden="1" x14ac:dyDescent="0.25">
      <c r="A559">
        <v>2</v>
      </c>
      <c r="B559" t="s">
        <v>84</v>
      </c>
      <c r="C559" t="s">
        <v>153</v>
      </c>
    </row>
    <row r="560" spans="1:3" hidden="1" x14ac:dyDescent="0.25">
      <c r="A560">
        <v>26</v>
      </c>
      <c r="B560" t="s">
        <v>84</v>
      </c>
      <c r="C560" t="s">
        <v>153</v>
      </c>
    </row>
    <row r="561" spans="1:3" hidden="1" x14ac:dyDescent="0.25">
      <c r="A561">
        <v>17</v>
      </c>
      <c r="B561" t="s">
        <v>83</v>
      </c>
      <c r="C561" t="s">
        <v>153</v>
      </c>
    </row>
    <row r="562" spans="1:3" hidden="1" x14ac:dyDescent="0.25">
      <c r="A562">
        <v>1</v>
      </c>
      <c r="B562" t="s">
        <v>84</v>
      </c>
      <c r="C562" t="s">
        <v>153</v>
      </c>
    </row>
    <row r="563" spans="1:3" hidden="1" x14ac:dyDescent="0.25">
      <c r="A563">
        <v>59</v>
      </c>
      <c r="B563" t="s">
        <v>84</v>
      </c>
      <c r="C563" t="s">
        <v>153</v>
      </c>
    </row>
    <row r="564" spans="1:3" hidden="1" x14ac:dyDescent="0.25">
      <c r="A564">
        <v>55</v>
      </c>
      <c r="B564" t="s">
        <v>83</v>
      </c>
      <c r="C564" t="s">
        <v>153</v>
      </c>
    </row>
    <row r="565" spans="1:3" hidden="1" x14ac:dyDescent="0.25">
      <c r="A565">
        <v>24</v>
      </c>
      <c r="B565" t="s">
        <v>84</v>
      </c>
      <c r="C565" t="s">
        <v>153</v>
      </c>
    </row>
    <row r="566" spans="1:3" hidden="1" x14ac:dyDescent="0.25">
      <c r="A566">
        <v>19</v>
      </c>
      <c r="B566" t="s">
        <v>83</v>
      </c>
      <c r="C566" t="s">
        <v>153</v>
      </c>
    </row>
    <row r="567" spans="1:3" hidden="1" x14ac:dyDescent="0.25">
      <c r="A567">
        <v>35</v>
      </c>
      <c r="B567" t="s">
        <v>83</v>
      </c>
      <c r="C567" t="s">
        <v>153</v>
      </c>
    </row>
    <row r="568" spans="1:3" hidden="1" x14ac:dyDescent="0.25">
      <c r="A568">
        <v>71</v>
      </c>
      <c r="B568" t="s">
        <v>84</v>
      </c>
      <c r="C568" t="s">
        <v>153</v>
      </c>
    </row>
    <row r="569" spans="1:3" hidden="1" x14ac:dyDescent="0.25">
      <c r="A569">
        <v>17</v>
      </c>
      <c r="B569" t="s">
        <v>83</v>
      </c>
      <c r="C569" t="s">
        <v>153</v>
      </c>
    </row>
    <row r="570" spans="1:3" hidden="1" x14ac:dyDescent="0.25">
      <c r="A570">
        <v>30</v>
      </c>
      <c r="B570" t="s">
        <v>83</v>
      </c>
      <c r="C570" t="s">
        <v>153</v>
      </c>
    </row>
    <row r="571" spans="1:3" hidden="1" x14ac:dyDescent="0.25">
      <c r="A571">
        <v>1</v>
      </c>
      <c r="B571" t="s">
        <v>84</v>
      </c>
      <c r="C571" t="s">
        <v>153</v>
      </c>
    </row>
    <row r="572" spans="1:3" hidden="1" x14ac:dyDescent="0.25">
      <c r="A572">
        <v>55</v>
      </c>
      <c r="B572" t="s">
        <v>83</v>
      </c>
      <c r="C572" t="s">
        <v>153</v>
      </c>
    </row>
    <row r="573" spans="1:3" hidden="1" x14ac:dyDescent="0.25">
      <c r="A573">
        <v>17</v>
      </c>
      <c r="B573" t="s">
        <v>84</v>
      </c>
      <c r="C573" t="s">
        <v>153</v>
      </c>
    </row>
    <row r="574" spans="1:3" hidden="1" x14ac:dyDescent="0.25">
      <c r="A574">
        <v>48</v>
      </c>
      <c r="B574" t="s">
        <v>84</v>
      </c>
      <c r="C574" t="s">
        <v>153</v>
      </c>
    </row>
    <row r="575" spans="1:3" hidden="1" x14ac:dyDescent="0.25">
      <c r="A575">
        <v>2</v>
      </c>
      <c r="B575" t="s">
        <v>84</v>
      </c>
      <c r="C575" t="s">
        <v>153</v>
      </c>
    </row>
    <row r="576" spans="1:3" hidden="1" x14ac:dyDescent="0.25">
      <c r="A576">
        <v>17</v>
      </c>
      <c r="B576" t="s">
        <v>84</v>
      </c>
      <c r="C576" t="s">
        <v>153</v>
      </c>
    </row>
    <row r="577" spans="1:3" hidden="1" x14ac:dyDescent="0.25">
      <c r="A577">
        <v>19</v>
      </c>
      <c r="B577" t="s">
        <v>83</v>
      </c>
      <c r="C577" t="s">
        <v>153</v>
      </c>
    </row>
    <row r="578" spans="1:3" hidden="1" x14ac:dyDescent="0.25">
      <c r="A578">
        <v>39</v>
      </c>
      <c r="B578" t="s">
        <v>84</v>
      </c>
      <c r="C578" t="s">
        <v>153</v>
      </c>
    </row>
    <row r="579" spans="1:3" hidden="1" x14ac:dyDescent="0.25">
      <c r="A579">
        <v>70</v>
      </c>
      <c r="B579" t="s">
        <v>83</v>
      </c>
      <c r="C579" t="s">
        <v>153</v>
      </c>
    </row>
    <row r="580" spans="1:3" hidden="1" x14ac:dyDescent="0.25">
      <c r="A580">
        <v>36</v>
      </c>
      <c r="B580" t="s">
        <v>84</v>
      </c>
      <c r="C580" t="s">
        <v>153</v>
      </c>
    </row>
    <row r="581" spans="1:3" hidden="1" x14ac:dyDescent="0.25">
      <c r="A581">
        <v>53</v>
      </c>
      <c r="B581" t="s">
        <v>83</v>
      </c>
      <c r="C581" t="s">
        <v>153</v>
      </c>
    </row>
    <row r="582" spans="1:3" hidden="1" x14ac:dyDescent="0.25">
      <c r="A582">
        <v>1</v>
      </c>
      <c r="B582" t="s">
        <v>84</v>
      </c>
      <c r="C582" t="s">
        <v>153</v>
      </c>
    </row>
    <row r="583" spans="1:3" hidden="1" x14ac:dyDescent="0.25">
      <c r="A583">
        <v>49</v>
      </c>
      <c r="B583" t="s">
        <v>84</v>
      </c>
      <c r="C583" t="s">
        <v>153</v>
      </c>
    </row>
    <row r="584" spans="1:3" hidden="1" x14ac:dyDescent="0.25">
      <c r="A584">
        <v>45</v>
      </c>
      <c r="B584" t="s">
        <v>83</v>
      </c>
      <c r="C584" t="s">
        <v>153</v>
      </c>
    </row>
    <row r="585" spans="1:3" hidden="1" x14ac:dyDescent="0.25">
      <c r="A585">
        <v>44</v>
      </c>
      <c r="B585" t="s">
        <v>84</v>
      </c>
      <c r="C585" t="s">
        <v>153</v>
      </c>
    </row>
    <row r="586" spans="1:3" hidden="1" x14ac:dyDescent="0.25">
      <c r="A586">
        <v>37</v>
      </c>
      <c r="B586" t="s">
        <v>83</v>
      </c>
      <c r="C586" t="s">
        <v>153</v>
      </c>
    </row>
    <row r="587" spans="1:3" hidden="1" x14ac:dyDescent="0.25">
      <c r="A587">
        <v>89</v>
      </c>
      <c r="B587" t="s">
        <v>84</v>
      </c>
      <c r="C587" t="s">
        <v>153</v>
      </c>
    </row>
    <row r="588" spans="1:3" hidden="1" x14ac:dyDescent="0.25">
      <c r="A588">
        <v>54</v>
      </c>
      <c r="B588" t="s">
        <v>84</v>
      </c>
      <c r="C588" t="s">
        <v>153</v>
      </c>
    </row>
    <row r="589" spans="1:3" hidden="1" x14ac:dyDescent="0.25">
      <c r="A589">
        <v>67</v>
      </c>
      <c r="B589" t="s">
        <v>83</v>
      </c>
      <c r="C589" t="s">
        <v>153</v>
      </c>
    </row>
    <row r="590" spans="1:3" hidden="1" x14ac:dyDescent="0.25">
      <c r="A590">
        <v>31</v>
      </c>
      <c r="B590" t="s">
        <v>84</v>
      </c>
      <c r="C590" t="s">
        <v>153</v>
      </c>
    </row>
    <row r="591" spans="1:3" hidden="1" x14ac:dyDescent="0.25">
      <c r="A591">
        <v>17</v>
      </c>
      <c r="B591" t="s">
        <v>84</v>
      </c>
      <c r="C591" t="s">
        <v>153</v>
      </c>
    </row>
    <row r="592" spans="1:3" hidden="1" x14ac:dyDescent="0.25">
      <c r="A592">
        <v>4</v>
      </c>
      <c r="B592" t="s">
        <v>83</v>
      </c>
      <c r="C592" t="s">
        <v>153</v>
      </c>
    </row>
    <row r="593" spans="1:3" hidden="1" x14ac:dyDescent="0.25">
      <c r="A593">
        <v>26</v>
      </c>
      <c r="B593" t="s">
        <v>83</v>
      </c>
      <c r="C593" t="s">
        <v>153</v>
      </c>
    </row>
    <row r="594" spans="1:3" hidden="1" x14ac:dyDescent="0.25">
      <c r="A594">
        <v>85</v>
      </c>
      <c r="B594" t="s">
        <v>84</v>
      </c>
      <c r="C594" t="s">
        <v>153</v>
      </c>
    </row>
    <row r="595" spans="1:3" hidden="1" x14ac:dyDescent="0.25">
      <c r="A595">
        <v>3</v>
      </c>
      <c r="B595" t="s">
        <v>83</v>
      </c>
      <c r="C595" t="s">
        <v>153</v>
      </c>
    </row>
    <row r="596" spans="1:3" hidden="1" x14ac:dyDescent="0.25">
      <c r="A596">
        <v>38</v>
      </c>
      <c r="B596" t="s">
        <v>83</v>
      </c>
      <c r="C596" t="s">
        <v>153</v>
      </c>
    </row>
    <row r="597" spans="1:3" hidden="1" x14ac:dyDescent="0.25">
      <c r="A597">
        <v>52</v>
      </c>
      <c r="B597" t="s">
        <v>84</v>
      </c>
      <c r="C597" t="s">
        <v>153</v>
      </c>
    </row>
    <row r="598" spans="1:3" hidden="1" x14ac:dyDescent="0.25">
      <c r="A598">
        <v>69</v>
      </c>
      <c r="B598" t="s">
        <v>84</v>
      </c>
      <c r="C598" t="s">
        <v>153</v>
      </c>
    </row>
    <row r="599" spans="1:3" hidden="1" x14ac:dyDescent="0.25">
      <c r="A599">
        <v>82</v>
      </c>
      <c r="B599" t="s">
        <v>84</v>
      </c>
      <c r="C599" t="s">
        <v>153</v>
      </c>
    </row>
    <row r="600" spans="1:3" hidden="1" x14ac:dyDescent="0.25">
      <c r="A600">
        <v>48</v>
      </c>
      <c r="B600" t="s">
        <v>84</v>
      </c>
      <c r="C600" t="s">
        <v>153</v>
      </c>
    </row>
    <row r="601" spans="1:3" hidden="1" x14ac:dyDescent="0.25">
      <c r="A601">
        <v>56</v>
      </c>
      <c r="B601" t="s">
        <v>83</v>
      </c>
      <c r="C601" t="s">
        <v>153</v>
      </c>
    </row>
    <row r="602" spans="1:3" x14ac:dyDescent="0.25">
      <c r="A602">
        <v>19</v>
      </c>
      <c r="B602" t="s">
        <v>84</v>
      </c>
      <c r="C602" t="s">
        <v>153</v>
      </c>
    </row>
    <row r="603" spans="1:3" hidden="1" x14ac:dyDescent="0.25">
      <c r="A603">
        <v>28</v>
      </c>
      <c r="B603" t="s">
        <v>83</v>
      </c>
      <c r="C603" t="s">
        <v>153</v>
      </c>
    </row>
    <row r="604" spans="1:3" hidden="1" x14ac:dyDescent="0.25">
      <c r="A604">
        <v>59</v>
      </c>
      <c r="B604" t="s">
        <v>83</v>
      </c>
      <c r="C604" t="s">
        <v>153</v>
      </c>
    </row>
    <row r="605" spans="1:3" x14ac:dyDescent="0.25">
      <c r="A605">
        <v>19</v>
      </c>
      <c r="B605" t="s">
        <v>84</v>
      </c>
      <c r="C605" t="s">
        <v>153</v>
      </c>
    </row>
    <row r="606" spans="1:3" hidden="1" x14ac:dyDescent="0.25">
      <c r="A606">
        <v>62</v>
      </c>
      <c r="B606" t="s">
        <v>83</v>
      </c>
      <c r="C606" t="s">
        <v>153</v>
      </c>
    </row>
    <row r="607" spans="1:3" hidden="1" x14ac:dyDescent="0.25">
      <c r="A607">
        <v>75</v>
      </c>
      <c r="B607" t="s">
        <v>84</v>
      </c>
      <c r="C607" t="s">
        <v>153</v>
      </c>
    </row>
    <row r="608" spans="1:3" hidden="1" x14ac:dyDescent="0.25">
      <c r="A608">
        <v>89</v>
      </c>
      <c r="B608" t="s">
        <v>83</v>
      </c>
      <c r="C608" t="s">
        <v>153</v>
      </c>
    </row>
    <row r="609" spans="1:3" hidden="1" x14ac:dyDescent="0.25">
      <c r="A609">
        <v>16</v>
      </c>
      <c r="B609" t="s">
        <v>84</v>
      </c>
      <c r="C609" t="s">
        <v>153</v>
      </c>
    </row>
    <row r="610" spans="1:3" hidden="1" x14ac:dyDescent="0.25">
      <c r="A610">
        <v>52</v>
      </c>
      <c r="B610" t="s">
        <v>84</v>
      </c>
      <c r="C610" t="s">
        <v>153</v>
      </c>
    </row>
    <row r="611" spans="1:3" hidden="1" x14ac:dyDescent="0.25">
      <c r="A611">
        <v>14</v>
      </c>
      <c r="B611" t="s">
        <v>84</v>
      </c>
      <c r="C611" t="s">
        <v>153</v>
      </c>
    </row>
    <row r="612" spans="1:3" hidden="1" x14ac:dyDescent="0.25">
      <c r="A612">
        <v>24</v>
      </c>
      <c r="B612" t="s">
        <v>83</v>
      </c>
      <c r="C612" t="s">
        <v>153</v>
      </c>
    </row>
    <row r="613" spans="1:3" hidden="1" x14ac:dyDescent="0.25">
      <c r="A613">
        <v>1</v>
      </c>
      <c r="B613" t="s">
        <v>84</v>
      </c>
      <c r="C613" t="s">
        <v>153</v>
      </c>
    </row>
    <row r="614" spans="1:3" hidden="1" x14ac:dyDescent="0.25">
      <c r="A614">
        <v>23</v>
      </c>
      <c r="B614" t="s">
        <v>84</v>
      </c>
      <c r="C614" t="s">
        <v>153</v>
      </c>
    </row>
    <row r="615" spans="1:3" hidden="1" x14ac:dyDescent="0.25">
      <c r="A615">
        <v>68</v>
      </c>
      <c r="B615" t="s">
        <v>84</v>
      </c>
      <c r="C615" t="s">
        <v>153</v>
      </c>
    </row>
    <row r="616" spans="1:3" hidden="1" x14ac:dyDescent="0.25">
      <c r="A616">
        <v>50</v>
      </c>
      <c r="B616" t="s">
        <v>84</v>
      </c>
      <c r="C616" t="s">
        <v>153</v>
      </c>
    </row>
    <row r="617" spans="1:3" hidden="1" x14ac:dyDescent="0.25">
      <c r="A617">
        <v>75</v>
      </c>
      <c r="B617" t="s">
        <v>83</v>
      </c>
      <c r="C617" t="s">
        <v>153</v>
      </c>
    </row>
    <row r="618" spans="1:3" hidden="1" x14ac:dyDescent="0.25">
      <c r="A618">
        <v>52</v>
      </c>
      <c r="B618" t="s">
        <v>83</v>
      </c>
      <c r="C618" t="s">
        <v>153</v>
      </c>
    </row>
    <row r="619" spans="1:3" hidden="1" x14ac:dyDescent="0.25">
      <c r="A619">
        <v>48</v>
      </c>
      <c r="B619" t="s">
        <v>83</v>
      </c>
      <c r="C619" t="s">
        <v>153</v>
      </c>
    </row>
    <row r="620" spans="1:3" hidden="1" x14ac:dyDescent="0.25">
      <c r="A620">
        <v>101</v>
      </c>
      <c r="B620" t="s">
        <v>84</v>
      </c>
      <c r="C620" t="s">
        <v>153</v>
      </c>
    </row>
    <row r="621" spans="1:3" hidden="1" x14ac:dyDescent="0.25">
      <c r="A621">
        <v>37</v>
      </c>
      <c r="B621" t="s">
        <v>84</v>
      </c>
      <c r="C621" t="s">
        <v>153</v>
      </c>
    </row>
    <row r="622" spans="1:3" hidden="1" x14ac:dyDescent="0.25">
      <c r="A622">
        <v>2</v>
      </c>
      <c r="B622" t="s">
        <v>83</v>
      </c>
      <c r="C622" t="s">
        <v>153</v>
      </c>
    </row>
    <row r="623" spans="1:3" hidden="1" x14ac:dyDescent="0.25">
      <c r="A623">
        <v>1</v>
      </c>
      <c r="B623" t="s">
        <v>84</v>
      </c>
      <c r="C623" t="s">
        <v>153</v>
      </c>
    </row>
    <row r="624" spans="1:3" hidden="1" x14ac:dyDescent="0.25">
      <c r="A624" t="s">
        <v>124</v>
      </c>
      <c r="B624" t="s">
        <v>84</v>
      </c>
      <c r="C624" t="s">
        <v>153</v>
      </c>
    </row>
    <row r="625" spans="1:3" hidden="1" x14ac:dyDescent="0.25">
      <c r="A625">
        <v>24</v>
      </c>
      <c r="B625" t="s">
        <v>84</v>
      </c>
      <c r="C625" t="s">
        <v>153</v>
      </c>
    </row>
    <row r="626" spans="1:3" hidden="1" x14ac:dyDescent="0.25">
      <c r="A626">
        <v>62</v>
      </c>
      <c r="B626" t="s">
        <v>83</v>
      </c>
      <c r="C626" t="s">
        <v>153</v>
      </c>
    </row>
    <row r="627" spans="1:3" hidden="1" x14ac:dyDescent="0.25">
      <c r="A627">
        <v>66</v>
      </c>
      <c r="B627" t="s">
        <v>83</v>
      </c>
      <c r="C627" t="s">
        <v>153</v>
      </c>
    </row>
    <row r="628" spans="1:3" hidden="1" x14ac:dyDescent="0.25">
      <c r="A628">
        <v>70</v>
      </c>
      <c r="B628" t="s">
        <v>84</v>
      </c>
      <c r="C628" t="s">
        <v>153</v>
      </c>
    </row>
  </sheetData>
  <autoFilter ref="A2:C628" xr:uid="{00000000-0009-0000-0000-000014000000}">
    <filterColumn colId="0">
      <filters>
        <filter val="18"/>
        <filter val="19"/>
      </filters>
    </filterColumn>
    <filterColumn colId="1">
      <filters>
        <filter val="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83"/>
  <sheetViews>
    <sheetView topLeftCell="A213" zoomScaleNormal="100" workbookViewId="0">
      <selection activeCell="F222" sqref="F222"/>
    </sheetView>
  </sheetViews>
  <sheetFormatPr defaultColWidth="9.140625" defaultRowHeight="15" x14ac:dyDescent="0.25"/>
  <cols>
    <col min="1" max="1" width="16.42578125" style="73" customWidth="1"/>
    <col min="2" max="2" width="12.5703125" style="73" customWidth="1"/>
    <col min="3" max="5" width="9" style="73" customWidth="1"/>
    <col min="6" max="7" width="6.140625" style="73" customWidth="1"/>
    <col min="8" max="8" width="6.5703125" style="73" customWidth="1"/>
    <col min="9" max="9" width="7.28515625" style="73" customWidth="1"/>
    <col min="10" max="10" width="6.5703125" style="73" customWidth="1"/>
    <col min="11" max="11" width="8.85546875" style="73" customWidth="1"/>
    <col min="12" max="12" width="8.28515625" style="73" customWidth="1"/>
    <col min="13" max="13" width="8.140625" style="145" customWidth="1"/>
    <col min="14" max="14" width="7.140625" style="73" customWidth="1"/>
    <col min="15" max="15" width="8.42578125" style="73" customWidth="1"/>
    <col min="16" max="16" width="7.7109375" style="73" customWidth="1"/>
    <col min="17" max="18" width="9.140625" style="73" customWidth="1"/>
    <col min="19" max="16384" width="9.140625" style="73"/>
  </cols>
  <sheetData>
    <row r="1" spans="1:20" ht="25.5" x14ac:dyDescent="0.35">
      <c r="A1" s="272" t="s">
        <v>1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</row>
    <row r="2" spans="1:20" ht="26.25" thickBot="1" x14ac:dyDescent="0.4">
      <c r="A2" s="272" t="s">
        <v>529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</row>
    <row r="3" spans="1:20" s="190" customFormat="1" ht="43.5" customHeight="1" thickBot="1" x14ac:dyDescent="0.25">
      <c r="A3" s="183" t="s">
        <v>20</v>
      </c>
      <c r="B3" s="184" t="s">
        <v>22</v>
      </c>
      <c r="C3" s="185" t="s">
        <v>21</v>
      </c>
      <c r="D3" s="185" t="s">
        <v>9</v>
      </c>
      <c r="E3" s="185" t="s">
        <v>10</v>
      </c>
      <c r="F3" s="185" t="s">
        <v>11</v>
      </c>
      <c r="G3" s="185" t="s">
        <v>82</v>
      </c>
      <c r="H3" s="185" t="s">
        <v>25</v>
      </c>
      <c r="I3" s="185" t="s">
        <v>23</v>
      </c>
      <c r="J3" s="186" t="s">
        <v>24</v>
      </c>
      <c r="K3" s="187" t="s">
        <v>43</v>
      </c>
      <c r="L3" s="185" t="s">
        <v>44</v>
      </c>
      <c r="M3" s="188" t="s">
        <v>45</v>
      </c>
      <c r="N3" s="185" t="s">
        <v>46</v>
      </c>
      <c r="O3" s="185" t="s">
        <v>47</v>
      </c>
      <c r="P3" s="186" t="s">
        <v>48</v>
      </c>
      <c r="Q3" s="189" t="s">
        <v>49</v>
      </c>
      <c r="T3" s="190" t="s">
        <v>49</v>
      </c>
    </row>
    <row r="4" spans="1:20" ht="24.95" customHeight="1" x14ac:dyDescent="0.25">
      <c r="A4" s="74" t="s">
        <v>26</v>
      </c>
      <c r="B4" s="75">
        <f>Male!H4</f>
        <v>24</v>
      </c>
      <c r="C4" s="76">
        <v>32</v>
      </c>
      <c r="D4" s="77">
        <f>Male!B38</f>
        <v>83</v>
      </c>
      <c r="E4" s="77">
        <f>Male!C38</f>
        <v>121</v>
      </c>
      <c r="F4" s="77">
        <f>Male!D38</f>
        <v>5</v>
      </c>
      <c r="G4" s="77">
        <f>Male!E38</f>
        <v>0</v>
      </c>
      <c r="H4" s="77">
        <f>Male!H38</f>
        <v>635</v>
      </c>
      <c r="I4" s="77">
        <f>Male!F38</f>
        <v>38</v>
      </c>
      <c r="J4" s="78">
        <f>Male!G38</f>
        <v>0</v>
      </c>
      <c r="K4" s="79">
        <f>H4/31</f>
        <v>20.483870967741936</v>
      </c>
      <c r="L4" s="80">
        <f>H4/(E4+F4)</f>
        <v>5.0396825396825395</v>
      </c>
      <c r="M4" s="81">
        <f>((C4*31)-H4)/(E4+F4)</f>
        <v>2.8333333333333335</v>
      </c>
      <c r="N4" s="82">
        <f>(E4+F4)/C4</f>
        <v>3.9375</v>
      </c>
      <c r="O4" s="80">
        <f>H4*100/(C4*31)</f>
        <v>64.012096774193552</v>
      </c>
      <c r="P4" s="83">
        <f>F4*100/(E4+F4)</f>
        <v>3.9682539682539684</v>
      </c>
    </row>
    <row r="5" spans="1:20" ht="24.95" customHeight="1" x14ac:dyDescent="0.25">
      <c r="A5" s="84" t="s">
        <v>27</v>
      </c>
      <c r="B5" s="85">
        <f>Paediatric!H4</f>
        <v>12</v>
      </c>
      <c r="C5" s="86">
        <v>32</v>
      </c>
      <c r="D5" s="87">
        <f>Paediatric!B38</f>
        <v>74</v>
      </c>
      <c r="E5" s="87">
        <f>Paediatric!C38</f>
        <v>105</v>
      </c>
      <c r="F5" s="87">
        <f>Paediatric!D38</f>
        <v>0</v>
      </c>
      <c r="G5" s="87">
        <f>Paediatric!E38</f>
        <v>0</v>
      </c>
      <c r="H5" s="87">
        <f>Paediatric!H38</f>
        <v>440</v>
      </c>
      <c r="I5" s="87">
        <f>Paediatric!F38</f>
        <v>19</v>
      </c>
      <c r="J5" s="88">
        <f>Paediatric!G38</f>
        <v>0</v>
      </c>
      <c r="K5" s="79">
        <f t="shared" ref="K5:K12" si="0">H5/31</f>
        <v>14.193548387096774</v>
      </c>
      <c r="L5" s="80">
        <f t="shared" ref="L5:L13" si="1">H5/(E5+F5)</f>
        <v>4.1904761904761907</v>
      </c>
      <c r="M5" s="89">
        <f t="shared" ref="M5:M13" si="2">((C5*31)-H5)/(E5+F5)</f>
        <v>5.2571428571428571</v>
      </c>
      <c r="N5" s="82">
        <f t="shared" ref="N5:N13" si="3">(E5+F5)/C5</f>
        <v>3.28125</v>
      </c>
      <c r="O5" s="90">
        <f t="shared" ref="O5:O13" si="4">H5*100/(C5*31)</f>
        <v>44.354838709677416</v>
      </c>
      <c r="P5" s="91">
        <f t="shared" ref="P5:P12" si="5">F5*100/(E5+F5)</f>
        <v>0</v>
      </c>
    </row>
    <row r="6" spans="1:20" ht="24.95" customHeight="1" x14ac:dyDescent="0.25">
      <c r="A6" s="84" t="s">
        <v>28</v>
      </c>
      <c r="B6" s="85">
        <f>Female!H4</f>
        <v>24</v>
      </c>
      <c r="C6" s="86">
        <v>28</v>
      </c>
      <c r="D6" s="87">
        <f>Female!B38</f>
        <v>102</v>
      </c>
      <c r="E6" s="87">
        <f>Female!C38</f>
        <v>140</v>
      </c>
      <c r="F6" s="87">
        <f>Female!D38</f>
        <v>6</v>
      </c>
      <c r="G6" s="87">
        <f>Female!E38</f>
        <v>0</v>
      </c>
      <c r="H6" s="87">
        <f>Female!H38</f>
        <v>706</v>
      </c>
      <c r="I6" s="87">
        <f>Female!F38</f>
        <v>42</v>
      </c>
      <c r="J6" s="88">
        <f>Female!G38</f>
        <v>0</v>
      </c>
      <c r="K6" s="79">
        <f t="shared" si="0"/>
        <v>22.774193548387096</v>
      </c>
      <c r="L6" s="80">
        <f t="shared" si="1"/>
        <v>4.8356164383561646</v>
      </c>
      <c r="M6" s="89">
        <f t="shared" si="2"/>
        <v>1.1095890410958904</v>
      </c>
      <c r="N6" s="82">
        <f t="shared" si="3"/>
        <v>5.2142857142857144</v>
      </c>
      <c r="O6" s="90">
        <f t="shared" si="4"/>
        <v>81.336405529953922</v>
      </c>
      <c r="P6" s="91">
        <f t="shared" si="5"/>
        <v>4.1095890410958908</v>
      </c>
    </row>
    <row r="7" spans="1:20" ht="24.95" customHeight="1" x14ac:dyDescent="0.25">
      <c r="A7" s="84" t="s">
        <v>29</v>
      </c>
      <c r="B7" s="85">
        <f>'BLK F'!H4</f>
        <v>5</v>
      </c>
      <c r="C7" s="86">
        <v>20</v>
      </c>
      <c r="D7" s="87">
        <f>'BLK F'!B38</f>
        <v>96</v>
      </c>
      <c r="E7" s="87">
        <f>'BLK F'!C38</f>
        <v>93</v>
      </c>
      <c r="F7" s="87">
        <f>'BLK F'!D38</f>
        <v>0</v>
      </c>
      <c r="G7" s="87">
        <f>'BLK F'!E38</f>
        <v>0</v>
      </c>
      <c r="H7" s="87">
        <f>'BLK F'!H38</f>
        <v>226</v>
      </c>
      <c r="I7" s="87">
        <f>'BLK F'!F38</f>
        <v>2</v>
      </c>
      <c r="J7" s="88">
        <f>'BLK F'!G38</f>
        <v>1</v>
      </c>
      <c r="K7" s="79">
        <f t="shared" si="0"/>
        <v>7.290322580645161</v>
      </c>
      <c r="L7" s="80">
        <f t="shared" si="1"/>
        <v>2.4301075268817205</v>
      </c>
      <c r="M7" s="89">
        <f t="shared" si="2"/>
        <v>4.236559139784946</v>
      </c>
      <c r="N7" s="82">
        <f t="shared" si="3"/>
        <v>4.6500000000000004</v>
      </c>
      <c r="O7" s="90">
        <f t="shared" si="4"/>
        <v>36.451612903225808</v>
      </c>
      <c r="P7" s="91">
        <f t="shared" si="5"/>
        <v>0</v>
      </c>
    </row>
    <row r="8" spans="1:20" ht="24.95" customHeight="1" x14ac:dyDescent="0.25">
      <c r="A8" s="84" t="s">
        <v>30</v>
      </c>
      <c r="B8" s="85">
        <f>'Male Emergency'!H4</f>
        <v>5</v>
      </c>
      <c r="C8" s="86">
        <v>10</v>
      </c>
      <c r="D8" s="87">
        <f>'Male Emergency'!B38</f>
        <v>102</v>
      </c>
      <c r="E8" s="87">
        <f>'Male Emergency'!C38</f>
        <v>50</v>
      </c>
      <c r="F8" s="87">
        <f>'Male Emergency'!D38</f>
        <v>4</v>
      </c>
      <c r="G8" s="87">
        <f>'Male Emergency'!E38</f>
        <v>8</v>
      </c>
      <c r="H8" s="87">
        <f>'Male Emergency'!H38</f>
        <v>205</v>
      </c>
      <c r="I8" s="87">
        <f>'Male Emergency'!F38</f>
        <v>0</v>
      </c>
      <c r="J8" s="88">
        <f>'Male Emergency'!G38</f>
        <v>47</v>
      </c>
      <c r="K8" s="79">
        <f t="shared" si="0"/>
        <v>6.612903225806452</v>
      </c>
      <c r="L8" s="80">
        <f t="shared" si="1"/>
        <v>3.7962962962962963</v>
      </c>
      <c r="M8" s="89">
        <f t="shared" si="2"/>
        <v>1.9444444444444444</v>
      </c>
      <c r="N8" s="82">
        <f t="shared" si="3"/>
        <v>5.4</v>
      </c>
      <c r="O8" s="90">
        <f t="shared" si="4"/>
        <v>66.129032258064512</v>
      </c>
      <c r="P8" s="91">
        <f t="shared" si="5"/>
        <v>7.4074074074074074</v>
      </c>
    </row>
    <row r="9" spans="1:20" ht="24.95" customHeight="1" x14ac:dyDescent="0.25">
      <c r="A9" s="84" t="s">
        <v>31</v>
      </c>
      <c r="B9" s="85">
        <f>'BLK G'!H4</f>
        <v>11</v>
      </c>
      <c r="C9" s="86">
        <v>14</v>
      </c>
      <c r="D9" s="87">
        <f>'BLK G'!B38</f>
        <v>158</v>
      </c>
      <c r="E9" s="87">
        <f>'BLK G'!C38</f>
        <v>43</v>
      </c>
      <c r="F9" s="87">
        <f>'BLK G'!D38</f>
        <v>0</v>
      </c>
      <c r="G9" s="87">
        <f>'BLK G'!E38</f>
        <v>0</v>
      </c>
      <c r="H9" s="87">
        <f>'BLK G'!H38</f>
        <v>319</v>
      </c>
      <c r="I9" s="87">
        <f>'BLK G'!F38</f>
        <v>1</v>
      </c>
      <c r="J9" s="88">
        <f>'BLK G'!G38</f>
        <v>122</v>
      </c>
      <c r="K9" s="79">
        <f t="shared" si="0"/>
        <v>10.290322580645162</v>
      </c>
      <c r="L9" s="80">
        <f t="shared" si="1"/>
        <v>7.4186046511627906</v>
      </c>
      <c r="M9" s="89">
        <f t="shared" si="2"/>
        <v>2.6744186046511627</v>
      </c>
      <c r="N9" s="82">
        <f t="shared" si="3"/>
        <v>3.0714285714285716</v>
      </c>
      <c r="O9" s="90">
        <f t="shared" si="4"/>
        <v>73.502304147465438</v>
      </c>
      <c r="P9" s="91">
        <f t="shared" si="5"/>
        <v>0</v>
      </c>
    </row>
    <row r="10" spans="1:20" ht="24.95" customHeight="1" x14ac:dyDescent="0.25">
      <c r="A10" s="84" t="s">
        <v>32</v>
      </c>
      <c r="B10" s="85">
        <f>'BLK H'!H4</f>
        <v>11</v>
      </c>
      <c r="C10" s="86">
        <v>22</v>
      </c>
      <c r="D10" s="87">
        <f>'BLK H'!B38</f>
        <v>56</v>
      </c>
      <c r="E10" s="87">
        <f>'BLK H'!C38</f>
        <v>183</v>
      </c>
      <c r="F10" s="87">
        <f>'BLK H'!D38</f>
        <v>0</v>
      </c>
      <c r="G10" s="87">
        <f>'BLK H'!E38</f>
        <v>0</v>
      </c>
      <c r="H10" s="87">
        <f>'BLK H'!H38</f>
        <v>290</v>
      </c>
      <c r="I10" s="87">
        <f>'BLK H'!F38</f>
        <v>122</v>
      </c>
      <c r="J10" s="88">
        <f>'BLK H'!G38</f>
        <v>0</v>
      </c>
      <c r="K10" s="79">
        <f t="shared" si="0"/>
        <v>9.3548387096774199</v>
      </c>
      <c r="L10" s="80">
        <f t="shared" si="1"/>
        <v>1.5846994535519126</v>
      </c>
      <c r="M10" s="89">
        <f t="shared" si="2"/>
        <v>2.1420765027322406</v>
      </c>
      <c r="N10" s="82">
        <f t="shared" si="3"/>
        <v>8.3181818181818183</v>
      </c>
      <c r="O10" s="90">
        <f t="shared" si="4"/>
        <v>42.521994134897362</v>
      </c>
      <c r="P10" s="91">
        <f t="shared" si="5"/>
        <v>0</v>
      </c>
    </row>
    <row r="11" spans="1:20" ht="24.95" customHeight="1" x14ac:dyDescent="0.25">
      <c r="A11" s="84" t="s">
        <v>33</v>
      </c>
      <c r="B11" s="85">
        <f>'Female Emergency'!H4</f>
        <v>1</v>
      </c>
      <c r="C11" s="86">
        <v>10</v>
      </c>
      <c r="D11" s="87">
        <f>'Female Emergency'!B38</f>
        <v>93</v>
      </c>
      <c r="E11" s="87">
        <f>'Female Emergency'!C38</f>
        <v>28</v>
      </c>
      <c r="F11" s="87">
        <f>'Female Emergency'!D38</f>
        <v>3</v>
      </c>
      <c r="G11" s="87">
        <f>'Female Emergency'!E38</f>
        <v>6</v>
      </c>
      <c r="H11" s="87">
        <f>'Female Emergency'!H38</f>
        <v>188</v>
      </c>
      <c r="I11" s="87">
        <f>'Female Emergency'!F38</f>
        <v>0</v>
      </c>
      <c r="J11" s="88">
        <f>'Female Emergency'!G38</f>
        <v>54</v>
      </c>
      <c r="K11" s="79">
        <f t="shared" si="0"/>
        <v>6.064516129032258</v>
      </c>
      <c r="L11" s="80">
        <f t="shared" si="1"/>
        <v>6.064516129032258</v>
      </c>
      <c r="M11" s="89">
        <f t="shared" si="2"/>
        <v>3.935483870967742</v>
      </c>
      <c r="N11" s="82">
        <f t="shared" si="3"/>
        <v>3.1</v>
      </c>
      <c r="O11" s="90">
        <f t="shared" si="4"/>
        <v>60.645161290322584</v>
      </c>
      <c r="P11" s="91">
        <f t="shared" si="5"/>
        <v>9.67741935483871</v>
      </c>
    </row>
    <row r="12" spans="1:20" ht="24.95" customHeight="1" thickBot="1" x14ac:dyDescent="0.3">
      <c r="A12" s="92" t="s">
        <v>34</v>
      </c>
      <c r="B12" s="93">
        <f>Neonatal!H4</f>
        <v>5</v>
      </c>
      <c r="C12" s="94">
        <v>10</v>
      </c>
      <c r="D12" s="95">
        <f>Neonatal!B38</f>
        <v>52</v>
      </c>
      <c r="E12" s="95">
        <f>Neonatal!C38</f>
        <v>51</v>
      </c>
      <c r="F12" s="95">
        <f>Neonatal!D38</f>
        <v>1</v>
      </c>
      <c r="G12" s="95">
        <f>Neonatal!E38</f>
        <v>0</v>
      </c>
      <c r="H12" s="95">
        <f>Neonatal!H38</f>
        <v>306</v>
      </c>
      <c r="I12" s="95">
        <f>Neonatal!F38</f>
        <v>0</v>
      </c>
      <c r="J12" s="96">
        <f>Neonatal!G38</f>
        <v>0</v>
      </c>
      <c r="K12" s="97">
        <f t="shared" si="0"/>
        <v>9.870967741935484</v>
      </c>
      <c r="L12" s="98">
        <f t="shared" si="1"/>
        <v>5.884615384615385</v>
      </c>
      <c r="M12" s="99">
        <f t="shared" si="2"/>
        <v>7.6923076923076927E-2</v>
      </c>
      <c r="N12" s="100">
        <f t="shared" si="3"/>
        <v>5.2</v>
      </c>
      <c r="O12" s="101">
        <f t="shared" si="4"/>
        <v>98.709677419354833</v>
      </c>
      <c r="P12" s="102">
        <f t="shared" si="5"/>
        <v>1.9230769230769231</v>
      </c>
    </row>
    <row r="13" spans="1:20" s="113" customFormat="1" ht="16.5" thickBot="1" x14ac:dyDescent="0.3">
      <c r="A13" s="103" t="s">
        <v>35</v>
      </c>
      <c r="B13" s="104">
        <f t="shared" ref="B13:K13" si="6">SUM(B4:B12)</f>
        <v>98</v>
      </c>
      <c r="C13" s="105">
        <f t="shared" si="6"/>
        <v>178</v>
      </c>
      <c r="D13" s="106">
        <f t="shared" si="6"/>
        <v>816</v>
      </c>
      <c r="E13" s="106">
        <f t="shared" si="6"/>
        <v>814</v>
      </c>
      <c r="F13" s="106">
        <f t="shared" si="6"/>
        <v>19</v>
      </c>
      <c r="G13" s="106">
        <f t="shared" si="6"/>
        <v>14</v>
      </c>
      <c r="H13" s="106">
        <f t="shared" si="6"/>
        <v>3315</v>
      </c>
      <c r="I13" s="107">
        <f t="shared" si="6"/>
        <v>224</v>
      </c>
      <c r="J13" s="108">
        <f t="shared" si="6"/>
        <v>224</v>
      </c>
      <c r="K13" s="179">
        <f t="shared" si="6"/>
        <v>106.93548387096776</v>
      </c>
      <c r="L13" s="109">
        <f t="shared" si="1"/>
        <v>3.9795918367346941</v>
      </c>
      <c r="M13" s="110">
        <f t="shared" si="2"/>
        <v>2.644657863145258</v>
      </c>
      <c r="N13" s="111">
        <f t="shared" si="3"/>
        <v>4.6797752808988768</v>
      </c>
      <c r="O13" s="109">
        <f t="shared" si="4"/>
        <v>60.076114534251538</v>
      </c>
      <c r="P13" s="112">
        <f>F13*100/(E13+F13)</f>
        <v>2.2809123649459786</v>
      </c>
    </row>
    <row r="16" spans="1:20" ht="25.5" x14ac:dyDescent="0.35">
      <c r="A16" s="272" t="s">
        <v>1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</row>
    <row r="17" spans="1:19" ht="26.25" thickBot="1" x14ac:dyDescent="0.4">
      <c r="A17" s="271" t="s">
        <v>530</v>
      </c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</row>
    <row r="18" spans="1:19" s="191" customFormat="1" ht="39" customHeight="1" thickBot="1" x14ac:dyDescent="0.25">
      <c r="A18" s="183" t="s">
        <v>20</v>
      </c>
      <c r="B18" s="187" t="s">
        <v>22</v>
      </c>
      <c r="C18" s="185" t="s">
        <v>21</v>
      </c>
      <c r="D18" s="185" t="s">
        <v>9</v>
      </c>
      <c r="E18" s="185" t="s">
        <v>10</v>
      </c>
      <c r="F18" s="185" t="s">
        <v>11</v>
      </c>
      <c r="G18" s="185" t="s">
        <v>82</v>
      </c>
      <c r="H18" s="185" t="s">
        <v>25</v>
      </c>
      <c r="I18" s="185" t="s">
        <v>23</v>
      </c>
      <c r="J18" s="186" t="s">
        <v>24</v>
      </c>
      <c r="K18" s="185" t="s">
        <v>43</v>
      </c>
      <c r="L18" s="185" t="s">
        <v>44</v>
      </c>
      <c r="M18" s="188" t="s">
        <v>45</v>
      </c>
      <c r="N18" s="185" t="s">
        <v>46</v>
      </c>
      <c r="O18" s="185" t="s">
        <v>47</v>
      </c>
      <c r="P18" s="186" t="s">
        <v>48</v>
      </c>
    </row>
    <row r="19" spans="1:19" ht="24.95" customHeight="1" x14ac:dyDescent="0.25">
      <c r="A19" s="74" t="s">
        <v>26</v>
      </c>
      <c r="B19" s="114">
        <f>Male!H37</f>
        <v>19</v>
      </c>
      <c r="C19" s="76">
        <v>32</v>
      </c>
      <c r="D19" s="77">
        <f>Male!B76</f>
        <v>59</v>
      </c>
      <c r="E19" s="77">
        <f>Male!C76</f>
        <v>96</v>
      </c>
      <c r="F19" s="77">
        <f>Male!D76</f>
        <v>4</v>
      </c>
      <c r="G19" s="77">
        <f>Male!E76</f>
        <v>0</v>
      </c>
      <c r="H19" s="77">
        <f>Male!H76</f>
        <v>392</v>
      </c>
      <c r="I19" s="77">
        <f>Male!F76</f>
        <v>39</v>
      </c>
      <c r="J19" s="78">
        <f>Male!G76</f>
        <v>2</v>
      </c>
      <c r="K19" s="79">
        <f t="shared" ref="K19:K28" si="7">H19/28</f>
        <v>14</v>
      </c>
      <c r="L19" s="80">
        <f>H19/(E19+F19)</f>
        <v>3.92</v>
      </c>
      <c r="M19" s="81">
        <f t="shared" ref="M19:M28" si="8">((C19*28)-H19)/(E19+F19)</f>
        <v>5.04</v>
      </c>
      <c r="N19" s="82">
        <f>(E19+F19)/C19</f>
        <v>3.125</v>
      </c>
      <c r="O19" s="80">
        <f t="shared" ref="O19:O28" si="9">H19*100/(C19*28)</f>
        <v>43.75</v>
      </c>
      <c r="P19" s="83">
        <f>F19*1000/(E19+F19)</f>
        <v>40</v>
      </c>
      <c r="S19" s="73" t="s">
        <v>49</v>
      </c>
    </row>
    <row r="20" spans="1:19" ht="24.95" customHeight="1" x14ac:dyDescent="0.25">
      <c r="A20" s="84" t="s">
        <v>27</v>
      </c>
      <c r="B20" s="115">
        <f>Paediatric!H37</f>
        <v>0</v>
      </c>
      <c r="C20" s="86">
        <v>32</v>
      </c>
      <c r="D20" s="87">
        <f>Paediatric!B76</f>
        <v>58</v>
      </c>
      <c r="E20" s="87">
        <f>Paediatric!C76</f>
        <v>56</v>
      </c>
      <c r="F20" s="87">
        <f>Paediatric!D76</f>
        <v>2</v>
      </c>
      <c r="G20" s="87">
        <f>Paediatric!E76</f>
        <v>0</v>
      </c>
      <c r="H20" s="87">
        <f>Paediatric!H76</f>
        <v>270</v>
      </c>
      <c r="I20" s="87">
        <f>Paediatric!F76</f>
        <v>16</v>
      </c>
      <c r="J20" s="88">
        <f>Paediatric!G76</f>
        <v>0</v>
      </c>
      <c r="K20" s="79">
        <f t="shared" si="7"/>
        <v>9.6428571428571423</v>
      </c>
      <c r="L20" s="80">
        <f t="shared" ref="L20:L27" si="10">H20/(E20+F20)</f>
        <v>4.6551724137931032</v>
      </c>
      <c r="M20" s="81">
        <f t="shared" si="8"/>
        <v>10.793103448275861</v>
      </c>
      <c r="N20" s="82">
        <f t="shared" ref="N20:N27" si="11">(E20+F20)/C20</f>
        <v>1.8125</v>
      </c>
      <c r="O20" s="80">
        <f t="shared" si="9"/>
        <v>30.133928571428573</v>
      </c>
      <c r="P20" s="83">
        <f t="shared" ref="P20:P27" si="12">F20*1000/(E20+F20)</f>
        <v>34.482758620689658</v>
      </c>
    </row>
    <row r="21" spans="1:19" ht="24.95" customHeight="1" x14ac:dyDescent="0.25">
      <c r="A21" s="84" t="s">
        <v>28</v>
      </c>
      <c r="B21" s="115">
        <f>Female!H37</f>
        <v>22</v>
      </c>
      <c r="C21" s="86">
        <v>28</v>
      </c>
      <c r="D21" s="87">
        <f>Female!B76</f>
        <v>83</v>
      </c>
      <c r="E21" s="87">
        <f>Female!C76</f>
        <v>111</v>
      </c>
      <c r="F21" s="87">
        <f>Female!D76</f>
        <v>2</v>
      </c>
      <c r="G21" s="87">
        <f>Female!E76</f>
        <v>0</v>
      </c>
      <c r="H21" s="87">
        <f>Female!H76</f>
        <v>438</v>
      </c>
      <c r="I21" s="87">
        <f>Female!F76</f>
        <v>25</v>
      </c>
      <c r="J21" s="88">
        <f>Female!G76</f>
        <v>0</v>
      </c>
      <c r="K21" s="79">
        <f t="shared" si="7"/>
        <v>15.642857142857142</v>
      </c>
      <c r="L21" s="80">
        <f t="shared" si="10"/>
        <v>3.8761061946902653</v>
      </c>
      <c r="M21" s="81">
        <f t="shared" si="8"/>
        <v>3.0619469026548671</v>
      </c>
      <c r="N21" s="82">
        <f t="shared" si="11"/>
        <v>4.0357142857142856</v>
      </c>
      <c r="O21" s="80">
        <f t="shared" si="9"/>
        <v>55.867346938775512</v>
      </c>
      <c r="P21" s="83">
        <f t="shared" si="12"/>
        <v>17.699115044247787</v>
      </c>
    </row>
    <row r="22" spans="1:19" ht="24.95" customHeight="1" x14ac:dyDescent="0.25">
      <c r="A22" s="84" t="s">
        <v>29</v>
      </c>
      <c r="B22" s="115">
        <f>'BLK F'!H37</f>
        <v>9</v>
      </c>
      <c r="C22" s="86">
        <v>20</v>
      </c>
      <c r="D22" s="87">
        <f>'BLK F'!B76</f>
        <v>66</v>
      </c>
      <c r="E22" s="87">
        <f>'BLK F'!C76</f>
        <v>68</v>
      </c>
      <c r="F22" s="87">
        <f>'BLK F'!D76</f>
        <v>0</v>
      </c>
      <c r="G22" s="87">
        <f>'BLK F'!E76</f>
        <v>0</v>
      </c>
      <c r="H22" s="87">
        <f>'BLK F'!H76</f>
        <v>216</v>
      </c>
      <c r="I22" s="87">
        <f>'BLK F'!F76</f>
        <v>1</v>
      </c>
      <c r="J22" s="88">
        <f>'BLK F'!G76</f>
        <v>0</v>
      </c>
      <c r="K22" s="79">
        <f t="shared" si="7"/>
        <v>7.7142857142857144</v>
      </c>
      <c r="L22" s="80">
        <f t="shared" si="10"/>
        <v>3.1764705882352939</v>
      </c>
      <c r="M22" s="81">
        <f t="shared" si="8"/>
        <v>5.0588235294117645</v>
      </c>
      <c r="N22" s="82">
        <f t="shared" si="11"/>
        <v>3.4</v>
      </c>
      <c r="O22" s="80">
        <f t="shared" si="9"/>
        <v>38.571428571428569</v>
      </c>
      <c r="P22" s="83">
        <f t="shared" si="12"/>
        <v>0</v>
      </c>
    </row>
    <row r="23" spans="1:19" ht="24.95" customHeight="1" x14ac:dyDescent="0.25">
      <c r="A23" s="84" t="s">
        <v>30</v>
      </c>
      <c r="B23" s="115">
        <f>'Male Emergency'!H37</f>
        <v>6</v>
      </c>
      <c r="C23" s="86">
        <v>10</v>
      </c>
      <c r="D23" s="87">
        <f>'Male Emergency'!B76</f>
        <v>86</v>
      </c>
      <c r="E23" s="87">
        <f>'Male Emergency'!C76</f>
        <v>38</v>
      </c>
      <c r="F23" s="87">
        <f>'Male Emergency'!D76</f>
        <v>1</v>
      </c>
      <c r="G23" s="87">
        <f>'Male Emergency'!E76</f>
        <v>2</v>
      </c>
      <c r="H23" s="87">
        <f>'Male Emergency'!H76</f>
        <v>156</v>
      </c>
      <c r="I23" s="87">
        <f>'Male Emergency'!F76</f>
        <v>2</v>
      </c>
      <c r="J23" s="88">
        <f>'Male Emergency'!G76</f>
        <v>49</v>
      </c>
      <c r="K23" s="79">
        <f t="shared" si="7"/>
        <v>5.5714285714285712</v>
      </c>
      <c r="L23" s="80">
        <f t="shared" si="10"/>
        <v>4</v>
      </c>
      <c r="M23" s="81">
        <f t="shared" si="8"/>
        <v>3.1794871794871793</v>
      </c>
      <c r="N23" s="82">
        <f t="shared" si="11"/>
        <v>3.9</v>
      </c>
      <c r="O23" s="80">
        <f t="shared" si="9"/>
        <v>55.714285714285715</v>
      </c>
      <c r="P23" s="83">
        <f t="shared" si="12"/>
        <v>25.641025641025642</v>
      </c>
    </row>
    <row r="24" spans="1:19" ht="24.95" customHeight="1" x14ac:dyDescent="0.25">
      <c r="A24" s="84" t="s">
        <v>31</v>
      </c>
      <c r="B24" s="115">
        <f>'BLK G'!H37</f>
        <v>5</v>
      </c>
      <c r="C24" s="86">
        <v>14</v>
      </c>
      <c r="D24" s="87">
        <f>'BLK G'!B76</f>
        <v>136</v>
      </c>
      <c r="E24" s="87">
        <f>'BLK G'!C76</f>
        <v>35</v>
      </c>
      <c r="F24" s="87">
        <f>'BLK G'!D76</f>
        <v>0</v>
      </c>
      <c r="G24" s="87">
        <f>'BLK G'!E76</f>
        <v>0</v>
      </c>
      <c r="H24" s="87">
        <f>'BLK G'!H76</f>
        <v>283</v>
      </c>
      <c r="I24" s="87">
        <f>'BLK G'!F76</f>
        <v>0</v>
      </c>
      <c r="J24" s="88">
        <f>'BLK G'!G76</f>
        <v>99</v>
      </c>
      <c r="K24" s="79">
        <f t="shared" si="7"/>
        <v>10.107142857142858</v>
      </c>
      <c r="L24" s="80">
        <f t="shared" si="10"/>
        <v>8.0857142857142854</v>
      </c>
      <c r="M24" s="81">
        <f t="shared" si="8"/>
        <v>3.1142857142857143</v>
      </c>
      <c r="N24" s="82">
        <f t="shared" si="11"/>
        <v>2.5</v>
      </c>
      <c r="O24" s="80">
        <f t="shared" si="9"/>
        <v>72.193877551020407</v>
      </c>
      <c r="P24" s="83">
        <f t="shared" si="12"/>
        <v>0</v>
      </c>
    </row>
    <row r="25" spans="1:19" ht="24.95" customHeight="1" x14ac:dyDescent="0.25">
      <c r="A25" s="84" t="s">
        <v>32</v>
      </c>
      <c r="B25" s="115">
        <f>'BLK H'!H37</f>
        <v>6</v>
      </c>
      <c r="C25" s="86">
        <v>22</v>
      </c>
      <c r="D25" s="87">
        <f>'BLK H'!B76</f>
        <v>54</v>
      </c>
      <c r="E25" s="87">
        <f>'BLK H'!C76</f>
        <v>151</v>
      </c>
      <c r="F25" s="87">
        <f>'BLK H'!D76</f>
        <v>0</v>
      </c>
      <c r="G25" s="87">
        <f>'BLK H'!E76</f>
        <v>0</v>
      </c>
      <c r="H25" s="87">
        <f>'BLK H'!H76</f>
        <v>196</v>
      </c>
      <c r="I25" s="87">
        <f>'BLK H'!F76</f>
        <v>99</v>
      </c>
      <c r="J25" s="88">
        <f>'BLK H'!G76</f>
        <v>0</v>
      </c>
      <c r="K25" s="79">
        <f t="shared" si="7"/>
        <v>7</v>
      </c>
      <c r="L25" s="80">
        <f t="shared" si="10"/>
        <v>1.2980132450331126</v>
      </c>
      <c r="M25" s="81">
        <f t="shared" si="8"/>
        <v>2.7814569536423841</v>
      </c>
      <c r="N25" s="82">
        <f t="shared" si="11"/>
        <v>6.8636363636363633</v>
      </c>
      <c r="O25" s="80">
        <f t="shared" si="9"/>
        <v>31.818181818181817</v>
      </c>
      <c r="P25" s="83">
        <f t="shared" si="12"/>
        <v>0</v>
      </c>
    </row>
    <row r="26" spans="1:19" ht="24.95" customHeight="1" x14ac:dyDescent="0.25">
      <c r="A26" s="84" t="s">
        <v>33</v>
      </c>
      <c r="B26" s="115">
        <f>'Female Emergency'!H37</f>
        <v>9</v>
      </c>
      <c r="C26" s="86">
        <v>10</v>
      </c>
      <c r="D26" s="87">
        <f>'Female Emergency'!B76</f>
        <v>53</v>
      </c>
      <c r="E26" s="87">
        <f>'Female Emergency'!C76</f>
        <v>22</v>
      </c>
      <c r="F26" s="87">
        <f>'Female Emergency'!D76</f>
        <v>1</v>
      </c>
      <c r="G26" s="87">
        <f>'Female Emergency'!E76</f>
        <v>3</v>
      </c>
      <c r="H26" s="87">
        <f>'Female Emergency'!H76</f>
        <v>133</v>
      </c>
      <c r="I26" s="87">
        <f>'Female Emergency'!F76</f>
        <v>0</v>
      </c>
      <c r="J26" s="88">
        <f>'Female Emergency'!G76</f>
        <v>32</v>
      </c>
      <c r="K26" s="79">
        <f t="shared" si="7"/>
        <v>4.75</v>
      </c>
      <c r="L26" s="80">
        <f t="shared" si="10"/>
        <v>5.7826086956521738</v>
      </c>
      <c r="M26" s="81">
        <f t="shared" si="8"/>
        <v>6.3913043478260869</v>
      </c>
      <c r="N26" s="82">
        <f t="shared" si="11"/>
        <v>2.2999999999999998</v>
      </c>
      <c r="O26" s="80">
        <f t="shared" si="9"/>
        <v>47.5</v>
      </c>
      <c r="P26" s="83">
        <f t="shared" si="12"/>
        <v>43.478260869565219</v>
      </c>
    </row>
    <row r="27" spans="1:19" ht="24.95" customHeight="1" thickBot="1" x14ac:dyDescent="0.3">
      <c r="A27" s="92" t="s">
        <v>34</v>
      </c>
      <c r="B27" s="116">
        <f>Neonatal!H37</f>
        <v>5</v>
      </c>
      <c r="C27" s="94">
        <v>10</v>
      </c>
      <c r="D27" s="95">
        <f>Neonatal!B76</f>
        <v>31</v>
      </c>
      <c r="E27" s="95">
        <f>Neonatal!C76</f>
        <v>29</v>
      </c>
      <c r="F27" s="95">
        <f>Neonatal!D76</f>
        <v>2</v>
      </c>
      <c r="G27" s="95">
        <f>Neonatal!E76</f>
        <v>0</v>
      </c>
      <c r="H27" s="95">
        <f>Neonatal!H76</f>
        <v>140</v>
      </c>
      <c r="I27" s="95">
        <f>Neonatal!F76</f>
        <v>0</v>
      </c>
      <c r="J27" s="96">
        <f>Neonatal!G76</f>
        <v>0</v>
      </c>
      <c r="K27" s="97">
        <f t="shared" si="7"/>
        <v>5</v>
      </c>
      <c r="L27" s="98">
        <f t="shared" si="10"/>
        <v>4.5161290322580649</v>
      </c>
      <c r="M27" s="117">
        <f t="shared" si="8"/>
        <v>4.5161290322580649</v>
      </c>
      <c r="N27" s="100">
        <f t="shared" si="11"/>
        <v>3.1</v>
      </c>
      <c r="O27" s="98">
        <f t="shared" si="9"/>
        <v>50</v>
      </c>
      <c r="P27" s="83">
        <f t="shared" si="12"/>
        <v>64.516129032258064</v>
      </c>
    </row>
    <row r="28" spans="1:19" ht="16.5" thickBot="1" x14ac:dyDescent="0.3">
      <c r="A28" s="119" t="s">
        <v>35</v>
      </c>
      <c r="B28" s="120">
        <f t="shared" ref="B28:J28" si="13">SUM(B19:B27)</f>
        <v>81</v>
      </c>
      <c r="C28" s="121">
        <f t="shared" si="13"/>
        <v>178</v>
      </c>
      <c r="D28" s="122">
        <f t="shared" si="13"/>
        <v>626</v>
      </c>
      <c r="E28" s="122">
        <f t="shared" si="13"/>
        <v>606</v>
      </c>
      <c r="F28" s="122">
        <f t="shared" si="13"/>
        <v>12</v>
      </c>
      <c r="G28" s="122">
        <f t="shared" si="13"/>
        <v>5</v>
      </c>
      <c r="H28" s="122">
        <f t="shared" si="13"/>
        <v>2224</v>
      </c>
      <c r="I28" s="123">
        <f t="shared" si="13"/>
        <v>182</v>
      </c>
      <c r="J28" s="124">
        <f t="shared" si="13"/>
        <v>182</v>
      </c>
      <c r="K28" s="253">
        <f t="shared" si="7"/>
        <v>79.428571428571431</v>
      </c>
      <c r="L28" s="109">
        <f>H28/(E28+F28)</f>
        <v>3.5987055016181229</v>
      </c>
      <c r="M28" s="142">
        <f t="shared" si="8"/>
        <v>4.4660194174757279</v>
      </c>
      <c r="N28" s="126">
        <f>(E28+F28)/C28</f>
        <v>3.4719101123595504</v>
      </c>
      <c r="O28" s="144">
        <f t="shared" si="9"/>
        <v>44.62279293739968</v>
      </c>
      <c r="P28" s="252">
        <f>F28*100/(E28+F28)</f>
        <v>1.941747572815534</v>
      </c>
    </row>
    <row r="31" spans="1:19" ht="25.5" x14ac:dyDescent="0.35">
      <c r="A31" s="272" t="s">
        <v>1</v>
      </c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</row>
    <row r="32" spans="1:19" ht="26.25" thickBot="1" x14ac:dyDescent="0.4">
      <c r="A32" s="271" t="s">
        <v>531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</row>
    <row r="33" spans="1:16" s="191" customFormat="1" ht="39" customHeight="1" thickBot="1" x14ac:dyDescent="0.25">
      <c r="A33" s="183" t="s">
        <v>20</v>
      </c>
      <c r="B33" s="187" t="s">
        <v>22</v>
      </c>
      <c r="C33" s="185" t="s">
        <v>21</v>
      </c>
      <c r="D33" s="185" t="s">
        <v>9</v>
      </c>
      <c r="E33" s="185" t="s">
        <v>10</v>
      </c>
      <c r="F33" s="185" t="s">
        <v>11</v>
      </c>
      <c r="G33" s="185" t="s">
        <v>82</v>
      </c>
      <c r="H33" s="185" t="s">
        <v>25</v>
      </c>
      <c r="I33" s="185" t="s">
        <v>23</v>
      </c>
      <c r="J33" s="186" t="s">
        <v>24</v>
      </c>
      <c r="K33" s="185" t="s">
        <v>43</v>
      </c>
      <c r="L33" s="185" t="s">
        <v>44</v>
      </c>
      <c r="M33" s="188" t="s">
        <v>45</v>
      </c>
      <c r="N33" s="185" t="s">
        <v>46</v>
      </c>
      <c r="O33" s="185" t="s">
        <v>47</v>
      </c>
      <c r="P33" s="186" t="s">
        <v>48</v>
      </c>
    </row>
    <row r="34" spans="1:16" s="129" customFormat="1" ht="24.95" customHeight="1" x14ac:dyDescent="0.25">
      <c r="A34" s="74" t="s">
        <v>26</v>
      </c>
      <c r="B34" s="114">
        <f>Male!H82</f>
        <v>15</v>
      </c>
      <c r="C34" s="76">
        <v>32</v>
      </c>
      <c r="D34" s="77">
        <f>Male!B116</f>
        <v>82</v>
      </c>
      <c r="E34" s="77">
        <f>Male!C116</f>
        <v>105</v>
      </c>
      <c r="F34" s="77">
        <f>Male!D116</f>
        <v>3</v>
      </c>
      <c r="G34" s="77">
        <f>Male!E116</f>
        <v>1</v>
      </c>
      <c r="H34" s="77">
        <f>Male!H116</f>
        <v>470</v>
      </c>
      <c r="I34" s="77">
        <f>Male!F116</f>
        <v>30</v>
      </c>
      <c r="J34" s="78">
        <f>Male!G116</f>
        <v>0</v>
      </c>
      <c r="K34" s="79">
        <f>H34/31</f>
        <v>15.161290322580646</v>
      </c>
      <c r="L34" s="81">
        <f>H34/(E34+F34)</f>
        <v>4.3518518518518521</v>
      </c>
      <c r="M34" s="81">
        <f>((C34*31)-H34)/(E34+F34)</f>
        <v>4.833333333333333</v>
      </c>
      <c r="N34" s="127">
        <f>(E34+F34)/C34</f>
        <v>3.375</v>
      </c>
      <c r="O34" s="81">
        <f>H34*100/(C34*31)</f>
        <v>47.37903225806452</v>
      </c>
      <c r="P34" s="128">
        <f>F34*100/(E34+F34)</f>
        <v>2.7777777777777777</v>
      </c>
    </row>
    <row r="35" spans="1:16" s="129" customFormat="1" ht="24.95" customHeight="1" x14ac:dyDescent="0.25">
      <c r="A35" s="84" t="s">
        <v>27</v>
      </c>
      <c r="B35" s="115">
        <f>Paediatric!H82</f>
        <v>16</v>
      </c>
      <c r="C35" s="86">
        <v>32</v>
      </c>
      <c r="D35" s="87">
        <f>Paediatric!B116</f>
        <v>77</v>
      </c>
      <c r="E35" s="87">
        <f>Paediatric!C116</f>
        <v>86</v>
      </c>
      <c r="F35" s="87">
        <f>Paediatric!D116</f>
        <v>0</v>
      </c>
      <c r="G35" s="87">
        <f>Paediatric!E116</f>
        <v>0</v>
      </c>
      <c r="H35" s="87">
        <f>Paediatric!H116</f>
        <v>348</v>
      </c>
      <c r="I35" s="87">
        <f>Paediatric!F116</f>
        <v>16</v>
      </c>
      <c r="J35" s="88">
        <f>Paediatric!G116</f>
        <v>0</v>
      </c>
      <c r="K35" s="79">
        <f t="shared" ref="K35:K43" si="14">H35/31</f>
        <v>11.225806451612904</v>
      </c>
      <c r="L35" s="81">
        <f t="shared" ref="L35:L43" si="15">H35/(E35+F35)</f>
        <v>4.0465116279069768</v>
      </c>
      <c r="M35" s="81">
        <f t="shared" ref="M35:M43" si="16">((C35*31)-H35)/(E35+F35)</f>
        <v>7.4883720930232558</v>
      </c>
      <c r="N35" s="127">
        <f t="shared" ref="N35:N43" si="17">(E35+F35)/C35</f>
        <v>2.6875</v>
      </c>
      <c r="O35" s="81">
        <f t="shared" ref="O35:O43" si="18">H35*100/(C35*31)</f>
        <v>35.08064516129032</v>
      </c>
      <c r="P35" s="128">
        <f t="shared" ref="P35:P43" si="19">F35*100/(E35+F35)</f>
        <v>0</v>
      </c>
    </row>
    <row r="36" spans="1:16" s="129" customFormat="1" ht="24.95" customHeight="1" x14ac:dyDescent="0.25">
      <c r="A36" s="84" t="s">
        <v>28</v>
      </c>
      <c r="B36" s="115">
        <f>Female!H82</f>
        <v>17</v>
      </c>
      <c r="C36" s="86">
        <v>28</v>
      </c>
      <c r="D36" s="87">
        <f>Female!B116</f>
        <v>94</v>
      </c>
      <c r="E36" s="87">
        <f>Female!C116</f>
        <v>101</v>
      </c>
      <c r="F36" s="87">
        <f>Female!D116</f>
        <v>3</v>
      </c>
      <c r="G36" s="87">
        <f>Female!E116</f>
        <v>0</v>
      </c>
      <c r="H36" s="87">
        <f>Female!H116</f>
        <v>545</v>
      </c>
      <c r="I36" s="87">
        <f>Female!F116</f>
        <v>18</v>
      </c>
      <c r="J36" s="88">
        <f>Female!G116</f>
        <v>0</v>
      </c>
      <c r="K36" s="79">
        <f t="shared" si="14"/>
        <v>17.580645161290324</v>
      </c>
      <c r="L36" s="81">
        <f t="shared" si="15"/>
        <v>5.240384615384615</v>
      </c>
      <c r="M36" s="81">
        <f t="shared" si="16"/>
        <v>3.1057692307692308</v>
      </c>
      <c r="N36" s="127">
        <f t="shared" si="17"/>
        <v>3.7142857142857144</v>
      </c>
      <c r="O36" s="81">
        <f t="shared" si="18"/>
        <v>62.788018433179722</v>
      </c>
      <c r="P36" s="128">
        <f t="shared" si="19"/>
        <v>2.8846153846153846</v>
      </c>
    </row>
    <row r="37" spans="1:16" s="129" customFormat="1" ht="24.95" customHeight="1" x14ac:dyDescent="0.25">
      <c r="A37" s="84" t="s">
        <v>29</v>
      </c>
      <c r="B37" s="115">
        <f>'BLK F'!H82</f>
        <v>8</v>
      </c>
      <c r="C37" s="86">
        <v>20</v>
      </c>
      <c r="D37" s="87">
        <f>'BLK F'!B116</f>
        <v>88</v>
      </c>
      <c r="E37" s="87">
        <f>'BLK F'!C116</f>
        <v>89</v>
      </c>
      <c r="F37" s="87">
        <f>'BLK F'!D116</f>
        <v>0</v>
      </c>
      <c r="G37" s="87">
        <f>'BLK F'!E116</f>
        <v>0</v>
      </c>
      <c r="H37" s="87">
        <f>'BLK F'!H116</f>
        <v>304</v>
      </c>
      <c r="I37" s="87">
        <f>'BLK F'!F116</f>
        <v>0</v>
      </c>
      <c r="J37" s="88">
        <f>'BLK F'!G116</f>
        <v>0</v>
      </c>
      <c r="K37" s="79">
        <f t="shared" si="14"/>
        <v>9.806451612903226</v>
      </c>
      <c r="L37" s="81">
        <f t="shared" si="15"/>
        <v>3.4157303370786516</v>
      </c>
      <c r="M37" s="81">
        <f t="shared" si="16"/>
        <v>3.5505617977528088</v>
      </c>
      <c r="N37" s="127">
        <f t="shared" si="17"/>
        <v>4.45</v>
      </c>
      <c r="O37" s="81">
        <f t="shared" si="18"/>
        <v>49.032258064516128</v>
      </c>
      <c r="P37" s="128">
        <f t="shared" si="19"/>
        <v>0</v>
      </c>
    </row>
    <row r="38" spans="1:16" s="129" customFormat="1" ht="24.95" customHeight="1" x14ac:dyDescent="0.25">
      <c r="A38" s="84" t="s">
        <v>30</v>
      </c>
      <c r="B38" s="115">
        <f>'Male Emergency'!H82</f>
        <v>6</v>
      </c>
      <c r="C38" s="86">
        <v>10</v>
      </c>
      <c r="D38" s="87">
        <f>'Male Emergency'!B116</f>
        <v>76</v>
      </c>
      <c r="E38" s="87">
        <f>'Male Emergency'!C116</f>
        <v>36</v>
      </c>
      <c r="F38" s="87">
        <f>'Male Emergency'!D116</f>
        <v>5</v>
      </c>
      <c r="G38" s="87">
        <f>'Male Emergency'!E116</f>
        <v>8</v>
      </c>
      <c r="H38" s="87">
        <f>'Male Emergency'!H116</f>
        <v>123</v>
      </c>
      <c r="I38" s="87">
        <f>'Male Emergency'!F116</f>
        <v>0</v>
      </c>
      <c r="J38" s="88">
        <f>'Male Emergency'!G116</f>
        <v>40</v>
      </c>
      <c r="K38" s="79">
        <f t="shared" si="14"/>
        <v>3.967741935483871</v>
      </c>
      <c r="L38" s="81">
        <f t="shared" si="15"/>
        <v>3</v>
      </c>
      <c r="M38" s="81">
        <f t="shared" si="16"/>
        <v>4.5609756097560972</v>
      </c>
      <c r="N38" s="127">
        <f t="shared" si="17"/>
        <v>4.0999999999999996</v>
      </c>
      <c r="O38" s="81">
        <f t="shared" si="18"/>
        <v>39.677419354838712</v>
      </c>
      <c r="P38" s="128">
        <f t="shared" si="19"/>
        <v>12.195121951219512</v>
      </c>
    </row>
    <row r="39" spans="1:16" s="129" customFormat="1" ht="24.95" customHeight="1" x14ac:dyDescent="0.25">
      <c r="A39" s="84" t="s">
        <v>31</v>
      </c>
      <c r="B39" s="115">
        <f>'BLK G'!H82</f>
        <v>7</v>
      </c>
      <c r="C39" s="86">
        <v>14</v>
      </c>
      <c r="D39" s="87">
        <f>'BLK G'!B116</f>
        <v>165</v>
      </c>
      <c r="E39" s="87">
        <f>'BLK G'!C116</f>
        <v>31</v>
      </c>
      <c r="F39" s="87">
        <f>'BLK G'!D116</f>
        <v>0</v>
      </c>
      <c r="G39" s="87">
        <f>'BLK G'!E116</f>
        <v>0</v>
      </c>
      <c r="H39" s="87">
        <f>'BLK G'!H116</f>
        <v>361</v>
      </c>
      <c r="I39" s="87">
        <f>'BLK G'!F116</f>
        <v>0</v>
      </c>
      <c r="J39" s="88">
        <f>'BLK G'!G116</f>
        <v>131</v>
      </c>
      <c r="K39" s="79">
        <f t="shared" si="14"/>
        <v>11.64516129032258</v>
      </c>
      <c r="L39" s="81">
        <f t="shared" si="15"/>
        <v>11.64516129032258</v>
      </c>
      <c r="M39" s="81">
        <f t="shared" si="16"/>
        <v>2.3548387096774195</v>
      </c>
      <c r="N39" s="127">
        <f t="shared" si="17"/>
        <v>2.2142857142857144</v>
      </c>
      <c r="O39" s="81">
        <f t="shared" si="18"/>
        <v>83.179723502304142</v>
      </c>
      <c r="P39" s="128">
        <f t="shared" si="19"/>
        <v>0</v>
      </c>
    </row>
    <row r="40" spans="1:16" s="129" customFormat="1" ht="24.95" customHeight="1" x14ac:dyDescent="0.25">
      <c r="A40" s="84" t="s">
        <v>32</v>
      </c>
      <c r="B40" s="115">
        <f>'BLK H'!H82</f>
        <v>8</v>
      </c>
      <c r="C40" s="86">
        <v>22</v>
      </c>
      <c r="D40" s="87">
        <f>'BLK H'!B116</f>
        <v>80</v>
      </c>
      <c r="E40" s="87">
        <f>'BLK H'!C116</f>
        <v>209</v>
      </c>
      <c r="F40" s="87">
        <f>'BLK H'!D116</f>
        <v>0</v>
      </c>
      <c r="G40" s="87">
        <f>'BLK H'!E116</f>
        <v>0</v>
      </c>
      <c r="H40" s="87">
        <f>'BLK H'!H116</f>
        <v>348</v>
      </c>
      <c r="I40" s="87">
        <f>'BLK H'!F116</f>
        <v>131</v>
      </c>
      <c r="J40" s="88">
        <f>'BLK H'!G116</f>
        <v>0</v>
      </c>
      <c r="K40" s="79">
        <f t="shared" si="14"/>
        <v>11.225806451612904</v>
      </c>
      <c r="L40" s="81">
        <f t="shared" si="15"/>
        <v>1.6650717703349283</v>
      </c>
      <c r="M40" s="81">
        <f t="shared" si="16"/>
        <v>1.5980861244019138</v>
      </c>
      <c r="N40" s="127">
        <f t="shared" si="17"/>
        <v>9.5</v>
      </c>
      <c r="O40" s="81">
        <f t="shared" si="18"/>
        <v>51.02639296187683</v>
      </c>
      <c r="P40" s="128">
        <f t="shared" si="19"/>
        <v>0</v>
      </c>
    </row>
    <row r="41" spans="1:16" s="129" customFormat="1" ht="24.95" customHeight="1" x14ac:dyDescent="0.25">
      <c r="A41" s="84" t="s">
        <v>33</v>
      </c>
      <c r="B41" s="115">
        <f>'Female Emergency'!H82</f>
        <v>7</v>
      </c>
      <c r="C41" s="86">
        <v>10</v>
      </c>
      <c r="D41" s="87">
        <f>'Female Emergency'!B116</f>
        <v>41</v>
      </c>
      <c r="E41" s="87">
        <f>'Female Emergency'!C116</f>
        <v>16</v>
      </c>
      <c r="F41" s="87">
        <f>'Female Emergency'!D116</f>
        <v>5</v>
      </c>
      <c r="G41" s="87">
        <f>'Female Emergency'!E116</f>
        <v>4</v>
      </c>
      <c r="H41" s="87">
        <f>'Female Emergency'!H116</f>
        <v>137</v>
      </c>
      <c r="I41" s="87">
        <f>'Female Emergency'!F116</f>
        <v>0</v>
      </c>
      <c r="J41" s="88">
        <f>'Female Emergency'!G116</f>
        <v>24</v>
      </c>
      <c r="K41" s="79">
        <f t="shared" si="14"/>
        <v>4.419354838709677</v>
      </c>
      <c r="L41" s="81">
        <f t="shared" si="15"/>
        <v>6.5238095238095237</v>
      </c>
      <c r="M41" s="81">
        <f t="shared" si="16"/>
        <v>8.2380952380952372</v>
      </c>
      <c r="N41" s="127">
        <f t="shared" si="17"/>
        <v>2.1</v>
      </c>
      <c r="O41" s="81">
        <f t="shared" si="18"/>
        <v>44.193548387096776</v>
      </c>
      <c r="P41" s="128">
        <f t="shared" si="19"/>
        <v>23.80952380952381</v>
      </c>
    </row>
    <row r="42" spans="1:16" s="129" customFormat="1" ht="24.95" customHeight="1" thickBot="1" x14ac:dyDescent="0.3">
      <c r="A42" s="92" t="s">
        <v>34</v>
      </c>
      <c r="B42" s="116">
        <f>Neonatal!H82</f>
        <v>5</v>
      </c>
      <c r="C42" s="94">
        <v>10</v>
      </c>
      <c r="D42" s="95">
        <f>Neonatal!B116</f>
        <v>62</v>
      </c>
      <c r="E42" s="95">
        <f>Neonatal!C116</f>
        <v>53</v>
      </c>
      <c r="F42" s="95">
        <f>Neonatal!D116</f>
        <v>5</v>
      </c>
      <c r="G42" s="95">
        <f>Neonatal!E116</f>
        <v>0</v>
      </c>
      <c r="H42" s="95">
        <f>Neonatal!H116</f>
        <v>324</v>
      </c>
      <c r="I42" s="95">
        <f>Neonatal!F116</f>
        <v>0</v>
      </c>
      <c r="J42" s="96">
        <f>Neonatal!G116</f>
        <v>0</v>
      </c>
      <c r="K42" s="97">
        <f t="shared" si="14"/>
        <v>10.451612903225806</v>
      </c>
      <c r="L42" s="117">
        <f t="shared" si="15"/>
        <v>5.5862068965517242</v>
      </c>
      <c r="M42" s="117">
        <f t="shared" si="16"/>
        <v>-0.2413793103448276</v>
      </c>
      <c r="N42" s="130">
        <f t="shared" si="17"/>
        <v>5.8</v>
      </c>
      <c r="O42" s="117">
        <f t="shared" si="18"/>
        <v>104.51612903225806</v>
      </c>
      <c r="P42" s="131">
        <f t="shared" si="19"/>
        <v>8.6206896551724146</v>
      </c>
    </row>
    <row r="43" spans="1:16" ht="16.5" thickBot="1" x14ac:dyDescent="0.3">
      <c r="A43" s="132" t="s">
        <v>35</v>
      </c>
      <c r="B43" s="106">
        <f t="shared" ref="B43:J43" si="20">SUM(B34:B42)</f>
        <v>89</v>
      </c>
      <c r="C43" s="105">
        <f t="shared" si="20"/>
        <v>178</v>
      </c>
      <c r="D43" s="106">
        <f t="shared" si="20"/>
        <v>765</v>
      </c>
      <c r="E43" s="106">
        <f t="shared" si="20"/>
        <v>726</v>
      </c>
      <c r="F43" s="106">
        <f t="shared" si="20"/>
        <v>21</v>
      </c>
      <c r="G43" s="106">
        <f t="shared" si="20"/>
        <v>13</v>
      </c>
      <c r="H43" s="106">
        <f t="shared" si="20"/>
        <v>2960</v>
      </c>
      <c r="I43" s="106">
        <f t="shared" si="20"/>
        <v>195</v>
      </c>
      <c r="J43" s="106">
        <f t="shared" si="20"/>
        <v>195</v>
      </c>
      <c r="K43" s="109">
        <f t="shared" si="14"/>
        <v>95.483870967741936</v>
      </c>
      <c r="L43" s="110">
        <f t="shared" si="15"/>
        <v>3.9625167336010709</v>
      </c>
      <c r="M43" s="133">
        <f t="shared" si="16"/>
        <v>3.4243641231593038</v>
      </c>
      <c r="N43" s="134">
        <f t="shared" si="17"/>
        <v>4.1966292134831464</v>
      </c>
      <c r="O43" s="110">
        <f t="shared" si="18"/>
        <v>53.64262413918086</v>
      </c>
      <c r="P43" s="135">
        <f t="shared" si="19"/>
        <v>2.8112449799196786</v>
      </c>
    </row>
    <row r="46" spans="1:16" ht="25.5" x14ac:dyDescent="0.35">
      <c r="A46" s="272" t="s">
        <v>1</v>
      </c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</row>
    <row r="47" spans="1:16" ht="26.25" thickBot="1" x14ac:dyDescent="0.4">
      <c r="A47" s="271" t="s">
        <v>532</v>
      </c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</row>
    <row r="48" spans="1:16" s="191" customFormat="1" ht="35.25" customHeight="1" thickBot="1" x14ac:dyDescent="0.25">
      <c r="A48" s="183" t="s">
        <v>20</v>
      </c>
      <c r="B48" s="187" t="s">
        <v>22</v>
      </c>
      <c r="C48" s="185" t="s">
        <v>21</v>
      </c>
      <c r="D48" s="185" t="s">
        <v>9</v>
      </c>
      <c r="E48" s="185" t="s">
        <v>10</v>
      </c>
      <c r="F48" s="185" t="s">
        <v>11</v>
      </c>
      <c r="G48" s="185" t="s">
        <v>82</v>
      </c>
      <c r="H48" s="185" t="s">
        <v>25</v>
      </c>
      <c r="I48" s="185" t="s">
        <v>23</v>
      </c>
      <c r="J48" s="186" t="s">
        <v>24</v>
      </c>
      <c r="K48" s="185" t="s">
        <v>43</v>
      </c>
      <c r="L48" s="185" t="s">
        <v>44</v>
      </c>
      <c r="M48" s="188" t="s">
        <v>45</v>
      </c>
      <c r="N48" s="185" t="s">
        <v>46</v>
      </c>
      <c r="O48" s="185" t="s">
        <v>47</v>
      </c>
      <c r="P48" s="186" t="s">
        <v>48</v>
      </c>
    </row>
    <row r="49" spans="1:18" s="129" customFormat="1" ht="24.95" customHeight="1" x14ac:dyDescent="0.25">
      <c r="A49" s="74" t="s">
        <v>26</v>
      </c>
      <c r="B49" s="114">
        <f>B4</f>
        <v>24</v>
      </c>
      <c r="C49" s="76">
        <v>32</v>
      </c>
      <c r="D49" s="77">
        <f t="shared" ref="D49:J49" si="21">D4+D19+D34</f>
        <v>224</v>
      </c>
      <c r="E49" s="77">
        <f t="shared" si="21"/>
        <v>322</v>
      </c>
      <c r="F49" s="77">
        <f t="shared" si="21"/>
        <v>12</v>
      </c>
      <c r="G49" s="77">
        <f t="shared" ref="G49:G57" si="22">G4+G19+G34</f>
        <v>1</v>
      </c>
      <c r="H49" s="77">
        <f t="shared" si="21"/>
        <v>1497</v>
      </c>
      <c r="I49" s="77">
        <f t="shared" si="21"/>
        <v>107</v>
      </c>
      <c r="J49" s="78">
        <f t="shared" si="21"/>
        <v>2</v>
      </c>
      <c r="K49" s="79">
        <f>H49/90</f>
        <v>16.633333333333333</v>
      </c>
      <c r="L49" s="80">
        <f>H49/(E49+F49)</f>
        <v>4.4820359281437128</v>
      </c>
      <c r="M49" s="81">
        <f>((C49*90)-H49)/(E49+F49)</f>
        <v>4.1407185628742518</v>
      </c>
      <c r="N49" s="82">
        <f>(E49+F49)/C49</f>
        <v>10.4375</v>
      </c>
      <c r="O49" s="80">
        <f>H49*100/(C49*90)</f>
        <v>51.979166666666664</v>
      </c>
      <c r="P49" s="83">
        <f>F49*100/(E49+F49)</f>
        <v>3.5928143712574849</v>
      </c>
    </row>
    <row r="50" spans="1:18" s="129" customFormat="1" ht="24.95" customHeight="1" x14ac:dyDescent="0.25">
      <c r="A50" s="84" t="s">
        <v>27</v>
      </c>
      <c r="B50" s="114">
        <f t="shared" ref="B50:B57" si="23">B5</f>
        <v>12</v>
      </c>
      <c r="C50" s="86">
        <v>32</v>
      </c>
      <c r="D50" s="77">
        <f t="shared" ref="D50:J57" si="24">D5+D20+D35</f>
        <v>209</v>
      </c>
      <c r="E50" s="77">
        <f t="shared" si="24"/>
        <v>247</v>
      </c>
      <c r="F50" s="77">
        <f t="shared" si="24"/>
        <v>2</v>
      </c>
      <c r="G50" s="77">
        <f t="shared" si="22"/>
        <v>0</v>
      </c>
      <c r="H50" s="77">
        <f t="shared" si="24"/>
        <v>1058</v>
      </c>
      <c r="I50" s="77">
        <f t="shared" si="24"/>
        <v>51</v>
      </c>
      <c r="J50" s="78">
        <f t="shared" si="24"/>
        <v>0</v>
      </c>
      <c r="K50" s="79">
        <f t="shared" ref="K50:K57" si="25">H50/90</f>
        <v>11.755555555555556</v>
      </c>
      <c r="L50" s="80">
        <f t="shared" ref="L50:L58" si="26">H50/(E50+F50)</f>
        <v>4.2489959839357434</v>
      </c>
      <c r="M50" s="81">
        <f t="shared" ref="M50:M57" si="27">((C50*90)-H50)/(E50+F50)</f>
        <v>7.3172690763052213</v>
      </c>
      <c r="N50" s="82">
        <f t="shared" ref="N50:N58" si="28">(E50+F50)/C50</f>
        <v>7.78125</v>
      </c>
      <c r="O50" s="80">
        <f t="shared" ref="O50:O57" si="29">H50*100/(C50*90)</f>
        <v>36.736111111111114</v>
      </c>
      <c r="P50" s="83">
        <f t="shared" ref="P50:P58" si="30">F50*100/(E50+F50)</f>
        <v>0.80321285140562249</v>
      </c>
    </row>
    <row r="51" spans="1:18" s="129" customFormat="1" ht="24.95" customHeight="1" x14ac:dyDescent="0.25">
      <c r="A51" s="84" t="s">
        <v>28</v>
      </c>
      <c r="B51" s="114">
        <f t="shared" si="23"/>
        <v>24</v>
      </c>
      <c r="C51" s="86">
        <v>28</v>
      </c>
      <c r="D51" s="77">
        <f t="shared" si="24"/>
        <v>279</v>
      </c>
      <c r="E51" s="77">
        <f t="shared" si="24"/>
        <v>352</v>
      </c>
      <c r="F51" s="77">
        <f t="shared" si="24"/>
        <v>11</v>
      </c>
      <c r="G51" s="77">
        <f t="shared" si="22"/>
        <v>0</v>
      </c>
      <c r="H51" s="77">
        <f t="shared" si="24"/>
        <v>1689</v>
      </c>
      <c r="I51" s="77">
        <f t="shared" si="24"/>
        <v>85</v>
      </c>
      <c r="J51" s="78">
        <f t="shared" si="24"/>
        <v>0</v>
      </c>
      <c r="K51" s="79">
        <f t="shared" si="25"/>
        <v>18.766666666666666</v>
      </c>
      <c r="L51" s="80">
        <f t="shared" si="26"/>
        <v>4.6528925619834709</v>
      </c>
      <c r="M51" s="81">
        <f t="shared" si="27"/>
        <v>2.2892561983471076</v>
      </c>
      <c r="N51" s="82">
        <f t="shared" si="28"/>
        <v>12.964285714285714</v>
      </c>
      <c r="O51" s="80">
        <f t="shared" si="29"/>
        <v>67.023809523809518</v>
      </c>
      <c r="P51" s="83">
        <f t="shared" si="30"/>
        <v>3.0303030303030303</v>
      </c>
    </row>
    <row r="52" spans="1:18" s="129" customFormat="1" ht="24.95" customHeight="1" x14ac:dyDescent="0.25">
      <c r="A52" s="84" t="s">
        <v>29</v>
      </c>
      <c r="B52" s="114">
        <f t="shared" si="23"/>
        <v>5</v>
      </c>
      <c r="C52" s="86">
        <v>20</v>
      </c>
      <c r="D52" s="77">
        <f t="shared" si="24"/>
        <v>250</v>
      </c>
      <c r="E52" s="77">
        <f t="shared" si="24"/>
        <v>250</v>
      </c>
      <c r="F52" s="77">
        <f t="shared" si="24"/>
        <v>0</v>
      </c>
      <c r="G52" s="77">
        <f t="shared" si="22"/>
        <v>0</v>
      </c>
      <c r="H52" s="77">
        <f t="shared" si="24"/>
        <v>746</v>
      </c>
      <c r="I52" s="77">
        <f t="shared" si="24"/>
        <v>3</v>
      </c>
      <c r="J52" s="78">
        <f t="shared" si="24"/>
        <v>1</v>
      </c>
      <c r="K52" s="79">
        <f t="shared" si="25"/>
        <v>8.2888888888888896</v>
      </c>
      <c r="L52" s="80">
        <f t="shared" si="26"/>
        <v>2.984</v>
      </c>
      <c r="M52" s="81">
        <f t="shared" si="27"/>
        <v>4.2160000000000002</v>
      </c>
      <c r="N52" s="82">
        <f t="shared" si="28"/>
        <v>12.5</v>
      </c>
      <c r="O52" s="80">
        <f t="shared" si="29"/>
        <v>41.444444444444443</v>
      </c>
      <c r="P52" s="83">
        <f t="shared" si="30"/>
        <v>0</v>
      </c>
    </row>
    <row r="53" spans="1:18" s="129" customFormat="1" ht="24.95" customHeight="1" x14ac:dyDescent="0.25">
      <c r="A53" s="84" t="s">
        <v>30</v>
      </c>
      <c r="B53" s="114">
        <f t="shared" si="23"/>
        <v>5</v>
      </c>
      <c r="C53" s="86">
        <v>10</v>
      </c>
      <c r="D53" s="77">
        <f t="shared" si="24"/>
        <v>264</v>
      </c>
      <c r="E53" s="77">
        <f t="shared" si="24"/>
        <v>124</v>
      </c>
      <c r="F53" s="77">
        <f t="shared" si="24"/>
        <v>10</v>
      </c>
      <c r="G53" s="77">
        <f t="shared" si="22"/>
        <v>18</v>
      </c>
      <c r="H53" s="77">
        <f t="shared" si="24"/>
        <v>484</v>
      </c>
      <c r="I53" s="77">
        <f t="shared" si="24"/>
        <v>2</v>
      </c>
      <c r="J53" s="78">
        <f t="shared" si="24"/>
        <v>136</v>
      </c>
      <c r="K53" s="79">
        <f t="shared" si="25"/>
        <v>5.3777777777777782</v>
      </c>
      <c r="L53" s="80">
        <f t="shared" si="26"/>
        <v>3.6119402985074629</v>
      </c>
      <c r="M53" s="81">
        <f t="shared" si="27"/>
        <v>3.1044776119402986</v>
      </c>
      <c r="N53" s="82">
        <f t="shared" si="28"/>
        <v>13.4</v>
      </c>
      <c r="O53" s="80">
        <f t="shared" si="29"/>
        <v>53.777777777777779</v>
      </c>
      <c r="P53" s="83">
        <f t="shared" si="30"/>
        <v>7.4626865671641793</v>
      </c>
    </row>
    <row r="54" spans="1:18" s="129" customFormat="1" ht="24.95" customHeight="1" x14ac:dyDescent="0.25">
      <c r="A54" s="84" t="s">
        <v>31</v>
      </c>
      <c r="B54" s="114">
        <f t="shared" si="23"/>
        <v>11</v>
      </c>
      <c r="C54" s="86">
        <v>14</v>
      </c>
      <c r="D54" s="77">
        <f t="shared" si="24"/>
        <v>459</v>
      </c>
      <c r="E54" s="77">
        <f t="shared" si="24"/>
        <v>109</v>
      </c>
      <c r="F54" s="77">
        <f t="shared" si="24"/>
        <v>0</v>
      </c>
      <c r="G54" s="77">
        <f t="shared" si="22"/>
        <v>0</v>
      </c>
      <c r="H54" s="77">
        <f t="shared" si="24"/>
        <v>963</v>
      </c>
      <c r="I54" s="77">
        <f t="shared" si="24"/>
        <v>1</v>
      </c>
      <c r="J54" s="78">
        <f t="shared" si="24"/>
        <v>352</v>
      </c>
      <c r="K54" s="79">
        <f t="shared" si="25"/>
        <v>10.7</v>
      </c>
      <c r="L54" s="80">
        <f t="shared" si="26"/>
        <v>8.8348623853211006</v>
      </c>
      <c r="M54" s="81">
        <f t="shared" si="27"/>
        <v>2.7247706422018347</v>
      </c>
      <c r="N54" s="82">
        <f t="shared" si="28"/>
        <v>7.7857142857142856</v>
      </c>
      <c r="O54" s="80">
        <f t="shared" si="29"/>
        <v>76.428571428571431</v>
      </c>
      <c r="P54" s="83">
        <f t="shared" si="30"/>
        <v>0</v>
      </c>
    </row>
    <row r="55" spans="1:18" s="129" customFormat="1" ht="24.95" customHeight="1" x14ac:dyDescent="0.25">
      <c r="A55" s="84" t="s">
        <v>32</v>
      </c>
      <c r="B55" s="114">
        <f t="shared" si="23"/>
        <v>11</v>
      </c>
      <c r="C55" s="86">
        <v>22</v>
      </c>
      <c r="D55" s="77">
        <f t="shared" si="24"/>
        <v>190</v>
      </c>
      <c r="E55" s="77">
        <f t="shared" si="24"/>
        <v>543</v>
      </c>
      <c r="F55" s="77">
        <f t="shared" si="24"/>
        <v>0</v>
      </c>
      <c r="G55" s="77">
        <f t="shared" si="22"/>
        <v>0</v>
      </c>
      <c r="H55" s="77">
        <f t="shared" si="24"/>
        <v>834</v>
      </c>
      <c r="I55" s="77">
        <f t="shared" si="24"/>
        <v>352</v>
      </c>
      <c r="J55" s="78">
        <f t="shared" si="24"/>
        <v>0</v>
      </c>
      <c r="K55" s="79">
        <f t="shared" si="25"/>
        <v>9.2666666666666675</v>
      </c>
      <c r="L55" s="80">
        <f t="shared" si="26"/>
        <v>1.5359116022099448</v>
      </c>
      <c r="M55" s="81">
        <f t="shared" si="27"/>
        <v>2.1104972375690609</v>
      </c>
      <c r="N55" s="82">
        <f t="shared" si="28"/>
        <v>24.681818181818183</v>
      </c>
      <c r="O55" s="80">
        <f t="shared" si="29"/>
        <v>42.121212121212125</v>
      </c>
      <c r="P55" s="83">
        <f t="shared" si="30"/>
        <v>0</v>
      </c>
    </row>
    <row r="56" spans="1:18" s="129" customFormat="1" ht="24.95" customHeight="1" x14ac:dyDescent="0.25">
      <c r="A56" s="84" t="s">
        <v>33</v>
      </c>
      <c r="B56" s="114">
        <f t="shared" si="23"/>
        <v>1</v>
      </c>
      <c r="C56" s="86">
        <v>10</v>
      </c>
      <c r="D56" s="77">
        <f t="shared" si="24"/>
        <v>187</v>
      </c>
      <c r="E56" s="77">
        <f t="shared" si="24"/>
        <v>66</v>
      </c>
      <c r="F56" s="77">
        <f t="shared" si="24"/>
        <v>9</v>
      </c>
      <c r="G56" s="77">
        <f t="shared" si="22"/>
        <v>13</v>
      </c>
      <c r="H56" s="77">
        <f t="shared" si="24"/>
        <v>458</v>
      </c>
      <c r="I56" s="77">
        <f t="shared" si="24"/>
        <v>0</v>
      </c>
      <c r="J56" s="78">
        <f t="shared" si="24"/>
        <v>110</v>
      </c>
      <c r="K56" s="79">
        <f t="shared" si="25"/>
        <v>5.0888888888888886</v>
      </c>
      <c r="L56" s="80">
        <f t="shared" si="26"/>
        <v>6.1066666666666665</v>
      </c>
      <c r="M56" s="81">
        <f t="shared" si="27"/>
        <v>5.8933333333333335</v>
      </c>
      <c r="N56" s="82">
        <f t="shared" si="28"/>
        <v>7.5</v>
      </c>
      <c r="O56" s="80">
        <f t="shared" si="29"/>
        <v>50.888888888888886</v>
      </c>
      <c r="P56" s="83">
        <f t="shared" si="30"/>
        <v>12</v>
      </c>
    </row>
    <row r="57" spans="1:18" s="129" customFormat="1" ht="24.95" customHeight="1" thickBot="1" x14ac:dyDescent="0.3">
      <c r="A57" s="92" t="s">
        <v>34</v>
      </c>
      <c r="B57" s="114">
        <f t="shared" si="23"/>
        <v>5</v>
      </c>
      <c r="C57" s="94">
        <v>10</v>
      </c>
      <c r="D57" s="136">
        <f t="shared" si="24"/>
        <v>145</v>
      </c>
      <c r="E57" s="136">
        <f t="shared" si="24"/>
        <v>133</v>
      </c>
      <c r="F57" s="136">
        <f t="shared" si="24"/>
        <v>8</v>
      </c>
      <c r="G57" s="136">
        <f t="shared" si="22"/>
        <v>0</v>
      </c>
      <c r="H57" s="136">
        <f t="shared" si="24"/>
        <v>770</v>
      </c>
      <c r="I57" s="136">
        <f t="shared" si="24"/>
        <v>0</v>
      </c>
      <c r="J57" s="137">
        <f t="shared" si="24"/>
        <v>0</v>
      </c>
      <c r="K57" s="79">
        <f t="shared" si="25"/>
        <v>8.5555555555555554</v>
      </c>
      <c r="L57" s="98">
        <f t="shared" si="26"/>
        <v>5.4609929078014181</v>
      </c>
      <c r="M57" s="81">
        <f t="shared" si="27"/>
        <v>0.92198581560283688</v>
      </c>
      <c r="N57" s="100">
        <f t="shared" si="28"/>
        <v>14.1</v>
      </c>
      <c r="O57" s="80">
        <f t="shared" si="29"/>
        <v>85.555555555555557</v>
      </c>
      <c r="P57" s="118">
        <f t="shared" si="30"/>
        <v>5.6737588652482271</v>
      </c>
    </row>
    <row r="58" spans="1:18" ht="16.5" thickBot="1" x14ac:dyDescent="0.3">
      <c r="A58" s="103" t="s">
        <v>35</v>
      </c>
      <c r="B58" s="138">
        <f>SUM(B49:B57)</f>
        <v>98</v>
      </c>
      <c r="C58" s="105">
        <f t="shared" ref="C58:J58" si="31">SUM(C49:C57)</f>
        <v>178</v>
      </c>
      <c r="D58" s="106">
        <f t="shared" si="31"/>
        <v>2207</v>
      </c>
      <c r="E58" s="106">
        <f t="shared" si="31"/>
        <v>2146</v>
      </c>
      <c r="F58" s="106">
        <f t="shared" si="31"/>
        <v>52</v>
      </c>
      <c r="G58" s="106">
        <f t="shared" si="31"/>
        <v>32</v>
      </c>
      <c r="H58" s="106">
        <f t="shared" si="31"/>
        <v>8499</v>
      </c>
      <c r="I58" s="106">
        <f t="shared" si="31"/>
        <v>601</v>
      </c>
      <c r="J58" s="139">
        <f t="shared" si="31"/>
        <v>601</v>
      </c>
      <c r="K58" s="125">
        <f>H58/90</f>
        <v>94.433333333333337</v>
      </c>
      <c r="L58" s="109">
        <f t="shared" si="26"/>
        <v>3.8666969972702456</v>
      </c>
      <c r="M58" s="110">
        <f>((C58*90)-H58)/(E58+F58)</f>
        <v>3.4217470427661509</v>
      </c>
      <c r="N58" s="126">
        <f t="shared" si="28"/>
        <v>12.348314606741573</v>
      </c>
      <c r="O58" s="109">
        <f>H58*100/(C58*90)</f>
        <v>53.052434456928836</v>
      </c>
      <c r="P58" s="112">
        <f t="shared" si="30"/>
        <v>2.3657870791628755</v>
      </c>
    </row>
    <row r="61" spans="1:18" ht="25.5" x14ac:dyDescent="0.35">
      <c r="A61" s="272" t="s">
        <v>1</v>
      </c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R61" s="73" t="s">
        <v>49</v>
      </c>
    </row>
    <row r="62" spans="1:18" ht="26.25" thickBot="1" x14ac:dyDescent="0.4">
      <c r="A62" s="271" t="s">
        <v>533</v>
      </c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</row>
    <row r="63" spans="1:18" s="191" customFormat="1" ht="35.25" customHeight="1" thickBot="1" x14ac:dyDescent="0.25">
      <c r="A63" s="183" t="s">
        <v>20</v>
      </c>
      <c r="B63" s="187" t="s">
        <v>22</v>
      </c>
      <c r="C63" s="185" t="s">
        <v>21</v>
      </c>
      <c r="D63" s="185" t="s">
        <v>9</v>
      </c>
      <c r="E63" s="185" t="s">
        <v>10</v>
      </c>
      <c r="F63" s="185" t="s">
        <v>11</v>
      </c>
      <c r="G63" s="185" t="s">
        <v>82</v>
      </c>
      <c r="H63" s="185" t="s">
        <v>25</v>
      </c>
      <c r="I63" s="185" t="s">
        <v>23</v>
      </c>
      <c r="J63" s="186" t="s">
        <v>24</v>
      </c>
      <c r="K63" s="185" t="s">
        <v>43</v>
      </c>
      <c r="L63" s="185" t="s">
        <v>44</v>
      </c>
      <c r="M63" s="188" t="s">
        <v>45</v>
      </c>
      <c r="N63" s="185" t="s">
        <v>46</v>
      </c>
      <c r="O63" s="185" t="s">
        <v>47</v>
      </c>
      <c r="P63" s="186" t="s">
        <v>48</v>
      </c>
    </row>
    <row r="64" spans="1:18" s="129" customFormat="1" ht="24.95" customHeight="1" x14ac:dyDescent="0.25">
      <c r="A64" s="74" t="s">
        <v>26</v>
      </c>
      <c r="B64" s="114">
        <f>Male!H122</f>
        <v>19</v>
      </c>
      <c r="C64" s="76">
        <v>32</v>
      </c>
      <c r="D64" s="77">
        <f>Male!B155</f>
        <v>99</v>
      </c>
      <c r="E64" s="77">
        <f>Male!C155</f>
        <v>115</v>
      </c>
      <c r="F64" s="77">
        <f>Male!D155</f>
        <v>9</v>
      </c>
      <c r="G64" s="77">
        <f>Male!E155</f>
        <v>1</v>
      </c>
      <c r="H64" s="77">
        <f>Male!H155</f>
        <v>641</v>
      </c>
      <c r="I64" s="77">
        <f>Male!F155</f>
        <v>28</v>
      </c>
      <c r="J64" s="78">
        <f>Male!G155</f>
        <v>0</v>
      </c>
      <c r="K64" s="79">
        <f>H64/30</f>
        <v>21.366666666666667</v>
      </c>
      <c r="L64" s="80">
        <f>H64/(E64+F64)</f>
        <v>5.169354838709677</v>
      </c>
      <c r="M64" s="81">
        <f>((C64*30)-H64)/(E64+F64)</f>
        <v>2.5725806451612905</v>
      </c>
      <c r="N64" s="82">
        <f>(E64+F64)/C64</f>
        <v>3.875</v>
      </c>
      <c r="O64" s="80">
        <f>H64*100/(C64*30)</f>
        <v>66.770833333333329</v>
      </c>
      <c r="P64" s="83">
        <f>F64*100/(E64+F64)</f>
        <v>7.258064516129032</v>
      </c>
    </row>
    <row r="65" spans="1:16" s="129" customFormat="1" ht="24.95" customHeight="1" x14ac:dyDescent="0.25">
      <c r="A65" s="84" t="s">
        <v>27</v>
      </c>
      <c r="B65" s="115">
        <f>Paediatric!H122</f>
        <v>23</v>
      </c>
      <c r="C65" s="86">
        <v>32</v>
      </c>
      <c r="D65" s="87">
        <f>Paediatric!B155</f>
        <v>65</v>
      </c>
      <c r="E65" s="87">
        <f>Paediatric!C155</f>
        <v>95</v>
      </c>
      <c r="F65" s="87">
        <f>Paediatric!D155</f>
        <v>0</v>
      </c>
      <c r="G65" s="87">
        <f>Paediatric!E155</f>
        <v>1</v>
      </c>
      <c r="H65" s="87">
        <f>Paediatric!H155</f>
        <v>338</v>
      </c>
      <c r="I65" s="87">
        <f>Paediatric!F155</f>
        <v>14</v>
      </c>
      <c r="J65" s="88">
        <f>Paediatric!G155</f>
        <v>0</v>
      </c>
      <c r="K65" s="79">
        <f t="shared" ref="K65:K71" si="32">H65/30</f>
        <v>11.266666666666667</v>
      </c>
      <c r="L65" s="80">
        <f t="shared" ref="L65:L73" si="33">H65/(E65+F65)</f>
        <v>3.5578947368421052</v>
      </c>
      <c r="M65" s="81">
        <f t="shared" ref="M65:M72" si="34">((C65*30)-H65)/(E65+F65)</f>
        <v>6.5473684210526315</v>
      </c>
      <c r="N65" s="82">
        <f t="shared" ref="N65:N73" si="35">(E65+F65)/C65</f>
        <v>2.96875</v>
      </c>
      <c r="O65" s="80">
        <f t="shared" ref="O65:O72" si="36">H65*100/(C65*30)</f>
        <v>35.208333333333336</v>
      </c>
      <c r="P65" s="83">
        <f t="shared" ref="P65:P73" si="37">F65*100/(E65+F65)</f>
        <v>0</v>
      </c>
    </row>
    <row r="66" spans="1:16" s="129" customFormat="1" ht="24.95" customHeight="1" x14ac:dyDescent="0.25">
      <c r="A66" s="84" t="s">
        <v>28</v>
      </c>
      <c r="B66" s="115">
        <f>Female!H122</f>
        <v>25</v>
      </c>
      <c r="C66" s="86">
        <v>28</v>
      </c>
      <c r="D66" s="87">
        <f>Female!B155</f>
        <v>117</v>
      </c>
      <c r="E66" s="87">
        <f>Female!C155</f>
        <v>140</v>
      </c>
      <c r="F66" s="87">
        <f>Female!D155</f>
        <v>9</v>
      </c>
      <c r="G66" s="87">
        <f>Female!E155</f>
        <v>1</v>
      </c>
      <c r="H66" s="87">
        <f>Female!H155</f>
        <v>551</v>
      </c>
      <c r="I66" s="87">
        <f>Female!F155</f>
        <v>25</v>
      </c>
      <c r="J66" s="88">
        <f>Female!G155</f>
        <v>0</v>
      </c>
      <c r="K66" s="79">
        <f t="shared" si="32"/>
        <v>18.366666666666667</v>
      </c>
      <c r="L66" s="80">
        <f t="shared" si="33"/>
        <v>3.6979865771812079</v>
      </c>
      <c r="M66" s="81">
        <f t="shared" si="34"/>
        <v>1.9395973154362416</v>
      </c>
      <c r="N66" s="82">
        <f t="shared" si="35"/>
        <v>5.3214285714285712</v>
      </c>
      <c r="O66" s="80">
        <f t="shared" si="36"/>
        <v>65.595238095238102</v>
      </c>
      <c r="P66" s="83">
        <f t="shared" si="37"/>
        <v>6.0402684563758386</v>
      </c>
    </row>
    <row r="67" spans="1:16" s="129" customFormat="1" ht="24.95" customHeight="1" x14ac:dyDescent="0.25">
      <c r="A67" s="84" t="s">
        <v>29</v>
      </c>
      <c r="B67" s="115">
        <f>'BLK F'!H122</f>
        <v>7</v>
      </c>
      <c r="C67" s="86">
        <v>20</v>
      </c>
      <c r="D67" s="87">
        <f>'BLK F'!B155</f>
        <v>77</v>
      </c>
      <c r="E67" s="87">
        <f>'BLK F'!C155</f>
        <v>76</v>
      </c>
      <c r="F67" s="87">
        <f>'BLK F'!D155</f>
        <v>0</v>
      </c>
      <c r="G67" s="87">
        <f>'BLK F'!E155</f>
        <v>0</v>
      </c>
      <c r="H67" s="87">
        <f>'BLK F'!H155</f>
        <v>206</v>
      </c>
      <c r="I67" s="87">
        <f>'BLK F'!F155</f>
        <v>0</v>
      </c>
      <c r="J67" s="88">
        <f>'BLK F'!G155</f>
        <v>0</v>
      </c>
      <c r="K67" s="79">
        <f t="shared" si="32"/>
        <v>6.8666666666666663</v>
      </c>
      <c r="L67" s="80">
        <f t="shared" si="33"/>
        <v>2.7105263157894739</v>
      </c>
      <c r="M67" s="81">
        <f t="shared" si="34"/>
        <v>5.1842105263157894</v>
      </c>
      <c r="N67" s="82">
        <f t="shared" si="35"/>
        <v>3.8</v>
      </c>
      <c r="O67" s="80">
        <f t="shared" si="36"/>
        <v>34.333333333333336</v>
      </c>
      <c r="P67" s="83">
        <f t="shared" si="37"/>
        <v>0</v>
      </c>
    </row>
    <row r="68" spans="1:16" s="129" customFormat="1" ht="24.95" customHeight="1" x14ac:dyDescent="0.25">
      <c r="A68" s="84" t="s">
        <v>30</v>
      </c>
      <c r="B68" s="115">
        <f>'Male Emergency'!H122</f>
        <v>1</v>
      </c>
      <c r="C68" s="86">
        <v>10</v>
      </c>
      <c r="D68" s="87">
        <f>'Male Emergency'!B155</f>
        <v>89</v>
      </c>
      <c r="E68" s="87">
        <f>'Male Emergency'!C155</f>
        <v>48</v>
      </c>
      <c r="F68" s="87">
        <f>'Male Emergency'!D155</f>
        <v>3</v>
      </c>
      <c r="G68" s="87">
        <f>'Male Emergency'!E155</f>
        <v>3</v>
      </c>
      <c r="H68" s="87">
        <f>'Male Emergency'!H155</f>
        <v>195</v>
      </c>
      <c r="I68" s="87">
        <f>'Male Emergency'!F155</f>
        <v>0</v>
      </c>
      <c r="J68" s="88">
        <f>'Male Emergency'!G155</f>
        <v>35</v>
      </c>
      <c r="K68" s="79">
        <f t="shared" si="32"/>
        <v>6.5</v>
      </c>
      <c r="L68" s="80">
        <f t="shared" si="33"/>
        <v>3.8235294117647061</v>
      </c>
      <c r="M68" s="81">
        <f t="shared" si="34"/>
        <v>2.0588235294117645</v>
      </c>
      <c r="N68" s="82">
        <f t="shared" si="35"/>
        <v>5.0999999999999996</v>
      </c>
      <c r="O68" s="80">
        <f t="shared" si="36"/>
        <v>65</v>
      </c>
      <c r="P68" s="83">
        <f t="shared" si="37"/>
        <v>5.882352941176471</v>
      </c>
    </row>
    <row r="69" spans="1:16" s="129" customFormat="1" ht="24.95" customHeight="1" x14ac:dyDescent="0.25">
      <c r="A69" s="84" t="s">
        <v>31</v>
      </c>
      <c r="B69" s="115">
        <f>'BLK G'!H122</f>
        <v>10</v>
      </c>
      <c r="C69" s="234">
        <v>14</v>
      </c>
      <c r="D69" s="235">
        <f>'BLK G'!B155</f>
        <v>193</v>
      </c>
      <c r="E69" s="235">
        <f>'BLK G'!C155</f>
        <v>39</v>
      </c>
      <c r="F69" s="235">
        <f>'BLK G'!D155</f>
        <v>0</v>
      </c>
      <c r="G69" s="87">
        <f>'BLK G'!E155</f>
        <v>0</v>
      </c>
      <c r="H69" s="87">
        <f>'BLK G'!H155</f>
        <v>414</v>
      </c>
      <c r="I69" s="87">
        <f>'BLK G'!F155</f>
        <v>0</v>
      </c>
      <c r="J69" s="88">
        <f>'BLK G'!G155</f>
        <v>152</v>
      </c>
      <c r="K69" s="79">
        <f t="shared" si="32"/>
        <v>13.8</v>
      </c>
      <c r="L69" s="80">
        <f t="shared" si="33"/>
        <v>10.615384615384615</v>
      </c>
      <c r="M69" s="81">
        <f t="shared" si="34"/>
        <v>0.15384615384615385</v>
      </c>
      <c r="N69" s="82">
        <f t="shared" si="35"/>
        <v>2.7857142857142856</v>
      </c>
      <c r="O69" s="80">
        <f t="shared" si="36"/>
        <v>98.571428571428569</v>
      </c>
      <c r="P69" s="83">
        <f t="shared" si="37"/>
        <v>0</v>
      </c>
    </row>
    <row r="70" spans="1:16" s="129" customFormat="1" ht="24.95" customHeight="1" x14ac:dyDescent="0.25">
      <c r="A70" s="84" t="s">
        <v>32</v>
      </c>
      <c r="B70" s="115">
        <f>'BLK H'!H122</f>
        <v>10</v>
      </c>
      <c r="C70" s="234">
        <v>22</v>
      </c>
      <c r="D70" s="235">
        <f>'BLK H'!B155</f>
        <v>59</v>
      </c>
      <c r="E70" s="235">
        <f>'BLK H'!C155</f>
        <v>212</v>
      </c>
      <c r="F70" s="235">
        <f>'BLK H'!D155</f>
        <v>0</v>
      </c>
      <c r="G70" s="87">
        <f>'BLK H'!E155</f>
        <v>0</v>
      </c>
      <c r="H70" s="87">
        <f>'BLK H'!H155</f>
        <v>341</v>
      </c>
      <c r="I70" s="87">
        <f>'BLK H'!F155</f>
        <v>152</v>
      </c>
      <c r="J70" s="88">
        <f>'BLK H'!G155</f>
        <v>0</v>
      </c>
      <c r="K70" s="79">
        <f t="shared" si="32"/>
        <v>11.366666666666667</v>
      </c>
      <c r="L70" s="80">
        <f t="shared" si="33"/>
        <v>1.6084905660377358</v>
      </c>
      <c r="M70" s="81">
        <f t="shared" si="34"/>
        <v>1.5047169811320755</v>
      </c>
      <c r="N70" s="82">
        <f t="shared" si="35"/>
        <v>9.6363636363636367</v>
      </c>
      <c r="O70" s="80">
        <f t="shared" si="36"/>
        <v>51.666666666666664</v>
      </c>
      <c r="P70" s="83">
        <f t="shared" si="37"/>
        <v>0</v>
      </c>
    </row>
    <row r="71" spans="1:16" s="129" customFormat="1" ht="24.95" customHeight="1" x14ac:dyDescent="0.25">
      <c r="A71" s="84" t="s">
        <v>33</v>
      </c>
      <c r="B71" s="115">
        <f>'Female Emergency'!H122</f>
        <v>3</v>
      </c>
      <c r="C71" s="86">
        <v>10</v>
      </c>
      <c r="D71" s="87">
        <f>'Female Emergency'!B155</f>
        <v>65</v>
      </c>
      <c r="E71" s="87">
        <f>'Female Emergency'!C155</f>
        <v>23</v>
      </c>
      <c r="F71" s="87">
        <f>'Female Emergency'!D155</f>
        <v>9</v>
      </c>
      <c r="G71" s="87">
        <f>'Female Emergency'!E155</f>
        <v>6</v>
      </c>
      <c r="H71" s="87">
        <f>'Female Emergency'!H155</f>
        <v>159</v>
      </c>
      <c r="I71" s="87">
        <f>'Female Emergency'!F155</f>
        <v>0</v>
      </c>
      <c r="J71" s="88">
        <f>'Female Emergency'!G155</f>
        <v>32</v>
      </c>
      <c r="K71" s="79">
        <f t="shared" si="32"/>
        <v>5.3</v>
      </c>
      <c r="L71" s="80">
        <f t="shared" si="33"/>
        <v>4.96875</v>
      </c>
      <c r="M71" s="81">
        <f t="shared" si="34"/>
        <v>4.40625</v>
      </c>
      <c r="N71" s="82">
        <f t="shared" si="35"/>
        <v>3.2</v>
      </c>
      <c r="O71" s="80">
        <f t="shared" si="36"/>
        <v>53</v>
      </c>
      <c r="P71" s="83">
        <f t="shared" si="37"/>
        <v>28.125</v>
      </c>
    </row>
    <row r="72" spans="1:16" s="129" customFormat="1" ht="24.95" customHeight="1" thickBot="1" x14ac:dyDescent="0.3">
      <c r="A72" s="92" t="s">
        <v>34</v>
      </c>
      <c r="B72" s="116">
        <f>Neonatal!H122</f>
        <v>9</v>
      </c>
      <c r="C72" s="94">
        <v>10</v>
      </c>
      <c r="D72" s="95">
        <f>Neonatal!B155</f>
        <v>61</v>
      </c>
      <c r="E72" s="95">
        <f>Neonatal!C155</f>
        <v>59</v>
      </c>
      <c r="F72" s="95">
        <f>Neonatal!D155</f>
        <v>0</v>
      </c>
      <c r="G72" s="95">
        <f>Neonatal!E155</f>
        <v>0</v>
      </c>
      <c r="H72" s="95">
        <f>Neonatal!H155</f>
        <v>341</v>
      </c>
      <c r="I72" s="95">
        <f>Neonatal!F155</f>
        <v>0</v>
      </c>
      <c r="J72" s="96">
        <f>Neonatal!G155</f>
        <v>0</v>
      </c>
      <c r="K72" s="79">
        <f>H72/30</f>
        <v>11.366666666666667</v>
      </c>
      <c r="L72" s="98">
        <f t="shared" si="33"/>
        <v>5.7796610169491522</v>
      </c>
      <c r="M72" s="81">
        <f t="shared" si="34"/>
        <v>-0.69491525423728817</v>
      </c>
      <c r="N72" s="100">
        <f t="shared" si="35"/>
        <v>5.9</v>
      </c>
      <c r="O72" s="80">
        <f t="shared" si="36"/>
        <v>113.66666666666667</v>
      </c>
      <c r="P72" s="118">
        <f t="shared" si="37"/>
        <v>0</v>
      </c>
    </row>
    <row r="73" spans="1:16" ht="16.5" thickBot="1" x14ac:dyDescent="0.3">
      <c r="A73" s="103" t="s">
        <v>35</v>
      </c>
      <c r="B73" s="138">
        <f t="shared" ref="B73:J73" si="38">SUM(B64:B72)</f>
        <v>107</v>
      </c>
      <c r="C73" s="105">
        <f t="shared" si="38"/>
        <v>178</v>
      </c>
      <c r="D73" s="106">
        <f t="shared" si="38"/>
        <v>825</v>
      </c>
      <c r="E73" s="106">
        <f t="shared" si="38"/>
        <v>807</v>
      </c>
      <c r="F73" s="106">
        <f t="shared" si="38"/>
        <v>30</v>
      </c>
      <c r="G73" s="106">
        <f t="shared" si="38"/>
        <v>12</v>
      </c>
      <c r="H73" s="106">
        <f t="shared" si="38"/>
        <v>3186</v>
      </c>
      <c r="I73" s="106">
        <f t="shared" si="38"/>
        <v>219</v>
      </c>
      <c r="J73" s="139">
        <f t="shared" si="38"/>
        <v>219</v>
      </c>
      <c r="K73" s="125">
        <f>H73/30</f>
        <v>106.2</v>
      </c>
      <c r="L73" s="109">
        <f t="shared" si="33"/>
        <v>3.806451612903226</v>
      </c>
      <c r="M73" s="110">
        <f>((C73*30)-H73)/(E73+F73)</f>
        <v>2.5734767025089607</v>
      </c>
      <c r="N73" s="126">
        <f t="shared" si="35"/>
        <v>4.702247191011236</v>
      </c>
      <c r="O73" s="109">
        <f>H73*100/(C73*30)</f>
        <v>59.662921348314605</v>
      </c>
      <c r="P73" s="112">
        <f t="shared" si="37"/>
        <v>3.5842293906810037</v>
      </c>
    </row>
    <row r="76" spans="1:16" ht="25.5" x14ac:dyDescent="0.35">
      <c r="A76" s="272" t="s">
        <v>1</v>
      </c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</row>
    <row r="77" spans="1:16" ht="26.25" thickBot="1" x14ac:dyDescent="0.4">
      <c r="A77" s="271" t="s">
        <v>534</v>
      </c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</row>
    <row r="78" spans="1:16" s="191" customFormat="1" ht="35.25" customHeight="1" thickBot="1" x14ac:dyDescent="0.25">
      <c r="A78" s="183" t="s">
        <v>20</v>
      </c>
      <c r="B78" s="187" t="s">
        <v>22</v>
      </c>
      <c r="C78" s="185" t="s">
        <v>21</v>
      </c>
      <c r="D78" s="185" t="s">
        <v>9</v>
      </c>
      <c r="E78" s="185" t="s">
        <v>10</v>
      </c>
      <c r="F78" s="185" t="s">
        <v>11</v>
      </c>
      <c r="G78" s="185" t="s">
        <v>82</v>
      </c>
      <c r="H78" s="185" t="s">
        <v>25</v>
      </c>
      <c r="I78" s="185" t="s">
        <v>23</v>
      </c>
      <c r="J78" s="186" t="s">
        <v>24</v>
      </c>
      <c r="K78" s="185" t="s">
        <v>43</v>
      </c>
      <c r="L78" s="185" t="s">
        <v>44</v>
      </c>
      <c r="M78" s="188" t="s">
        <v>45</v>
      </c>
      <c r="N78" s="185" t="s">
        <v>46</v>
      </c>
      <c r="O78" s="185" t="s">
        <v>47</v>
      </c>
      <c r="P78" s="186" t="s">
        <v>48</v>
      </c>
    </row>
    <row r="79" spans="1:16" s="129" customFormat="1" ht="24.95" customHeight="1" x14ac:dyDescent="0.25">
      <c r="A79" s="74" t="s">
        <v>26</v>
      </c>
      <c r="B79" s="114">
        <f>Male!H161</f>
        <v>22</v>
      </c>
      <c r="C79" s="76">
        <v>32</v>
      </c>
      <c r="D79" s="77">
        <f>Male!B195</f>
        <v>85</v>
      </c>
      <c r="E79" s="77">
        <f>Male!C195</f>
        <v>122</v>
      </c>
      <c r="F79" s="77">
        <f>Male!D195</f>
        <v>4</v>
      </c>
      <c r="G79" s="77">
        <f>Male!E195</f>
        <v>0</v>
      </c>
      <c r="H79" s="77">
        <f>Male!H195</f>
        <v>593</v>
      </c>
      <c r="I79" s="77">
        <f>Male!F195</f>
        <v>37</v>
      </c>
      <c r="J79" s="78">
        <f>Male!G195</f>
        <v>0</v>
      </c>
      <c r="K79" s="79">
        <f>H79/31</f>
        <v>19.129032258064516</v>
      </c>
      <c r="L79" s="80">
        <f>H79/(E79+F79)</f>
        <v>4.7063492063492065</v>
      </c>
      <c r="M79" s="81">
        <f>((C79*31)-H79)/(E79+F79)</f>
        <v>3.1666666666666665</v>
      </c>
      <c r="N79" s="82">
        <f>(E79+F79)/C79</f>
        <v>3.9375</v>
      </c>
      <c r="O79" s="80">
        <f>H79*100/(C79*31)</f>
        <v>59.778225806451616</v>
      </c>
      <c r="P79" s="83">
        <f>F79*100/(E79+F79)</f>
        <v>3.1746031746031744</v>
      </c>
    </row>
    <row r="80" spans="1:16" s="129" customFormat="1" ht="24.95" customHeight="1" x14ac:dyDescent="0.25">
      <c r="A80" s="84" t="s">
        <v>27</v>
      </c>
      <c r="B80" s="115">
        <f>Paediatric!H161</f>
        <v>7</v>
      </c>
      <c r="C80" s="86">
        <v>32</v>
      </c>
      <c r="D80" s="87">
        <f>Paediatric!B195</f>
        <v>86</v>
      </c>
      <c r="E80" s="87">
        <f>Paediatric!C195</f>
        <v>102</v>
      </c>
      <c r="F80" s="87">
        <f>Paediatric!D195</f>
        <v>1</v>
      </c>
      <c r="G80" s="87">
        <f>Paediatric!E195</f>
        <v>0</v>
      </c>
      <c r="H80" s="87">
        <f>Paediatric!H195</f>
        <v>391</v>
      </c>
      <c r="I80" s="87">
        <f>Paediatric!F195</f>
        <v>16</v>
      </c>
      <c r="J80" s="88">
        <f>Paediatric!G195</f>
        <v>0</v>
      </c>
      <c r="K80" s="79">
        <f t="shared" ref="K80:K87" si="39">H80/31</f>
        <v>12.612903225806452</v>
      </c>
      <c r="L80" s="80">
        <f t="shared" ref="L80:L88" si="40">H80/(E80+F80)</f>
        <v>3.796116504854369</v>
      </c>
      <c r="M80" s="81">
        <f t="shared" ref="M80:M86" si="41">((C80*31)-H80)/(E80+F80)</f>
        <v>5.8349514563106792</v>
      </c>
      <c r="N80" s="82">
        <f t="shared" ref="N80:N88" si="42">(E80+F80)/C80</f>
        <v>3.21875</v>
      </c>
      <c r="O80" s="80">
        <f t="shared" ref="O80:O87" si="43">H80*100/(C80*31)</f>
        <v>39.41532258064516</v>
      </c>
      <c r="P80" s="83">
        <f t="shared" ref="P80:P88" si="44">F80*100/(E80+F80)</f>
        <v>0.970873786407767</v>
      </c>
    </row>
    <row r="81" spans="1:18" s="129" customFormat="1" ht="24.95" customHeight="1" x14ac:dyDescent="0.25">
      <c r="A81" s="84" t="s">
        <v>28</v>
      </c>
      <c r="B81" s="115">
        <f>Female!H161</f>
        <v>18</v>
      </c>
      <c r="C81" s="86">
        <v>28</v>
      </c>
      <c r="D81" s="87">
        <f>Female!B195</f>
        <v>107</v>
      </c>
      <c r="E81" s="87">
        <f>Female!C195</f>
        <v>126</v>
      </c>
      <c r="F81" s="87">
        <f>Female!D195</f>
        <v>5</v>
      </c>
      <c r="G81" s="87">
        <f>Female!E195</f>
        <v>1</v>
      </c>
      <c r="H81" s="87">
        <f>Female!H195</f>
        <v>555</v>
      </c>
      <c r="I81" s="87">
        <f>Female!F195</f>
        <v>27</v>
      </c>
      <c r="J81" s="88">
        <f>Female!G195</f>
        <v>1</v>
      </c>
      <c r="K81" s="79">
        <f t="shared" si="39"/>
        <v>17.903225806451612</v>
      </c>
      <c r="L81" s="80">
        <f t="shared" si="40"/>
        <v>4.2366412213740459</v>
      </c>
      <c r="M81" s="81">
        <f t="shared" si="41"/>
        <v>2.3893129770992365</v>
      </c>
      <c r="N81" s="82">
        <f t="shared" si="42"/>
        <v>4.6785714285714288</v>
      </c>
      <c r="O81" s="80">
        <f t="shared" si="43"/>
        <v>63.940092165898619</v>
      </c>
      <c r="P81" s="83">
        <f t="shared" si="44"/>
        <v>3.8167938931297711</v>
      </c>
    </row>
    <row r="82" spans="1:18" s="129" customFormat="1" ht="24.95" customHeight="1" x14ac:dyDescent="0.25">
      <c r="A82" s="84" t="s">
        <v>29</v>
      </c>
      <c r="B82" s="115">
        <f>'BLK F'!H161</f>
        <v>8</v>
      </c>
      <c r="C82" s="86">
        <v>20</v>
      </c>
      <c r="D82" s="87">
        <f>'BLK F'!B195</f>
        <v>82</v>
      </c>
      <c r="E82" s="87">
        <f>'BLK F'!C195</f>
        <v>80</v>
      </c>
      <c r="F82" s="87">
        <f>'BLK F'!D195</f>
        <v>0</v>
      </c>
      <c r="G82" s="87">
        <f>'BLK F'!E195</f>
        <v>0</v>
      </c>
      <c r="H82" s="87">
        <f>'BLK F'!H195</f>
        <v>222</v>
      </c>
      <c r="I82" s="87">
        <f>'BLK F'!F195</f>
        <v>1</v>
      </c>
      <c r="J82" s="88">
        <f>'BLK F'!G195</f>
        <v>1</v>
      </c>
      <c r="K82" s="79">
        <f t="shared" si="39"/>
        <v>7.161290322580645</v>
      </c>
      <c r="L82" s="80">
        <f t="shared" si="40"/>
        <v>2.7749999999999999</v>
      </c>
      <c r="M82" s="81">
        <f t="shared" si="41"/>
        <v>4.9749999999999996</v>
      </c>
      <c r="N82" s="82">
        <f t="shared" si="42"/>
        <v>4</v>
      </c>
      <c r="O82" s="80">
        <f t="shared" si="43"/>
        <v>35.806451612903224</v>
      </c>
      <c r="P82" s="83">
        <f t="shared" si="44"/>
        <v>0</v>
      </c>
    </row>
    <row r="83" spans="1:18" s="129" customFormat="1" ht="24.95" customHeight="1" x14ac:dyDescent="0.25">
      <c r="A83" s="84" t="s">
        <v>30</v>
      </c>
      <c r="B83" s="115">
        <f>'Male Emergency'!H161</f>
        <v>4</v>
      </c>
      <c r="C83" s="86">
        <v>10</v>
      </c>
      <c r="D83" s="87">
        <f>'Male Emergency'!B195</f>
        <v>102</v>
      </c>
      <c r="E83" s="87">
        <f>'Male Emergency'!C195</f>
        <v>46</v>
      </c>
      <c r="F83" s="87">
        <f>'Male Emergency'!D195</f>
        <v>4</v>
      </c>
      <c r="G83" s="87">
        <f>'Male Emergency'!E195</f>
        <v>8</v>
      </c>
      <c r="H83" s="87">
        <f>'Male Emergency'!H195</f>
        <v>217</v>
      </c>
      <c r="I83" s="87">
        <f>'Male Emergency'!F195</f>
        <v>0</v>
      </c>
      <c r="J83" s="88">
        <f>'Male Emergency'!G195</f>
        <v>47</v>
      </c>
      <c r="K83" s="79">
        <f t="shared" si="39"/>
        <v>7</v>
      </c>
      <c r="L83" s="80">
        <f t="shared" si="40"/>
        <v>4.34</v>
      </c>
      <c r="M83" s="81">
        <f t="shared" si="41"/>
        <v>1.86</v>
      </c>
      <c r="N83" s="82">
        <f t="shared" si="42"/>
        <v>5</v>
      </c>
      <c r="O83" s="80">
        <f t="shared" si="43"/>
        <v>70</v>
      </c>
      <c r="P83" s="83">
        <f t="shared" si="44"/>
        <v>8</v>
      </c>
    </row>
    <row r="84" spans="1:18" s="129" customFormat="1" ht="24.95" customHeight="1" x14ac:dyDescent="0.25">
      <c r="A84" s="84" t="s">
        <v>31</v>
      </c>
      <c r="B84" s="115">
        <f>'BLK G'!H161</f>
        <v>12</v>
      </c>
      <c r="C84" s="86">
        <v>14</v>
      </c>
      <c r="D84" s="87">
        <f>'BLK G'!B195</f>
        <v>166</v>
      </c>
      <c r="E84" s="87">
        <f>'BLK G'!C195</f>
        <v>49</v>
      </c>
      <c r="F84" s="87">
        <f>'BLK G'!D195</f>
        <v>0</v>
      </c>
      <c r="G84" s="87">
        <f>'BLK G'!E195</f>
        <v>0</v>
      </c>
      <c r="H84" s="87">
        <f>'BLK G'!H195</f>
        <v>439</v>
      </c>
      <c r="I84" s="87">
        <f>'BLK G'!F195</f>
        <v>0</v>
      </c>
      <c r="J84" s="88">
        <f>'BLK G'!G195</f>
        <v>122</v>
      </c>
      <c r="K84" s="79">
        <f t="shared" si="39"/>
        <v>14.161290322580646</v>
      </c>
      <c r="L84" s="80">
        <f t="shared" si="40"/>
        <v>8.9591836734693882</v>
      </c>
      <c r="M84" s="81">
        <f>((C84*31)-H84)/(E84+F84)</f>
        <v>-0.10204081632653061</v>
      </c>
      <c r="N84" s="82">
        <f>(E84+F84)/C84</f>
        <v>3.5</v>
      </c>
      <c r="O84" s="80">
        <f t="shared" si="43"/>
        <v>101.15207373271889</v>
      </c>
      <c r="P84" s="83">
        <f t="shared" si="44"/>
        <v>0</v>
      </c>
    </row>
    <row r="85" spans="1:18" s="129" customFormat="1" ht="24.95" customHeight="1" x14ac:dyDescent="0.25">
      <c r="A85" s="84" t="s">
        <v>32</v>
      </c>
      <c r="B85" s="115">
        <f>'BLK H'!H161</f>
        <v>9</v>
      </c>
      <c r="C85" s="86">
        <v>22</v>
      </c>
      <c r="D85" s="87">
        <f>'BLK H'!B195</f>
        <v>53</v>
      </c>
      <c r="E85" s="87">
        <f>'BLK H'!C195</f>
        <v>180</v>
      </c>
      <c r="F85" s="87">
        <f>'BLK H'!D195</f>
        <v>0</v>
      </c>
      <c r="G85" s="87">
        <f>'BLK H'!E195</f>
        <v>0</v>
      </c>
      <c r="H85" s="87">
        <f>'BLK H'!H195</f>
        <v>263</v>
      </c>
      <c r="I85" s="87">
        <f>'BLK H'!F195</f>
        <v>123</v>
      </c>
      <c r="J85" s="88">
        <f>'BLK H'!G195</f>
        <v>0</v>
      </c>
      <c r="K85" s="79">
        <f t="shared" si="39"/>
        <v>8.4838709677419359</v>
      </c>
      <c r="L85" s="80">
        <f t="shared" si="40"/>
        <v>1.461111111111111</v>
      </c>
      <c r="M85" s="81">
        <f t="shared" si="41"/>
        <v>2.3277777777777779</v>
      </c>
      <c r="N85" s="82">
        <f t="shared" si="42"/>
        <v>8.1818181818181817</v>
      </c>
      <c r="O85" s="80">
        <f t="shared" si="43"/>
        <v>38.563049853372434</v>
      </c>
      <c r="P85" s="83">
        <f t="shared" si="44"/>
        <v>0</v>
      </c>
    </row>
    <row r="86" spans="1:18" s="129" customFormat="1" ht="24.95" customHeight="1" x14ac:dyDescent="0.25">
      <c r="A86" s="84" t="s">
        <v>33</v>
      </c>
      <c r="B86" s="115">
        <f>'Female Emergency'!H161</f>
        <v>4</v>
      </c>
      <c r="C86" s="86">
        <v>10</v>
      </c>
      <c r="D86" s="87">
        <f>'Female Emergency'!B195</f>
        <v>74</v>
      </c>
      <c r="E86" s="87">
        <f>'Female Emergency'!C195</f>
        <v>35</v>
      </c>
      <c r="F86" s="87">
        <f>'Female Emergency'!D195</f>
        <v>2</v>
      </c>
      <c r="G86" s="87">
        <f>'Female Emergency'!E195</f>
        <v>9</v>
      </c>
      <c r="H86" s="87">
        <f>'Female Emergency'!H195</f>
        <v>153</v>
      </c>
      <c r="I86" s="87">
        <f>'Female Emergency'!F195</f>
        <v>0</v>
      </c>
      <c r="J86" s="88">
        <f>'Female Emergency'!G195</f>
        <v>33</v>
      </c>
      <c r="K86" s="79">
        <f t="shared" si="39"/>
        <v>4.935483870967742</v>
      </c>
      <c r="L86" s="80">
        <f t="shared" si="40"/>
        <v>4.1351351351351351</v>
      </c>
      <c r="M86" s="81">
        <f t="shared" si="41"/>
        <v>4.243243243243243</v>
      </c>
      <c r="N86" s="82">
        <f t="shared" si="42"/>
        <v>3.7</v>
      </c>
      <c r="O86" s="80">
        <f t="shared" si="43"/>
        <v>49.354838709677416</v>
      </c>
      <c r="P86" s="83">
        <f t="shared" si="44"/>
        <v>5.4054054054054053</v>
      </c>
    </row>
    <row r="87" spans="1:18" s="129" customFormat="1" ht="24.95" customHeight="1" thickBot="1" x14ac:dyDescent="0.3">
      <c r="A87" s="92" t="s">
        <v>34</v>
      </c>
      <c r="B87" s="116">
        <f>Neonatal!H161</f>
        <v>11</v>
      </c>
      <c r="C87" s="94">
        <v>10</v>
      </c>
      <c r="D87" s="95">
        <f>Neonatal!B195</f>
        <v>67</v>
      </c>
      <c r="E87" s="95">
        <f>Neonatal!C195</f>
        <v>61</v>
      </c>
      <c r="F87" s="95">
        <f>Neonatal!D195</f>
        <v>2</v>
      </c>
      <c r="G87" s="95">
        <f>Neonatal!E195</f>
        <v>0</v>
      </c>
      <c r="H87" s="95">
        <f>Neonatal!H195</f>
        <v>369</v>
      </c>
      <c r="I87" s="95">
        <f>Neonatal!F195</f>
        <v>0</v>
      </c>
      <c r="J87" s="96">
        <f>Neonatal!G195</f>
        <v>0</v>
      </c>
      <c r="K87" s="79">
        <f t="shared" si="39"/>
        <v>11.903225806451612</v>
      </c>
      <c r="L87" s="98">
        <f t="shared" si="40"/>
        <v>5.8571428571428568</v>
      </c>
      <c r="M87" s="81">
        <f>((C87*31)-H87)/(E87+F87)</f>
        <v>-0.93650793650793651</v>
      </c>
      <c r="N87" s="100">
        <f>(E87+F87)/C87</f>
        <v>6.3</v>
      </c>
      <c r="O87" s="80">
        <f t="shared" si="43"/>
        <v>119.03225806451613</v>
      </c>
      <c r="P87" s="118">
        <f t="shared" si="44"/>
        <v>3.1746031746031744</v>
      </c>
    </row>
    <row r="88" spans="1:18" ht="16.5" thickBot="1" x14ac:dyDescent="0.3">
      <c r="A88" s="103" t="s">
        <v>35</v>
      </c>
      <c r="B88" s="138">
        <f t="shared" ref="B88:J88" si="45">SUM(B79:B87)</f>
        <v>95</v>
      </c>
      <c r="C88" s="105">
        <f t="shared" si="45"/>
        <v>178</v>
      </c>
      <c r="D88" s="106">
        <f t="shared" si="45"/>
        <v>822</v>
      </c>
      <c r="E88" s="106">
        <f t="shared" si="45"/>
        <v>801</v>
      </c>
      <c r="F88" s="106">
        <f t="shared" si="45"/>
        <v>18</v>
      </c>
      <c r="G88" s="106">
        <f t="shared" si="45"/>
        <v>18</v>
      </c>
      <c r="H88" s="106">
        <f t="shared" si="45"/>
        <v>3202</v>
      </c>
      <c r="I88" s="106">
        <f t="shared" si="45"/>
        <v>204</v>
      </c>
      <c r="J88" s="139">
        <f t="shared" si="45"/>
        <v>204</v>
      </c>
      <c r="K88" s="140">
        <f>H88/31</f>
        <v>103.29032258064517</v>
      </c>
      <c r="L88" s="141">
        <f t="shared" si="40"/>
        <v>3.9096459096459095</v>
      </c>
      <c r="M88" s="142">
        <f>((C88*31)-H88)/(E88+F88)</f>
        <v>2.827838827838828</v>
      </c>
      <c r="N88" s="143">
        <f t="shared" si="42"/>
        <v>4.6011235955056176</v>
      </c>
      <c r="O88" s="141">
        <f>H88*100/(C88*31)</f>
        <v>58.028271112722003</v>
      </c>
      <c r="P88" s="144">
        <f t="shared" si="44"/>
        <v>2.197802197802198</v>
      </c>
      <c r="Q88" s="129"/>
    </row>
    <row r="89" spans="1:18" x14ac:dyDescent="0.25">
      <c r="Q89" s="129"/>
    </row>
    <row r="90" spans="1:18" x14ac:dyDescent="0.25">
      <c r="Q90" s="129"/>
    </row>
    <row r="91" spans="1:18" ht="25.5" x14ac:dyDescent="0.35">
      <c r="A91" s="272" t="s">
        <v>1</v>
      </c>
      <c r="B91" s="272"/>
      <c r="C91" s="272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</row>
    <row r="92" spans="1:18" ht="26.25" thickBot="1" x14ac:dyDescent="0.4">
      <c r="A92" s="271" t="s">
        <v>535</v>
      </c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</row>
    <row r="93" spans="1:18" s="191" customFormat="1" ht="34.5" thickBot="1" x14ac:dyDescent="0.25">
      <c r="A93" s="183" t="s">
        <v>20</v>
      </c>
      <c r="B93" s="187" t="s">
        <v>22</v>
      </c>
      <c r="C93" s="185" t="s">
        <v>21</v>
      </c>
      <c r="D93" s="185" t="s">
        <v>9</v>
      </c>
      <c r="E93" s="185" t="s">
        <v>10</v>
      </c>
      <c r="F93" s="185" t="s">
        <v>11</v>
      </c>
      <c r="G93" s="185" t="s">
        <v>82</v>
      </c>
      <c r="H93" s="185" t="s">
        <v>25</v>
      </c>
      <c r="I93" s="185" t="s">
        <v>23</v>
      </c>
      <c r="J93" s="186" t="s">
        <v>24</v>
      </c>
      <c r="K93" s="185" t="s">
        <v>43</v>
      </c>
      <c r="L93" s="185" t="s">
        <v>44</v>
      </c>
      <c r="M93" s="188" t="s">
        <v>45</v>
      </c>
      <c r="N93" s="185" t="s">
        <v>46</v>
      </c>
      <c r="O93" s="185" t="s">
        <v>47</v>
      </c>
      <c r="P93" s="186" t="s">
        <v>48</v>
      </c>
      <c r="R93" s="189" t="s">
        <v>49</v>
      </c>
    </row>
    <row r="94" spans="1:18" s="129" customFormat="1" ht="24.95" customHeight="1" x14ac:dyDescent="0.25">
      <c r="A94" s="74" t="s">
        <v>26</v>
      </c>
      <c r="B94" s="114">
        <f>Male!H201</f>
        <v>18</v>
      </c>
      <c r="C94" s="76">
        <v>32</v>
      </c>
      <c r="D94" s="77">
        <f>Male!B234</f>
        <v>88</v>
      </c>
      <c r="E94" s="77">
        <f>Male!C234</f>
        <v>108</v>
      </c>
      <c r="F94" s="77">
        <f>Male!D234</f>
        <v>3</v>
      </c>
      <c r="G94" s="77">
        <f>Male!E234</f>
        <v>0</v>
      </c>
      <c r="H94" s="77">
        <f>Male!H234</f>
        <v>639</v>
      </c>
      <c r="I94" s="77">
        <f>Male!F234</f>
        <v>30</v>
      </c>
      <c r="J94" s="78">
        <f>Male!G234</f>
        <v>0</v>
      </c>
      <c r="K94" s="79">
        <f>H94/30</f>
        <v>21.3</v>
      </c>
      <c r="L94" s="80">
        <f>H94/(E94+F94)</f>
        <v>5.756756756756757</v>
      </c>
      <c r="M94" s="81">
        <f>((C94*30)-H94)/(E94+F94)</f>
        <v>2.8918918918918921</v>
      </c>
      <c r="N94" s="82">
        <f>(E94+F94)/C94</f>
        <v>3.46875</v>
      </c>
      <c r="O94" s="80">
        <f>H94*100/(C94*30)</f>
        <v>66.5625</v>
      </c>
      <c r="P94" s="83">
        <f>F94*100/(E94+F94)</f>
        <v>2.7027027027027026</v>
      </c>
    </row>
    <row r="95" spans="1:18" s="129" customFormat="1" ht="24.95" customHeight="1" x14ac:dyDescent="0.25">
      <c r="A95" s="84" t="s">
        <v>27</v>
      </c>
      <c r="B95" s="115">
        <f>Paediatric!H201</f>
        <v>6</v>
      </c>
      <c r="C95" s="86">
        <v>32</v>
      </c>
      <c r="D95" s="87">
        <f>Paediatric!B234</f>
        <v>104</v>
      </c>
      <c r="E95" s="87">
        <f>Paediatric!C234</f>
        <v>101</v>
      </c>
      <c r="F95" s="87">
        <f>Paediatric!D234</f>
        <v>0</v>
      </c>
      <c r="G95" s="87">
        <f>Paediatric!E234</f>
        <v>0</v>
      </c>
      <c r="H95" s="87">
        <f>Paediatric!H234</f>
        <v>475</v>
      </c>
      <c r="I95" s="87">
        <f>Paediatric!F234</f>
        <v>13</v>
      </c>
      <c r="J95" s="88">
        <f>Paediatric!G234</f>
        <v>0</v>
      </c>
      <c r="K95" s="79">
        <f t="shared" ref="K95:K102" si="46">H95/30</f>
        <v>15.833333333333334</v>
      </c>
      <c r="L95" s="80">
        <f t="shared" ref="L95:L103" si="47">H95/(E95+F95)</f>
        <v>4.7029702970297027</v>
      </c>
      <c r="M95" s="81">
        <f t="shared" ref="M95:M101" si="48">((C95*30)-H95)/(E95+F95)</f>
        <v>4.8019801980198018</v>
      </c>
      <c r="N95" s="82">
        <f t="shared" ref="N95:N103" si="49">(E95+F95)/C95</f>
        <v>3.15625</v>
      </c>
      <c r="O95" s="80">
        <f t="shared" ref="O95:O102" si="50">H95*100/(C95*30)</f>
        <v>49.479166666666664</v>
      </c>
      <c r="P95" s="83">
        <f t="shared" ref="P95:P101" si="51">F95*100/(E95+F95)</f>
        <v>0</v>
      </c>
    </row>
    <row r="96" spans="1:18" s="129" customFormat="1" ht="24.95" customHeight="1" x14ac:dyDescent="0.25">
      <c r="A96" s="84" t="s">
        <v>28</v>
      </c>
      <c r="B96" s="115">
        <f>Female!H201</f>
        <v>20</v>
      </c>
      <c r="C96" s="86">
        <v>28</v>
      </c>
      <c r="D96" s="87">
        <f>Female!B234</f>
        <v>117</v>
      </c>
      <c r="E96" s="87">
        <f>Female!C234</f>
        <v>152</v>
      </c>
      <c r="F96" s="87">
        <f>Female!D234</f>
        <v>4</v>
      </c>
      <c r="G96" s="87">
        <f>Female!E234</f>
        <v>1</v>
      </c>
      <c r="H96" s="87">
        <f>Female!H234</f>
        <v>584</v>
      </c>
      <c r="I96" s="87">
        <f>Female!F234</f>
        <v>37</v>
      </c>
      <c r="J96" s="88">
        <f>Female!G234</f>
        <v>0</v>
      </c>
      <c r="K96" s="79">
        <f t="shared" si="46"/>
        <v>19.466666666666665</v>
      </c>
      <c r="L96" s="80">
        <f t="shared" si="47"/>
        <v>3.7435897435897436</v>
      </c>
      <c r="M96" s="81">
        <f t="shared" si="48"/>
        <v>1.641025641025641</v>
      </c>
      <c r="N96" s="82">
        <f t="shared" si="49"/>
        <v>5.5714285714285712</v>
      </c>
      <c r="O96" s="80">
        <f t="shared" si="50"/>
        <v>69.523809523809518</v>
      </c>
      <c r="P96" s="83">
        <f t="shared" si="51"/>
        <v>2.5641025641025643</v>
      </c>
    </row>
    <row r="97" spans="1:18" s="129" customFormat="1" ht="24.95" customHeight="1" x14ac:dyDescent="0.25">
      <c r="A97" s="84" t="s">
        <v>29</v>
      </c>
      <c r="B97" s="115">
        <f>'BLK F'!H201</f>
        <v>10</v>
      </c>
      <c r="C97" s="86">
        <v>20</v>
      </c>
      <c r="D97" s="87">
        <f>'BLK F'!B234</f>
        <v>87</v>
      </c>
      <c r="E97" s="87">
        <f>'BLK F'!C234</f>
        <v>87</v>
      </c>
      <c r="F97" s="87">
        <f>'BLK F'!D234</f>
        <v>0</v>
      </c>
      <c r="G97" s="87">
        <f>'BLK F'!E234</f>
        <v>0</v>
      </c>
      <c r="H97" s="87">
        <f>'BLK F'!H234</f>
        <v>310</v>
      </c>
      <c r="I97" s="87">
        <f>'BLK F'!F234</f>
        <v>2</v>
      </c>
      <c r="J97" s="88">
        <f>'BLK F'!G234</f>
        <v>1</v>
      </c>
      <c r="K97" s="79">
        <f t="shared" si="46"/>
        <v>10.333333333333334</v>
      </c>
      <c r="L97" s="80">
        <f t="shared" si="47"/>
        <v>3.5632183908045976</v>
      </c>
      <c r="M97" s="81">
        <f t="shared" si="48"/>
        <v>3.3333333333333335</v>
      </c>
      <c r="N97" s="82">
        <f t="shared" si="49"/>
        <v>4.3499999999999996</v>
      </c>
      <c r="O97" s="80">
        <f t="shared" si="50"/>
        <v>51.666666666666664</v>
      </c>
      <c r="P97" s="83">
        <f t="shared" si="51"/>
        <v>0</v>
      </c>
    </row>
    <row r="98" spans="1:18" s="129" customFormat="1" ht="24.95" customHeight="1" x14ac:dyDescent="0.25">
      <c r="A98" s="84" t="s">
        <v>30</v>
      </c>
      <c r="B98" s="115">
        <f>'Male Emergency'!H201</f>
        <v>9</v>
      </c>
      <c r="C98" s="86">
        <v>10</v>
      </c>
      <c r="D98" s="87">
        <f>'Male Emergency'!B234</f>
        <v>107</v>
      </c>
      <c r="E98" s="87">
        <f>'Male Emergency'!C234</f>
        <v>63</v>
      </c>
      <c r="F98" s="87">
        <f>'Male Emergency'!D234</f>
        <v>4</v>
      </c>
      <c r="G98" s="87">
        <f>'Male Emergency'!E234</f>
        <v>5</v>
      </c>
      <c r="H98" s="87">
        <f>'Male Emergency'!H234</f>
        <v>221</v>
      </c>
      <c r="I98" s="87">
        <f>'Male Emergency'!F234</f>
        <v>0</v>
      </c>
      <c r="J98" s="88">
        <f>'Male Emergency'!G234</f>
        <v>36</v>
      </c>
      <c r="K98" s="79">
        <f t="shared" si="46"/>
        <v>7.3666666666666663</v>
      </c>
      <c r="L98" s="80">
        <f t="shared" si="47"/>
        <v>3.2985074626865671</v>
      </c>
      <c r="M98" s="81">
        <f t="shared" si="48"/>
        <v>1.1791044776119404</v>
      </c>
      <c r="N98" s="82">
        <f t="shared" si="49"/>
        <v>6.7</v>
      </c>
      <c r="O98" s="80">
        <f t="shared" si="50"/>
        <v>73.666666666666671</v>
      </c>
      <c r="P98" s="83">
        <f t="shared" si="51"/>
        <v>5.9701492537313436</v>
      </c>
    </row>
    <row r="99" spans="1:18" s="129" customFormat="1" ht="24.95" customHeight="1" x14ac:dyDescent="0.25">
      <c r="A99" s="84" t="s">
        <v>31</v>
      </c>
      <c r="B99" s="115">
        <f>'BLK G'!H201</f>
        <v>7</v>
      </c>
      <c r="C99" s="86">
        <v>14</v>
      </c>
      <c r="D99" s="87">
        <f>'BLK G'!B234</f>
        <v>180</v>
      </c>
      <c r="E99" s="87">
        <f>'BLK G'!C234</f>
        <v>40</v>
      </c>
      <c r="F99" s="87">
        <f>'BLK G'!D234</f>
        <v>1</v>
      </c>
      <c r="G99" s="87">
        <f>'BLK G'!E234</f>
        <v>0</v>
      </c>
      <c r="H99" s="87">
        <f>'BLK G'!H234</f>
        <v>445</v>
      </c>
      <c r="I99" s="87">
        <f>'BLK G'!F234</f>
        <v>2</v>
      </c>
      <c r="J99" s="88">
        <f>'BLK G'!G234</f>
        <v>131</v>
      </c>
      <c r="K99" s="79">
        <f t="shared" si="46"/>
        <v>14.833333333333334</v>
      </c>
      <c r="L99" s="80">
        <f t="shared" si="47"/>
        <v>10.853658536585366</v>
      </c>
      <c r="M99" s="81">
        <f t="shared" si="48"/>
        <v>-0.6097560975609756</v>
      </c>
      <c r="N99" s="82">
        <f t="shared" si="49"/>
        <v>2.9285714285714284</v>
      </c>
      <c r="O99" s="80">
        <f t="shared" si="50"/>
        <v>105.95238095238095</v>
      </c>
      <c r="P99" s="83">
        <f t="shared" si="51"/>
        <v>2.4390243902439024</v>
      </c>
    </row>
    <row r="100" spans="1:18" s="129" customFormat="1" ht="24.95" customHeight="1" x14ac:dyDescent="0.25">
      <c r="A100" s="84" t="s">
        <v>32</v>
      </c>
      <c r="B100" s="115">
        <f>'BLK H'!H201</f>
        <v>5</v>
      </c>
      <c r="C100" s="86">
        <v>22</v>
      </c>
      <c r="D100" s="87">
        <f>'BLK H'!B234</f>
        <v>80</v>
      </c>
      <c r="E100" s="87">
        <f>'BLK H'!C234</f>
        <v>200</v>
      </c>
      <c r="F100" s="87">
        <f>'BLK H'!D234</f>
        <v>0</v>
      </c>
      <c r="G100" s="87">
        <f>'BLK H'!E234</f>
        <v>0</v>
      </c>
      <c r="H100" s="87">
        <f>'BLK H'!H234</f>
        <v>364</v>
      </c>
      <c r="I100" s="87">
        <f>'BLK H'!F234</f>
        <v>130</v>
      </c>
      <c r="J100" s="88">
        <f>'BLK H'!G234</f>
        <v>0</v>
      </c>
      <c r="K100" s="79">
        <f t="shared" si="46"/>
        <v>12.133333333333333</v>
      </c>
      <c r="L100" s="80">
        <f t="shared" si="47"/>
        <v>1.82</v>
      </c>
      <c r="M100" s="81">
        <f t="shared" si="48"/>
        <v>1.48</v>
      </c>
      <c r="N100" s="82">
        <f t="shared" si="49"/>
        <v>9.0909090909090917</v>
      </c>
      <c r="O100" s="80">
        <f t="shared" si="50"/>
        <v>55.151515151515149</v>
      </c>
      <c r="P100" s="83">
        <f t="shared" si="51"/>
        <v>0</v>
      </c>
      <c r="R100" s="129" t="s">
        <v>49</v>
      </c>
    </row>
    <row r="101" spans="1:18" s="129" customFormat="1" ht="24.95" customHeight="1" x14ac:dyDescent="0.25">
      <c r="A101" s="84" t="s">
        <v>33</v>
      </c>
      <c r="B101" s="115">
        <f>'Female Emergency'!H201</f>
        <v>8</v>
      </c>
      <c r="C101" s="86">
        <v>10</v>
      </c>
      <c r="D101" s="87">
        <f>'Female Emergency'!B234</f>
        <v>83</v>
      </c>
      <c r="E101" s="87">
        <f>'Female Emergency'!C234</f>
        <v>36</v>
      </c>
      <c r="F101" s="87">
        <f>'Female Emergency'!D234</f>
        <v>4</v>
      </c>
      <c r="G101" s="87">
        <f>'Female Emergency'!E234</f>
        <v>6</v>
      </c>
      <c r="H101" s="87">
        <f>'Female Emergency'!H234</f>
        <v>196</v>
      </c>
      <c r="I101" s="87">
        <f>'Female Emergency'!F234</f>
        <v>0</v>
      </c>
      <c r="J101" s="88">
        <f>'Female Emergency'!G234</f>
        <v>46</v>
      </c>
      <c r="K101" s="79">
        <f t="shared" si="46"/>
        <v>6.5333333333333332</v>
      </c>
      <c r="L101" s="80">
        <f t="shared" si="47"/>
        <v>4.9000000000000004</v>
      </c>
      <c r="M101" s="81">
        <f t="shared" si="48"/>
        <v>2.6</v>
      </c>
      <c r="N101" s="82">
        <f t="shared" si="49"/>
        <v>4</v>
      </c>
      <c r="O101" s="80">
        <f t="shared" si="50"/>
        <v>65.333333333333329</v>
      </c>
      <c r="P101" s="83">
        <f t="shared" si="51"/>
        <v>10</v>
      </c>
    </row>
    <row r="102" spans="1:18" s="129" customFormat="1" ht="24.95" customHeight="1" thickBot="1" x14ac:dyDescent="0.3">
      <c r="A102" s="92" t="s">
        <v>34</v>
      </c>
      <c r="B102" s="116">
        <f>Neonatal!H201</f>
        <v>15</v>
      </c>
      <c r="C102" s="94">
        <v>10</v>
      </c>
      <c r="D102" s="95">
        <f>Neonatal!B234</f>
        <v>93</v>
      </c>
      <c r="E102" s="95">
        <f>Neonatal!C234</f>
        <v>91</v>
      </c>
      <c r="F102" s="95">
        <f>Neonatal!D234</f>
        <v>2</v>
      </c>
      <c r="G102" s="95">
        <f>Neonatal!E234</f>
        <v>0</v>
      </c>
      <c r="H102" s="95">
        <f>Neonatal!H234</f>
        <v>484</v>
      </c>
      <c r="I102" s="95">
        <f>Neonatal!F234</f>
        <v>0</v>
      </c>
      <c r="J102" s="96">
        <f>Neonatal!G234</f>
        <v>0</v>
      </c>
      <c r="K102" s="79">
        <f t="shared" si="46"/>
        <v>16.133333333333333</v>
      </c>
      <c r="L102" s="98">
        <f>H102/(E102+F102)</f>
        <v>5.204301075268817</v>
      </c>
      <c r="M102" s="81">
        <f>((C102*30)-H102)/(E102+F102)</f>
        <v>-1.978494623655914</v>
      </c>
      <c r="N102" s="100">
        <f t="shared" si="49"/>
        <v>9.3000000000000007</v>
      </c>
      <c r="O102" s="80">
        <f t="shared" si="50"/>
        <v>161.33333333333334</v>
      </c>
      <c r="P102" s="118">
        <f>F102*100/(E102+F102)</f>
        <v>2.150537634408602</v>
      </c>
    </row>
    <row r="103" spans="1:18" ht="16.5" thickBot="1" x14ac:dyDescent="0.3">
      <c r="A103" s="103" t="s">
        <v>35</v>
      </c>
      <c r="B103" s="138">
        <f t="shared" ref="B103:J103" si="52">SUM(B94:B102)</f>
        <v>98</v>
      </c>
      <c r="C103" s="105">
        <f t="shared" si="52"/>
        <v>178</v>
      </c>
      <c r="D103" s="106">
        <f t="shared" si="52"/>
        <v>939</v>
      </c>
      <c r="E103" s="106">
        <f t="shared" si="52"/>
        <v>878</v>
      </c>
      <c r="F103" s="106">
        <f t="shared" si="52"/>
        <v>18</v>
      </c>
      <c r="G103" s="106">
        <f t="shared" si="52"/>
        <v>12</v>
      </c>
      <c r="H103" s="106">
        <f t="shared" si="52"/>
        <v>3718</v>
      </c>
      <c r="I103" s="106">
        <f t="shared" si="52"/>
        <v>214</v>
      </c>
      <c r="J103" s="139">
        <f t="shared" si="52"/>
        <v>214</v>
      </c>
      <c r="K103" s="140">
        <f>H103/30</f>
        <v>123.93333333333334</v>
      </c>
      <c r="L103" s="141">
        <f t="shared" si="47"/>
        <v>4.1495535714285712</v>
      </c>
      <c r="M103" s="142">
        <f>((C103*30)-H103)/(E103+F103)</f>
        <v>1.8102678571428572</v>
      </c>
      <c r="N103" s="143">
        <f t="shared" si="49"/>
        <v>5.0337078651685392</v>
      </c>
      <c r="O103" s="141">
        <f>H103*100/(C103*30)</f>
        <v>69.625468164794015</v>
      </c>
      <c r="P103" s="144">
        <f>F103*100/(E103+F103)</f>
        <v>2.0089285714285716</v>
      </c>
    </row>
    <row r="104" spans="1:18" ht="15.75" x14ac:dyDescent="0.25">
      <c r="A104" s="146"/>
      <c r="B104" s="147"/>
      <c r="C104" s="148"/>
      <c r="D104" s="149"/>
      <c r="E104" s="147"/>
      <c r="F104" s="147"/>
      <c r="G104" s="147"/>
      <c r="H104" s="147"/>
      <c r="I104" s="147"/>
      <c r="J104" s="147"/>
    </row>
    <row r="105" spans="1:18" ht="15.75" x14ac:dyDescent="0.25">
      <c r="A105" s="146"/>
      <c r="B105" s="147"/>
      <c r="C105" s="148"/>
      <c r="D105" s="147"/>
      <c r="E105" s="147"/>
      <c r="F105" s="147"/>
      <c r="G105" s="147"/>
      <c r="H105" s="147"/>
      <c r="I105" s="147"/>
      <c r="J105" s="147"/>
    </row>
    <row r="106" spans="1:18" ht="25.5" x14ac:dyDescent="0.35">
      <c r="A106" s="272" t="s">
        <v>1</v>
      </c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</row>
    <row r="107" spans="1:18" ht="26.25" thickBot="1" x14ac:dyDescent="0.4">
      <c r="A107" s="271" t="s">
        <v>536</v>
      </c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</row>
    <row r="108" spans="1:18" s="191" customFormat="1" ht="34.5" thickBot="1" x14ac:dyDescent="0.25">
      <c r="A108" s="183" t="s">
        <v>20</v>
      </c>
      <c r="B108" s="187" t="s">
        <v>22</v>
      </c>
      <c r="C108" s="185" t="s">
        <v>21</v>
      </c>
      <c r="D108" s="185" t="s">
        <v>9</v>
      </c>
      <c r="E108" s="185" t="s">
        <v>10</v>
      </c>
      <c r="F108" s="185" t="s">
        <v>11</v>
      </c>
      <c r="G108" s="185" t="s">
        <v>82</v>
      </c>
      <c r="H108" s="185" t="s">
        <v>25</v>
      </c>
      <c r="I108" s="185" t="s">
        <v>23</v>
      </c>
      <c r="J108" s="186" t="s">
        <v>24</v>
      </c>
      <c r="K108" s="185" t="s">
        <v>43</v>
      </c>
      <c r="L108" s="185" t="s">
        <v>44</v>
      </c>
      <c r="M108" s="188" t="s">
        <v>45</v>
      </c>
      <c r="N108" s="185" t="s">
        <v>46</v>
      </c>
      <c r="O108" s="185" t="s">
        <v>47</v>
      </c>
      <c r="P108" s="186" t="s">
        <v>48</v>
      </c>
    </row>
    <row r="109" spans="1:18" s="129" customFormat="1" ht="24.95" customHeight="1" x14ac:dyDescent="0.25">
      <c r="A109" s="74" t="s">
        <v>26</v>
      </c>
      <c r="B109" s="114">
        <f>B64</f>
        <v>19</v>
      </c>
      <c r="C109" s="76">
        <v>32</v>
      </c>
      <c r="D109" s="77">
        <f t="shared" ref="D109:J109" si="53">D64+D79+D94</f>
        <v>272</v>
      </c>
      <c r="E109" s="77">
        <f t="shared" si="53"/>
        <v>345</v>
      </c>
      <c r="F109" s="77">
        <f t="shared" si="53"/>
        <v>16</v>
      </c>
      <c r="G109" s="77">
        <f t="shared" ref="G109:G117" si="54">G64+G79+G94</f>
        <v>1</v>
      </c>
      <c r="H109" s="77">
        <f t="shared" si="53"/>
        <v>1873</v>
      </c>
      <c r="I109" s="77">
        <f t="shared" si="53"/>
        <v>95</v>
      </c>
      <c r="J109" s="78">
        <f t="shared" si="53"/>
        <v>0</v>
      </c>
      <c r="K109" s="79">
        <f>H109/91</f>
        <v>20.582417582417584</v>
      </c>
      <c r="L109" s="80">
        <f>H109/(E109+F109)</f>
        <v>5.1883656509695291</v>
      </c>
      <c r="M109" s="81">
        <f>((C109*91)-H109)/(E109+F109)</f>
        <v>2.8781163434903045</v>
      </c>
      <c r="N109" s="82">
        <f>(E109+F109)/C109</f>
        <v>11.28125</v>
      </c>
      <c r="O109" s="80">
        <f>H109*100/(C109*91)</f>
        <v>64.320054945054949</v>
      </c>
      <c r="P109" s="83">
        <f>F109*100/(E109+F109)</f>
        <v>4.43213296398892</v>
      </c>
    </row>
    <row r="110" spans="1:18" s="129" customFormat="1" ht="24.95" customHeight="1" x14ac:dyDescent="0.25">
      <c r="A110" s="84" t="s">
        <v>27</v>
      </c>
      <c r="B110" s="114">
        <f t="shared" ref="B110:B117" si="55">B65</f>
        <v>23</v>
      </c>
      <c r="C110" s="86">
        <v>32</v>
      </c>
      <c r="D110" s="77">
        <f t="shared" ref="D110:J110" si="56">D65+D80+D95</f>
        <v>255</v>
      </c>
      <c r="E110" s="77">
        <f t="shared" si="56"/>
        <v>298</v>
      </c>
      <c r="F110" s="77">
        <f t="shared" si="56"/>
        <v>1</v>
      </c>
      <c r="G110" s="77">
        <f t="shared" si="54"/>
        <v>1</v>
      </c>
      <c r="H110" s="77">
        <f t="shared" si="56"/>
        <v>1204</v>
      </c>
      <c r="I110" s="77">
        <f t="shared" si="56"/>
        <v>43</v>
      </c>
      <c r="J110" s="78">
        <f t="shared" si="56"/>
        <v>0</v>
      </c>
      <c r="K110" s="79">
        <f t="shared" ref="K110:K118" si="57">H110/91</f>
        <v>13.23076923076923</v>
      </c>
      <c r="L110" s="80">
        <f t="shared" ref="L110:L118" si="58">H110/(E110+F110)</f>
        <v>4.0267558528428093</v>
      </c>
      <c r="M110" s="81">
        <f t="shared" ref="M110:M118" si="59">((C110*91)-H110)/(E110+F110)</f>
        <v>5.7123745819397991</v>
      </c>
      <c r="N110" s="82">
        <f t="shared" ref="N110:N118" si="60">(E110+F110)/C110</f>
        <v>9.34375</v>
      </c>
      <c r="O110" s="80">
        <f t="shared" ref="O110:O118" si="61">H110*100/(C110*91)</f>
        <v>41.346153846153847</v>
      </c>
      <c r="P110" s="83">
        <f t="shared" ref="P110:P118" si="62">F110*100/(E110+F110)</f>
        <v>0.33444816053511706</v>
      </c>
    </row>
    <row r="111" spans="1:18" s="129" customFormat="1" ht="24.95" customHeight="1" x14ac:dyDescent="0.25">
      <c r="A111" s="84" t="s">
        <v>28</v>
      </c>
      <c r="B111" s="114">
        <f t="shared" si="55"/>
        <v>25</v>
      </c>
      <c r="C111" s="86">
        <v>28</v>
      </c>
      <c r="D111" s="77">
        <f t="shared" ref="D111:J111" si="63">D66+D81+D96</f>
        <v>341</v>
      </c>
      <c r="E111" s="77">
        <f t="shared" si="63"/>
        <v>418</v>
      </c>
      <c r="F111" s="77">
        <f t="shared" si="63"/>
        <v>18</v>
      </c>
      <c r="G111" s="77">
        <f t="shared" si="54"/>
        <v>3</v>
      </c>
      <c r="H111" s="77">
        <f t="shared" si="63"/>
        <v>1690</v>
      </c>
      <c r="I111" s="77">
        <f t="shared" si="63"/>
        <v>89</v>
      </c>
      <c r="J111" s="78">
        <f t="shared" si="63"/>
        <v>1</v>
      </c>
      <c r="K111" s="79">
        <f t="shared" si="57"/>
        <v>18.571428571428573</v>
      </c>
      <c r="L111" s="80">
        <f t="shared" si="58"/>
        <v>3.8761467889908259</v>
      </c>
      <c r="M111" s="81">
        <f t="shared" si="59"/>
        <v>1.9678899082568808</v>
      </c>
      <c r="N111" s="82">
        <f t="shared" si="60"/>
        <v>15.571428571428571</v>
      </c>
      <c r="O111" s="80">
        <f t="shared" si="61"/>
        <v>66.326530612244895</v>
      </c>
      <c r="P111" s="83">
        <f t="shared" si="62"/>
        <v>4.1284403669724767</v>
      </c>
    </row>
    <row r="112" spans="1:18" s="129" customFormat="1" ht="24.95" customHeight="1" x14ac:dyDescent="0.25">
      <c r="A112" s="84" t="s">
        <v>29</v>
      </c>
      <c r="B112" s="114">
        <f t="shared" si="55"/>
        <v>7</v>
      </c>
      <c r="C112" s="86">
        <v>20</v>
      </c>
      <c r="D112" s="77">
        <f t="shared" ref="D112:J112" si="64">D67+D82+D97</f>
        <v>246</v>
      </c>
      <c r="E112" s="77">
        <f t="shared" si="64"/>
        <v>243</v>
      </c>
      <c r="F112" s="77">
        <f t="shared" si="64"/>
        <v>0</v>
      </c>
      <c r="G112" s="77">
        <f t="shared" si="54"/>
        <v>0</v>
      </c>
      <c r="H112" s="77">
        <f t="shared" si="64"/>
        <v>738</v>
      </c>
      <c r="I112" s="77">
        <f t="shared" si="64"/>
        <v>3</v>
      </c>
      <c r="J112" s="78">
        <f t="shared" si="64"/>
        <v>2</v>
      </c>
      <c r="K112" s="79">
        <f t="shared" si="57"/>
        <v>8.1098901098901095</v>
      </c>
      <c r="L112" s="80">
        <f t="shared" si="58"/>
        <v>3.0370370370370372</v>
      </c>
      <c r="M112" s="81">
        <f t="shared" si="59"/>
        <v>4.4526748971193415</v>
      </c>
      <c r="N112" s="82">
        <f t="shared" si="60"/>
        <v>12.15</v>
      </c>
      <c r="O112" s="80">
        <f t="shared" si="61"/>
        <v>40.549450549450547</v>
      </c>
      <c r="P112" s="83">
        <f t="shared" si="62"/>
        <v>0</v>
      </c>
    </row>
    <row r="113" spans="1:18" s="129" customFormat="1" ht="24.95" customHeight="1" x14ac:dyDescent="0.25">
      <c r="A113" s="84" t="s">
        <v>30</v>
      </c>
      <c r="B113" s="114">
        <f t="shared" si="55"/>
        <v>1</v>
      </c>
      <c r="C113" s="86">
        <v>10</v>
      </c>
      <c r="D113" s="77">
        <f t="shared" ref="D113:J113" si="65">D68+D83+D98</f>
        <v>298</v>
      </c>
      <c r="E113" s="77">
        <f t="shared" si="65"/>
        <v>157</v>
      </c>
      <c r="F113" s="77">
        <f t="shared" si="65"/>
        <v>11</v>
      </c>
      <c r="G113" s="77">
        <f t="shared" si="54"/>
        <v>16</v>
      </c>
      <c r="H113" s="77">
        <f t="shared" si="65"/>
        <v>633</v>
      </c>
      <c r="I113" s="77">
        <f t="shared" si="65"/>
        <v>0</v>
      </c>
      <c r="J113" s="78">
        <f t="shared" si="65"/>
        <v>118</v>
      </c>
      <c r="K113" s="79">
        <f t="shared" si="57"/>
        <v>6.9560439560439562</v>
      </c>
      <c r="L113" s="80">
        <f t="shared" si="58"/>
        <v>3.7678571428571428</v>
      </c>
      <c r="M113" s="81">
        <f t="shared" si="59"/>
        <v>1.6488095238095237</v>
      </c>
      <c r="N113" s="82">
        <f t="shared" si="60"/>
        <v>16.8</v>
      </c>
      <c r="O113" s="80">
        <f t="shared" si="61"/>
        <v>69.560439560439562</v>
      </c>
      <c r="P113" s="83">
        <f t="shared" si="62"/>
        <v>6.5476190476190474</v>
      </c>
    </row>
    <row r="114" spans="1:18" s="129" customFormat="1" ht="24.95" customHeight="1" x14ac:dyDescent="0.25">
      <c r="A114" s="84" t="s">
        <v>31</v>
      </c>
      <c r="B114" s="114">
        <f t="shared" si="55"/>
        <v>10</v>
      </c>
      <c r="C114" s="86">
        <v>14</v>
      </c>
      <c r="D114" s="77">
        <f t="shared" ref="D114:J114" si="66">D69+D84+D99</f>
        <v>539</v>
      </c>
      <c r="E114" s="77">
        <f t="shared" si="66"/>
        <v>128</v>
      </c>
      <c r="F114" s="77">
        <f t="shared" si="66"/>
        <v>1</v>
      </c>
      <c r="G114" s="77">
        <f t="shared" si="54"/>
        <v>0</v>
      </c>
      <c r="H114" s="77">
        <f t="shared" si="66"/>
        <v>1298</v>
      </c>
      <c r="I114" s="77">
        <f t="shared" si="66"/>
        <v>2</v>
      </c>
      <c r="J114" s="78">
        <f t="shared" si="66"/>
        <v>405</v>
      </c>
      <c r="K114" s="79">
        <f t="shared" si="57"/>
        <v>14.263736263736265</v>
      </c>
      <c r="L114" s="80">
        <f t="shared" si="58"/>
        <v>10.062015503875969</v>
      </c>
      <c r="M114" s="81">
        <f t="shared" si="59"/>
        <v>-0.18604651162790697</v>
      </c>
      <c r="N114" s="82">
        <f t="shared" si="60"/>
        <v>9.2142857142857135</v>
      </c>
      <c r="O114" s="80">
        <f t="shared" si="61"/>
        <v>101.88383045525903</v>
      </c>
      <c r="P114" s="83">
        <f t="shared" si="62"/>
        <v>0.77519379844961245</v>
      </c>
    </row>
    <row r="115" spans="1:18" s="129" customFormat="1" ht="24.95" customHeight="1" x14ac:dyDescent="0.25">
      <c r="A115" s="84" t="s">
        <v>32</v>
      </c>
      <c r="B115" s="114">
        <f t="shared" si="55"/>
        <v>10</v>
      </c>
      <c r="C115" s="86">
        <v>22</v>
      </c>
      <c r="D115" s="77">
        <f t="shared" ref="D115:J115" si="67">D70+D85+D100</f>
        <v>192</v>
      </c>
      <c r="E115" s="77">
        <f t="shared" si="67"/>
        <v>592</v>
      </c>
      <c r="F115" s="77">
        <f t="shared" si="67"/>
        <v>0</v>
      </c>
      <c r="G115" s="77">
        <f t="shared" si="54"/>
        <v>0</v>
      </c>
      <c r="H115" s="77">
        <f t="shared" si="67"/>
        <v>968</v>
      </c>
      <c r="I115" s="77">
        <f t="shared" si="67"/>
        <v>405</v>
      </c>
      <c r="J115" s="78">
        <f t="shared" si="67"/>
        <v>0</v>
      </c>
      <c r="K115" s="79">
        <f t="shared" si="57"/>
        <v>10.637362637362637</v>
      </c>
      <c r="L115" s="80">
        <f t="shared" si="58"/>
        <v>1.6351351351351351</v>
      </c>
      <c r="M115" s="81">
        <f t="shared" si="59"/>
        <v>1.7466216216216217</v>
      </c>
      <c r="N115" s="82">
        <f t="shared" si="60"/>
        <v>26.90909090909091</v>
      </c>
      <c r="O115" s="80">
        <f t="shared" si="61"/>
        <v>48.35164835164835</v>
      </c>
      <c r="P115" s="83">
        <f t="shared" si="62"/>
        <v>0</v>
      </c>
    </row>
    <row r="116" spans="1:18" s="129" customFormat="1" ht="24.95" customHeight="1" x14ac:dyDescent="0.25">
      <c r="A116" s="84" t="s">
        <v>33</v>
      </c>
      <c r="B116" s="114">
        <f t="shared" si="55"/>
        <v>3</v>
      </c>
      <c r="C116" s="86">
        <v>10</v>
      </c>
      <c r="D116" s="77">
        <f t="shared" ref="D116:J116" si="68">D71+D86+D101</f>
        <v>222</v>
      </c>
      <c r="E116" s="77">
        <f t="shared" si="68"/>
        <v>94</v>
      </c>
      <c r="F116" s="77">
        <f t="shared" si="68"/>
        <v>15</v>
      </c>
      <c r="G116" s="77">
        <f t="shared" si="54"/>
        <v>21</v>
      </c>
      <c r="H116" s="77">
        <f t="shared" si="68"/>
        <v>508</v>
      </c>
      <c r="I116" s="77">
        <f t="shared" si="68"/>
        <v>0</v>
      </c>
      <c r="J116" s="78">
        <f t="shared" si="68"/>
        <v>111</v>
      </c>
      <c r="K116" s="79">
        <f t="shared" si="57"/>
        <v>5.5824175824175821</v>
      </c>
      <c r="L116" s="80">
        <f t="shared" si="58"/>
        <v>4.6605504587155959</v>
      </c>
      <c r="M116" s="81">
        <f t="shared" si="59"/>
        <v>3.6880733944954129</v>
      </c>
      <c r="N116" s="82">
        <f t="shared" si="60"/>
        <v>10.9</v>
      </c>
      <c r="O116" s="80">
        <f t="shared" si="61"/>
        <v>55.824175824175825</v>
      </c>
      <c r="P116" s="83">
        <f t="shared" si="62"/>
        <v>13.761467889908257</v>
      </c>
    </row>
    <row r="117" spans="1:18" s="129" customFormat="1" ht="24.95" customHeight="1" thickBot="1" x14ac:dyDescent="0.3">
      <c r="A117" s="92" t="s">
        <v>34</v>
      </c>
      <c r="B117" s="114">
        <f t="shared" si="55"/>
        <v>9</v>
      </c>
      <c r="C117" s="94">
        <v>10</v>
      </c>
      <c r="D117" s="77">
        <f t="shared" ref="D117:J117" si="69">D72+D87+D102</f>
        <v>221</v>
      </c>
      <c r="E117" s="77">
        <f t="shared" si="69"/>
        <v>211</v>
      </c>
      <c r="F117" s="77">
        <f t="shared" si="69"/>
        <v>4</v>
      </c>
      <c r="G117" s="77">
        <f t="shared" si="54"/>
        <v>0</v>
      </c>
      <c r="H117" s="77">
        <f t="shared" si="69"/>
        <v>1194</v>
      </c>
      <c r="I117" s="77">
        <f t="shared" si="69"/>
        <v>0</v>
      </c>
      <c r="J117" s="78">
        <f t="shared" si="69"/>
        <v>0</v>
      </c>
      <c r="K117" s="97">
        <f t="shared" si="57"/>
        <v>13.12087912087912</v>
      </c>
      <c r="L117" s="98">
        <f t="shared" si="58"/>
        <v>5.5534883720930228</v>
      </c>
      <c r="M117" s="117">
        <f t="shared" si="59"/>
        <v>-1.3209302325581396</v>
      </c>
      <c r="N117" s="100">
        <f t="shared" si="60"/>
        <v>21.5</v>
      </c>
      <c r="O117" s="98">
        <f t="shared" si="61"/>
        <v>131.20879120879121</v>
      </c>
      <c r="P117" s="118">
        <f t="shared" si="62"/>
        <v>1.8604651162790697</v>
      </c>
    </row>
    <row r="118" spans="1:18" ht="16.5" thickBot="1" x14ac:dyDescent="0.3">
      <c r="A118" s="103" t="s">
        <v>35</v>
      </c>
      <c r="B118" s="138">
        <f t="shared" ref="B118:J118" si="70">SUM(B109:B117)</f>
        <v>107</v>
      </c>
      <c r="C118" s="105">
        <f t="shared" si="70"/>
        <v>178</v>
      </c>
      <c r="D118" s="106">
        <f t="shared" si="70"/>
        <v>2586</v>
      </c>
      <c r="E118" s="106">
        <f t="shared" si="70"/>
        <v>2486</v>
      </c>
      <c r="F118" s="106">
        <f t="shared" si="70"/>
        <v>66</v>
      </c>
      <c r="G118" s="106">
        <f t="shared" si="70"/>
        <v>42</v>
      </c>
      <c r="H118" s="106">
        <f t="shared" si="70"/>
        <v>10106</v>
      </c>
      <c r="I118" s="106">
        <f t="shared" si="70"/>
        <v>637</v>
      </c>
      <c r="J118" s="139">
        <f t="shared" si="70"/>
        <v>637</v>
      </c>
      <c r="K118" s="140">
        <f t="shared" si="57"/>
        <v>111.05494505494505</v>
      </c>
      <c r="L118" s="141">
        <f t="shared" si="58"/>
        <v>3.9600313479623823</v>
      </c>
      <c r="M118" s="142">
        <f t="shared" si="59"/>
        <v>2.3871473354231973</v>
      </c>
      <c r="N118" s="143">
        <f t="shared" si="60"/>
        <v>14.337078651685394</v>
      </c>
      <c r="O118" s="141">
        <f t="shared" si="61"/>
        <v>62.390418570193852</v>
      </c>
      <c r="P118" s="144">
        <f t="shared" si="62"/>
        <v>2.5862068965517242</v>
      </c>
    </row>
    <row r="119" spans="1:18" ht="15.75" x14ac:dyDescent="0.25">
      <c r="A119" s="146"/>
      <c r="B119" s="147"/>
      <c r="C119" s="148"/>
      <c r="D119" s="147"/>
      <c r="E119" s="147"/>
      <c r="F119" s="147"/>
      <c r="G119" s="147"/>
      <c r="H119" s="147"/>
      <c r="I119" s="147"/>
      <c r="J119" s="147"/>
    </row>
    <row r="120" spans="1:18" ht="15.75" x14ac:dyDescent="0.25">
      <c r="A120" s="146"/>
      <c r="B120" s="147"/>
      <c r="C120" s="148"/>
      <c r="D120" s="147"/>
      <c r="E120" s="147"/>
      <c r="F120" s="147"/>
      <c r="G120" s="147"/>
      <c r="H120" s="147"/>
      <c r="I120" s="147"/>
      <c r="J120" s="147"/>
    </row>
    <row r="121" spans="1:18" ht="25.5" x14ac:dyDescent="0.35">
      <c r="A121" s="272" t="s">
        <v>1</v>
      </c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</row>
    <row r="122" spans="1:18" ht="26.25" thickBot="1" x14ac:dyDescent="0.4">
      <c r="A122" s="272" t="s">
        <v>537</v>
      </c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</row>
    <row r="123" spans="1:18" s="191" customFormat="1" ht="34.5" thickBot="1" x14ac:dyDescent="0.25">
      <c r="A123" s="183" t="s">
        <v>20</v>
      </c>
      <c r="B123" s="187" t="s">
        <v>22</v>
      </c>
      <c r="C123" s="185" t="s">
        <v>21</v>
      </c>
      <c r="D123" s="185" t="s">
        <v>9</v>
      </c>
      <c r="E123" s="185" t="s">
        <v>10</v>
      </c>
      <c r="F123" s="185" t="s">
        <v>11</v>
      </c>
      <c r="G123" s="185" t="s">
        <v>82</v>
      </c>
      <c r="H123" s="185" t="s">
        <v>25</v>
      </c>
      <c r="I123" s="185" t="s">
        <v>23</v>
      </c>
      <c r="J123" s="185" t="s">
        <v>24</v>
      </c>
      <c r="K123" s="185" t="s">
        <v>43</v>
      </c>
      <c r="L123" s="185" t="s">
        <v>44</v>
      </c>
      <c r="M123" s="188" t="s">
        <v>45</v>
      </c>
      <c r="N123" s="185" t="s">
        <v>46</v>
      </c>
      <c r="O123" s="185" t="s">
        <v>47</v>
      </c>
      <c r="P123" s="186" t="s">
        <v>48</v>
      </c>
    </row>
    <row r="124" spans="1:18" s="129" customFormat="1" ht="24.95" customHeight="1" x14ac:dyDescent="0.25">
      <c r="A124" s="74" t="s">
        <v>26</v>
      </c>
      <c r="B124" s="114">
        <f>B4</f>
        <v>24</v>
      </c>
      <c r="C124" s="76">
        <v>32</v>
      </c>
      <c r="D124" s="77">
        <f t="shared" ref="D124:J124" si="71">D49+D109</f>
        <v>496</v>
      </c>
      <c r="E124" s="77">
        <f t="shared" si="71"/>
        <v>667</v>
      </c>
      <c r="F124" s="77">
        <f t="shared" si="71"/>
        <v>28</v>
      </c>
      <c r="G124" s="77">
        <f t="shared" ref="G124:G132" si="72">G49+G109</f>
        <v>2</v>
      </c>
      <c r="H124" s="77">
        <f t="shared" si="71"/>
        <v>3370</v>
      </c>
      <c r="I124" s="77">
        <f t="shared" si="71"/>
        <v>202</v>
      </c>
      <c r="J124" s="77">
        <f t="shared" si="71"/>
        <v>2</v>
      </c>
      <c r="K124" s="79">
        <f t="shared" ref="K124:K133" si="73">H124/181</f>
        <v>18.618784530386741</v>
      </c>
      <c r="L124" s="80">
        <f>H124/(E124+F124)</f>
        <v>4.8489208633093526</v>
      </c>
      <c r="M124" s="81">
        <f t="shared" ref="M124:M133" si="74">((C124*181)-H124)/(E124+F124)</f>
        <v>3.4848920863309352</v>
      </c>
      <c r="N124" s="82">
        <f>(E124+F124)/C124</f>
        <v>21.71875</v>
      </c>
      <c r="O124" s="80">
        <f t="shared" ref="O124:O133" si="75">H124*100/(C124*181)</f>
        <v>58.183701657458563</v>
      </c>
      <c r="P124" s="83">
        <f>F124*100/(E124+F124)</f>
        <v>4.028776978417266</v>
      </c>
    </row>
    <row r="125" spans="1:18" s="129" customFormat="1" ht="24.95" customHeight="1" x14ac:dyDescent="0.25">
      <c r="A125" s="84" t="s">
        <v>27</v>
      </c>
      <c r="B125" s="114">
        <f t="shared" ref="B125:B132" si="76">B5</f>
        <v>12</v>
      </c>
      <c r="C125" s="86">
        <v>32</v>
      </c>
      <c r="D125" s="77">
        <f t="shared" ref="D125:J132" si="77">D50+D110</f>
        <v>464</v>
      </c>
      <c r="E125" s="77">
        <f t="shared" si="77"/>
        <v>545</v>
      </c>
      <c r="F125" s="77">
        <f t="shared" si="77"/>
        <v>3</v>
      </c>
      <c r="G125" s="77">
        <f t="shared" si="72"/>
        <v>1</v>
      </c>
      <c r="H125" s="77">
        <f t="shared" si="77"/>
        <v>2262</v>
      </c>
      <c r="I125" s="77">
        <f t="shared" si="77"/>
        <v>94</v>
      </c>
      <c r="J125" s="77">
        <f t="shared" si="77"/>
        <v>0</v>
      </c>
      <c r="K125" s="79">
        <f t="shared" si="73"/>
        <v>12.497237569060774</v>
      </c>
      <c r="L125" s="80">
        <f t="shared" ref="L125:L133" si="78">H125/(E125+F125)</f>
        <v>4.1277372262773726</v>
      </c>
      <c r="M125" s="81">
        <f t="shared" si="74"/>
        <v>6.4416058394160585</v>
      </c>
      <c r="N125" s="82">
        <f t="shared" ref="N125:N133" si="79">(E125+F125)/C125</f>
        <v>17.125</v>
      </c>
      <c r="O125" s="80">
        <f t="shared" si="75"/>
        <v>39.053867403314918</v>
      </c>
      <c r="P125" s="83">
        <f t="shared" ref="P125:P133" si="80">F125*100/(E125+F125)</f>
        <v>0.54744525547445255</v>
      </c>
    </row>
    <row r="126" spans="1:18" s="129" customFormat="1" ht="24.95" customHeight="1" x14ac:dyDescent="0.25">
      <c r="A126" s="84" t="s">
        <v>28</v>
      </c>
      <c r="B126" s="114">
        <f t="shared" si="76"/>
        <v>24</v>
      </c>
      <c r="C126" s="86">
        <v>28</v>
      </c>
      <c r="D126" s="77">
        <f t="shared" si="77"/>
        <v>620</v>
      </c>
      <c r="E126" s="77">
        <f t="shared" si="77"/>
        <v>770</v>
      </c>
      <c r="F126" s="77">
        <f t="shared" si="77"/>
        <v>29</v>
      </c>
      <c r="G126" s="77">
        <f t="shared" si="72"/>
        <v>3</v>
      </c>
      <c r="H126" s="77">
        <f t="shared" si="77"/>
        <v>3379</v>
      </c>
      <c r="I126" s="77">
        <f t="shared" si="77"/>
        <v>174</v>
      </c>
      <c r="J126" s="77">
        <f t="shared" si="77"/>
        <v>1</v>
      </c>
      <c r="K126" s="79">
        <f t="shared" si="73"/>
        <v>18.668508287292816</v>
      </c>
      <c r="L126" s="80">
        <f t="shared" si="78"/>
        <v>4.2290362953692116</v>
      </c>
      <c r="M126" s="81">
        <f t="shared" si="74"/>
        <v>2.1138923654568211</v>
      </c>
      <c r="N126" s="82">
        <f t="shared" si="79"/>
        <v>28.535714285714285</v>
      </c>
      <c r="O126" s="80">
        <f t="shared" si="75"/>
        <v>66.673243883188633</v>
      </c>
      <c r="P126" s="83">
        <f t="shared" si="80"/>
        <v>3.6295369211514394</v>
      </c>
      <c r="Q126" s="150"/>
      <c r="R126" s="150"/>
    </row>
    <row r="127" spans="1:18" s="129" customFormat="1" ht="24.95" customHeight="1" x14ac:dyDescent="0.25">
      <c r="A127" s="84" t="s">
        <v>29</v>
      </c>
      <c r="B127" s="114">
        <f t="shared" si="76"/>
        <v>5</v>
      </c>
      <c r="C127" s="86">
        <v>20</v>
      </c>
      <c r="D127" s="77">
        <f t="shared" si="77"/>
        <v>496</v>
      </c>
      <c r="E127" s="77">
        <f t="shared" si="77"/>
        <v>493</v>
      </c>
      <c r="F127" s="77">
        <f t="shared" si="77"/>
        <v>0</v>
      </c>
      <c r="G127" s="77">
        <f t="shared" si="72"/>
        <v>0</v>
      </c>
      <c r="H127" s="77">
        <f t="shared" si="77"/>
        <v>1484</v>
      </c>
      <c r="I127" s="77">
        <f t="shared" si="77"/>
        <v>6</v>
      </c>
      <c r="J127" s="77">
        <f t="shared" si="77"/>
        <v>3</v>
      </c>
      <c r="K127" s="79">
        <f t="shared" si="73"/>
        <v>8.1988950276243102</v>
      </c>
      <c r="L127" s="80">
        <f t="shared" si="78"/>
        <v>3.0101419878296145</v>
      </c>
      <c r="M127" s="81">
        <f t="shared" si="74"/>
        <v>4.3326572008113589</v>
      </c>
      <c r="N127" s="82">
        <f t="shared" si="79"/>
        <v>24.65</v>
      </c>
      <c r="O127" s="80">
        <f t="shared" si="75"/>
        <v>40.994475138121544</v>
      </c>
      <c r="P127" s="83">
        <f t="shared" si="80"/>
        <v>0</v>
      </c>
      <c r="Q127" s="150"/>
      <c r="R127" s="150"/>
    </row>
    <row r="128" spans="1:18" s="129" customFormat="1" ht="24.95" customHeight="1" x14ac:dyDescent="0.25">
      <c r="A128" s="84" t="s">
        <v>30</v>
      </c>
      <c r="B128" s="114">
        <f t="shared" si="76"/>
        <v>5</v>
      </c>
      <c r="C128" s="86">
        <v>10</v>
      </c>
      <c r="D128" s="77">
        <f t="shared" si="77"/>
        <v>562</v>
      </c>
      <c r="E128" s="77">
        <f t="shared" si="77"/>
        <v>281</v>
      </c>
      <c r="F128" s="77">
        <f t="shared" si="77"/>
        <v>21</v>
      </c>
      <c r="G128" s="77">
        <f t="shared" si="72"/>
        <v>34</v>
      </c>
      <c r="H128" s="77">
        <f t="shared" si="77"/>
        <v>1117</v>
      </c>
      <c r="I128" s="77">
        <f t="shared" si="77"/>
        <v>2</v>
      </c>
      <c r="J128" s="77">
        <f t="shared" si="77"/>
        <v>254</v>
      </c>
      <c r="K128" s="79">
        <f t="shared" si="73"/>
        <v>6.1712707182320443</v>
      </c>
      <c r="L128" s="80">
        <f t="shared" si="78"/>
        <v>3.6986754966887418</v>
      </c>
      <c r="M128" s="81">
        <f t="shared" si="74"/>
        <v>2.2947019867549669</v>
      </c>
      <c r="N128" s="82">
        <f t="shared" si="79"/>
        <v>30.2</v>
      </c>
      <c r="O128" s="80">
        <f t="shared" si="75"/>
        <v>61.712707182320443</v>
      </c>
      <c r="P128" s="83">
        <f t="shared" si="80"/>
        <v>6.9536423841059607</v>
      </c>
    </row>
    <row r="129" spans="1:16" s="129" customFormat="1" ht="24.95" customHeight="1" x14ac:dyDescent="0.25">
      <c r="A129" s="84" t="s">
        <v>31</v>
      </c>
      <c r="B129" s="114">
        <f t="shared" si="76"/>
        <v>11</v>
      </c>
      <c r="C129" s="86">
        <v>14</v>
      </c>
      <c r="D129" s="77">
        <f t="shared" si="77"/>
        <v>998</v>
      </c>
      <c r="E129" s="77">
        <f t="shared" si="77"/>
        <v>237</v>
      </c>
      <c r="F129" s="77">
        <f t="shared" si="77"/>
        <v>1</v>
      </c>
      <c r="G129" s="77">
        <f t="shared" si="72"/>
        <v>0</v>
      </c>
      <c r="H129" s="77">
        <f t="shared" si="77"/>
        <v>2261</v>
      </c>
      <c r="I129" s="77">
        <f t="shared" si="77"/>
        <v>3</v>
      </c>
      <c r="J129" s="77">
        <f t="shared" si="77"/>
        <v>757</v>
      </c>
      <c r="K129" s="79">
        <f t="shared" si="73"/>
        <v>12.491712707182321</v>
      </c>
      <c r="L129" s="80">
        <f t="shared" si="78"/>
        <v>9.5</v>
      </c>
      <c r="M129" s="81">
        <f t="shared" si="74"/>
        <v>1.1470588235294117</v>
      </c>
      <c r="N129" s="82">
        <f t="shared" si="79"/>
        <v>17</v>
      </c>
      <c r="O129" s="80">
        <f t="shared" si="75"/>
        <v>89.226519337016569</v>
      </c>
      <c r="P129" s="83">
        <f t="shared" si="80"/>
        <v>0.42016806722689076</v>
      </c>
    </row>
    <row r="130" spans="1:16" s="129" customFormat="1" ht="24.95" customHeight="1" x14ac:dyDescent="0.25">
      <c r="A130" s="84" t="s">
        <v>32</v>
      </c>
      <c r="B130" s="114">
        <f t="shared" si="76"/>
        <v>11</v>
      </c>
      <c r="C130" s="86">
        <v>22</v>
      </c>
      <c r="D130" s="77">
        <f t="shared" si="77"/>
        <v>382</v>
      </c>
      <c r="E130" s="77">
        <f t="shared" si="77"/>
        <v>1135</v>
      </c>
      <c r="F130" s="77">
        <f t="shared" si="77"/>
        <v>0</v>
      </c>
      <c r="G130" s="77">
        <f t="shared" si="72"/>
        <v>0</v>
      </c>
      <c r="H130" s="77">
        <f>H55+H115</f>
        <v>1802</v>
      </c>
      <c r="I130" s="77">
        <f t="shared" si="77"/>
        <v>757</v>
      </c>
      <c r="J130" s="77">
        <f t="shared" si="77"/>
        <v>0</v>
      </c>
      <c r="K130" s="79">
        <f t="shared" si="73"/>
        <v>9.9558011049723749</v>
      </c>
      <c r="L130" s="80">
        <f t="shared" si="78"/>
        <v>1.5876651982378855</v>
      </c>
      <c r="M130" s="81">
        <f t="shared" si="74"/>
        <v>1.920704845814978</v>
      </c>
      <c r="N130" s="82">
        <f t="shared" si="79"/>
        <v>51.590909090909093</v>
      </c>
      <c r="O130" s="80">
        <f t="shared" si="75"/>
        <v>45.253641386238073</v>
      </c>
      <c r="P130" s="83">
        <f t="shared" si="80"/>
        <v>0</v>
      </c>
    </row>
    <row r="131" spans="1:16" s="129" customFormat="1" ht="24.95" customHeight="1" x14ac:dyDescent="0.25">
      <c r="A131" s="84" t="s">
        <v>33</v>
      </c>
      <c r="B131" s="114">
        <f t="shared" si="76"/>
        <v>1</v>
      </c>
      <c r="C131" s="86">
        <v>10</v>
      </c>
      <c r="D131" s="77">
        <f t="shared" si="77"/>
        <v>409</v>
      </c>
      <c r="E131" s="77">
        <f t="shared" si="77"/>
        <v>160</v>
      </c>
      <c r="F131" s="77">
        <f t="shared" si="77"/>
        <v>24</v>
      </c>
      <c r="G131" s="77">
        <f t="shared" si="72"/>
        <v>34</v>
      </c>
      <c r="H131" s="77">
        <f t="shared" si="77"/>
        <v>966</v>
      </c>
      <c r="I131" s="77">
        <f t="shared" si="77"/>
        <v>0</v>
      </c>
      <c r="J131" s="77">
        <f t="shared" si="77"/>
        <v>221</v>
      </c>
      <c r="K131" s="79">
        <f t="shared" si="73"/>
        <v>5.3370165745856353</v>
      </c>
      <c r="L131" s="80">
        <f t="shared" si="78"/>
        <v>5.25</v>
      </c>
      <c r="M131" s="81">
        <f t="shared" si="74"/>
        <v>4.5869565217391308</v>
      </c>
      <c r="N131" s="82">
        <f t="shared" si="79"/>
        <v>18.399999999999999</v>
      </c>
      <c r="O131" s="80">
        <f t="shared" si="75"/>
        <v>53.370165745856355</v>
      </c>
      <c r="P131" s="83">
        <f t="shared" si="80"/>
        <v>13.043478260869565</v>
      </c>
    </row>
    <row r="132" spans="1:16" s="129" customFormat="1" ht="24.95" customHeight="1" thickBot="1" x14ac:dyDescent="0.3">
      <c r="A132" s="92" t="s">
        <v>34</v>
      </c>
      <c r="B132" s="114">
        <f t="shared" si="76"/>
        <v>5</v>
      </c>
      <c r="C132" s="94">
        <v>10</v>
      </c>
      <c r="D132" s="77">
        <f t="shared" si="77"/>
        <v>366</v>
      </c>
      <c r="E132" s="77">
        <f t="shared" si="77"/>
        <v>344</v>
      </c>
      <c r="F132" s="77">
        <f t="shared" si="77"/>
        <v>12</v>
      </c>
      <c r="G132" s="77">
        <f t="shared" si="72"/>
        <v>0</v>
      </c>
      <c r="H132" s="77">
        <f t="shared" si="77"/>
        <v>1964</v>
      </c>
      <c r="I132" s="77">
        <f t="shared" si="77"/>
        <v>0</v>
      </c>
      <c r="J132" s="77">
        <f t="shared" si="77"/>
        <v>0</v>
      </c>
      <c r="K132" s="79">
        <f t="shared" si="73"/>
        <v>10.850828729281767</v>
      </c>
      <c r="L132" s="98">
        <f t="shared" si="78"/>
        <v>5.5168539325842696</v>
      </c>
      <c r="M132" s="117">
        <f t="shared" si="74"/>
        <v>-0.43258426966292135</v>
      </c>
      <c r="N132" s="100">
        <f t="shared" si="79"/>
        <v>35.6</v>
      </c>
      <c r="O132" s="98">
        <f t="shared" si="75"/>
        <v>108.50828729281768</v>
      </c>
      <c r="P132" s="118">
        <f t="shared" si="80"/>
        <v>3.3707865168539324</v>
      </c>
    </row>
    <row r="133" spans="1:16" ht="16.5" thickBot="1" x14ac:dyDescent="0.3">
      <c r="A133" s="103" t="s">
        <v>35</v>
      </c>
      <c r="B133" s="138">
        <f t="shared" ref="B133:J133" si="81">SUM(B124:B132)</f>
        <v>98</v>
      </c>
      <c r="C133" s="105">
        <f t="shared" si="81"/>
        <v>178</v>
      </c>
      <c r="D133" s="106">
        <f t="shared" si="81"/>
        <v>4793</v>
      </c>
      <c r="E133" s="106">
        <f t="shared" si="81"/>
        <v>4632</v>
      </c>
      <c r="F133" s="106">
        <f t="shared" si="81"/>
        <v>118</v>
      </c>
      <c r="G133" s="106">
        <f t="shared" si="81"/>
        <v>74</v>
      </c>
      <c r="H133" s="106">
        <f>SUM(H124:H132)</f>
        <v>18605</v>
      </c>
      <c r="I133" s="106">
        <f t="shared" si="81"/>
        <v>1238</v>
      </c>
      <c r="J133" s="139">
        <f t="shared" si="81"/>
        <v>1238</v>
      </c>
      <c r="K133" s="140">
        <f t="shared" si="73"/>
        <v>102.79005524861878</v>
      </c>
      <c r="L133" s="141">
        <f t="shared" si="78"/>
        <v>3.9168421052631577</v>
      </c>
      <c r="M133" s="142">
        <f t="shared" si="74"/>
        <v>2.8658947368421051</v>
      </c>
      <c r="N133" s="143">
        <f t="shared" si="79"/>
        <v>26.685393258426966</v>
      </c>
      <c r="O133" s="141">
        <f t="shared" si="75"/>
        <v>57.747222049785833</v>
      </c>
      <c r="P133" s="144">
        <f t="shared" si="80"/>
        <v>2.4842105263157896</v>
      </c>
    </row>
    <row r="134" spans="1:16" ht="15.75" x14ac:dyDescent="0.25">
      <c r="A134" s="146"/>
      <c r="B134" s="147"/>
      <c r="C134" s="148"/>
      <c r="D134" s="147"/>
      <c r="E134" s="147"/>
      <c r="F134" s="147"/>
      <c r="G134" s="147"/>
      <c r="H134" s="147"/>
      <c r="I134" s="147"/>
      <c r="J134" s="147"/>
    </row>
    <row r="135" spans="1:16" ht="15.75" x14ac:dyDescent="0.25">
      <c r="A135" s="146"/>
      <c r="B135" s="147"/>
      <c r="C135" s="148"/>
      <c r="D135" s="147"/>
      <c r="E135" s="147"/>
      <c r="F135" s="147"/>
      <c r="G135" s="147"/>
      <c r="H135" s="147"/>
      <c r="I135" s="147"/>
      <c r="J135" s="147"/>
    </row>
    <row r="136" spans="1:16" ht="25.5" x14ac:dyDescent="0.35">
      <c r="A136" s="272" t="s">
        <v>1</v>
      </c>
      <c r="B136" s="272"/>
      <c r="C136" s="272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</row>
    <row r="137" spans="1:16" ht="26.25" thickBot="1" x14ac:dyDescent="0.4">
      <c r="A137" s="271" t="s">
        <v>538</v>
      </c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</row>
    <row r="138" spans="1:16" s="191" customFormat="1" ht="34.5" thickBot="1" x14ac:dyDescent="0.25">
      <c r="A138" s="183" t="s">
        <v>20</v>
      </c>
      <c r="B138" s="187" t="s">
        <v>22</v>
      </c>
      <c r="C138" s="185" t="s">
        <v>21</v>
      </c>
      <c r="D138" s="185" t="s">
        <v>9</v>
      </c>
      <c r="E138" s="185" t="s">
        <v>10</v>
      </c>
      <c r="F138" s="185" t="s">
        <v>11</v>
      </c>
      <c r="G138" s="185" t="s">
        <v>82</v>
      </c>
      <c r="H138" s="185" t="s">
        <v>25</v>
      </c>
      <c r="I138" s="185" t="s">
        <v>23</v>
      </c>
      <c r="J138" s="186" t="s">
        <v>24</v>
      </c>
      <c r="K138" s="185" t="s">
        <v>43</v>
      </c>
      <c r="L138" s="185" t="s">
        <v>44</v>
      </c>
      <c r="M138" s="188" t="s">
        <v>45</v>
      </c>
      <c r="N138" s="185" t="s">
        <v>46</v>
      </c>
      <c r="O138" s="185" t="s">
        <v>47</v>
      </c>
      <c r="P138" s="186" t="s">
        <v>48</v>
      </c>
    </row>
    <row r="139" spans="1:16" s="129" customFormat="1" ht="24.95" customHeight="1" x14ac:dyDescent="0.25">
      <c r="A139" s="74" t="s">
        <v>26</v>
      </c>
      <c r="B139" s="114">
        <f>Male!H240</f>
        <v>25</v>
      </c>
      <c r="C139" s="76">
        <v>32</v>
      </c>
      <c r="D139" s="77">
        <f>Male!B274</f>
        <v>97</v>
      </c>
      <c r="E139" s="77">
        <f>Male!C274</f>
        <v>134</v>
      </c>
      <c r="F139" s="77">
        <f>Male!D274</f>
        <v>8</v>
      </c>
      <c r="G139" s="77">
        <f>Male!E274</f>
        <v>0</v>
      </c>
      <c r="H139" s="77">
        <f>Male!H274</f>
        <v>587</v>
      </c>
      <c r="I139" s="77">
        <f>Male!F274</f>
        <v>38</v>
      </c>
      <c r="J139" s="78">
        <f>Male!G274</f>
        <v>0</v>
      </c>
      <c r="K139" s="79">
        <f>H139/31</f>
        <v>18.93548387096774</v>
      </c>
      <c r="L139" s="80">
        <f>H139/(E139+F139)</f>
        <v>4.1338028169014081</v>
      </c>
      <c r="M139" s="81">
        <f>((C139*31)-H139)/(E139+F139)</f>
        <v>2.852112676056338</v>
      </c>
      <c r="N139" s="82">
        <f>(E139+F139)/C139</f>
        <v>4.4375</v>
      </c>
      <c r="O139" s="80">
        <f>H139*100/(C139*31)</f>
        <v>59.173387096774192</v>
      </c>
      <c r="P139" s="83">
        <f>F139*100/(E139+F139)</f>
        <v>5.6338028169014081</v>
      </c>
    </row>
    <row r="140" spans="1:16" s="129" customFormat="1" ht="24.95" customHeight="1" x14ac:dyDescent="0.25">
      <c r="A140" s="84" t="s">
        <v>27</v>
      </c>
      <c r="B140" s="115">
        <f>Paediatric!H240</f>
        <v>22</v>
      </c>
      <c r="C140" s="86">
        <v>32</v>
      </c>
      <c r="D140" s="87">
        <f>Paediatric!B274</f>
        <v>116</v>
      </c>
      <c r="E140" s="87">
        <f>Paediatric!C274</f>
        <v>140</v>
      </c>
      <c r="F140" s="87">
        <f>Paediatric!D274</f>
        <v>0</v>
      </c>
      <c r="G140" s="87">
        <f>Paediatric!E274</f>
        <v>1</v>
      </c>
      <c r="H140" s="87">
        <f>Paediatric!H274</f>
        <v>439</v>
      </c>
      <c r="I140" s="87">
        <f>Paediatric!F274</f>
        <v>15</v>
      </c>
      <c r="J140" s="88">
        <f>Paediatric!G274</f>
        <v>0</v>
      </c>
      <c r="K140" s="79">
        <f>H140/31</f>
        <v>14.161290322580646</v>
      </c>
      <c r="L140" s="80">
        <f t="shared" ref="L140:L148" si="82">H140/(E140+F140)</f>
        <v>3.1357142857142857</v>
      </c>
      <c r="M140" s="81">
        <f t="shared" ref="M140:M147" si="83">((C140*31)-H140)/(E140+F140)</f>
        <v>3.95</v>
      </c>
      <c r="N140" s="82">
        <f t="shared" ref="N140:N148" si="84">(E140+F140)/C140</f>
        <v>4.375</v>
      </c>
      <c r="O140" s="80">
        <f t="shared" ref="O140:O147" si="85">H140*100/(C140*31)</f>
        <v>44.25403225806452</v>
      </c>
      <c r="P140" s="83">
        <f t="shared" ref="P140:P148" si="86">F140*100/(E140+F140)</f>
        <v>0</v>
      </c>
    </row>
    <row r="141" spans="1:16" s="129" customFormat="1" ht="24.95" customHeight="1" x14ac:dyDescent="0.25">
      <c r="A141" s="84" t="s">
        <v>28</v>
      </c>
      <c r="B141" s="115">
        <f>Female!H240</f>
        <v>18</v>
      </c>
      <c r="C141" s="86">
        <v>28</v>
      </c>
      <c r="D141" s="87">
        <f>Female!B274</f>
        <v>131</v>
      </c>
      <c r="E141" s="87">
        <f>Female!C274</f>
        <v>155</v>
      </c>
      <c r="F141" s="87">
        <f>Female!D274</f>
        <v>2</v>
      </c>
      <c r="G141" s="87">
        <f>Female!E274</f>
        <v>0</v>
      </c>
      <c r="H141" s="87">
        <f>Female!H274</f>
        <v>732</v>
      </c>
      <c r="I141" s="87">
        <f>Female!F274</f>
        <v>28</v>
      </c>
      <c r="J141" s="88">
        <f>Female!G274</f>
        <v>0</v>
      </c>
      <c r="K141" s="79">
        <f t="shared" ref="K141:K146" si="87">H141/31</f>
        <v>23.612903225806452</v>
      </c>
      <c r="L141" s="80">
        <f t="shared" si="82"/>
        <v>4.6624203821656049</v>
      </c>
      <c r="M141" s="81">
        <f t="shared" si="83"/>
        <v>0.86624203821656054</v>
      </c>
      <c r="N141" s="82">
        <f t="shared" si="84"/>
        <v>5.6071428571428568</v>
      </c>
      <c r="O141" s="80">
        <f t="shared" si="85"/>
        <v>84.331797235023046</v>
      </c>
      <c r="P141" s="83">
        <f t="shared" si="86"/>
        <v>1.2738853503184713</v>
      </c>
    </row>
    <row r="142" spans="1:16" s="129" customFormat="1" ht="24.95" customHeight="1" x14ac:dyDescent="0.25">
      <c r="A142" s="84" t="s">
        <v>29</v>
      </c>
      <c r="B142" s="115">
        <f>'BLK F'!H240</f>
        <v>11</v>
      </c>
      <c r="C142" s="86">
        <v>20</v>
      </c>
      <c r="D142" s="87">
        <f>'BLK F'!B274</f>
        <v>71</v>
      </c>
      <c r="E142" s="87">
        <f>'BLK F'!C274</f>
        <v>73</v>
      </c>
      <c r="F142" s="87">
        <f>'BLK F'!D274</f>
        <v>0</v>
      </c>
      <c r="G142" s="87">
        <f>'BLK F'!E274</f>
        <v>0</v>
      </c>
      <c r="H142" s="87">
        <f>'BLK F'!H274</f>
        <v>180</v>
      </c>
      <c r="I142" s="87">
        <f>'BLK F'!F274</f>
        <v>0</v>
      </c>
      <c r="J142" s="88">
        <f>'BLK F'!G274</f>
        <v>0</v>
      </c>
      <c r="K142" s="79">
        <f t="shared" si="87"/>
        <v>5.806451612903226</v>
      </c>
      <c r="L142" s="80">
        <f t="shared" si="82"/>
        <v>2.4657534246575343</v>
      </c>
      <c r="M142" s="81">
        <f t="shared" si="83"/>
        <v>6.0273972602739727</v>
      </c>
      <c r="N142" s="82">
        <f t="shared" si="84"/>
        <v>3.65</v>
      </c>
      <c r="O142" s="80">
        <f t="shared" si="85"/>
        <v>29.032258064516128</v>
      </c>
      <c r="P142" s="83">
        <f t="shared" si="86"/>
        <v>0</v>
      </c>
    </row>
    <row r="143" spans="1:16" s="129" customFormat="1" ht="24.95" customHeight="1" x14ac:dyDescent="0.25">
      <c r="A143" s="84" t="s">
        <v>30</v>
      </c>
      <c r="B143" s="115">
        <f>'Male Emergency'!H240</f>
        <v>13</v>
      </c>
      <c r="C143" s="86">
        <v>10</v>
      </c>
      <c r="D143" s="87">
        <f>'Male Emergency'!B274</f>
        <v>110</v>
      </c>
      <c r="E143" s="87">
        <f>'Male Emergency'!C274</f>
        <v>67</v>
      </c>
      <c r="F143" s="254">
        <f>'Male Emergency'!D274</f>
        <v>6</v>
      </c>
      <c r="G143" s="254">
        <f>'Male Emergency'!E274</f>
        <v>8</v>
      </c>
      <c r="H143" s="254">
        <f>'Male Emergency'!H274</f>
        <v>205</v>
      </c>
      <c r="I143" s="254">
        <f>'Male Emergency'!F274</f>
        <v>0</v>
      </c>
      <c r="J143" s="255">
        <f>'Male Emergency'!G274</f>
        <v>48</v>
      </c>
      <c r="K143" s="79">
        <f t="shared" si="87"/>
        <v>6.612903225806452</v>
      </c>
      <c r="L143" s="80">
        <f t="shared" si="82"/>
        <v>2.8082191780821919</v>
      </c>
      <c r="M143" s="81">
        <f t="shared" si="83"/>
        <v>1.4383561643835616</v>
      </c>
      <c r="N143" s="82">
        <f t="shared" si="84"/>
        <v>7.3</v>
      </c>
      <c r="O143" s="80">
        <f t="shared" si="85"/>
        <v>66.129032258064512</v>
      </c>
      <c r="P143" s="83">
        <f t="shared" si="86"/>
        <v>8.2191780821917817</v>
      </c>
    </row>
    <row r="144" spans="1:16" s="129" customFormat="1" ht="24.95" customHeight="1" x14ac:dyDescent="0.25">
      <c r="A144" s="84" t="s">
        <v>31</v>
      </c>
      <c r="B144" s="115">
        <f>'BLK G'!H240</f>
        <v>17</v>
      </c>
      <c r="C144" s="86">
        <v>14</v>
      </c>
      <c r="D144" s="87">
        <f>'BLK G'!B274</f>
        <v>159</v>
      </c>
      <c r="E144" s="87">
        <f>'BLK G'!C274</f>
        <v>37</v>
      </c>
      <c r="F144" s="254">
        <f>'BLK G'!D274</f>
        <v>0</v>
      </c>
      <c r="G144" s="254">
        <f>'BLK G'!E274</f>
        <v>0</v>
      </c>
      <c r="H144" s="254">
        <f>'BLK G'!H274</f>
        <v>419</v>
      </c>
      <c r="I144" s="254">
        <f>'BLK G'!F274</f>
        <v>0</v>
      </c>
      <c r="J144" s="255">
        <f>'BLK G'!G274</f>
        <v>131</v>
      </c>
      <c r="K144" s="79">
        <f t="shared" si="87"/>
        <v>13.516129032258064</v>
      </c>
      <c r="L144" s="80">
        <f t="shared" si="82"/>
        <v>11.324324324324325</v>
      </c>
      <c r="M144" s="81">
        <f t="shared" si="83"/>
        <v>0.40540540540540543</v>
      </c>
      <c r="N144" s="82">
        <f t="shared" si="84"/>
        <v>2.6428571428571428</v>
      </c>
      <c r="O144" s="80">
        <f t="shared" si="85"/>
        <v>96.543778801843317</v>
      </c>
      <c r="P144" s="83">
        <f t="shared" si="86"/>
        <v>0</v>
      </c>
    </row>
    <row r="145" spans="1:16" s="129" customFormat="1" ht="24.95" customHeight="1" x14ac:dyDescent="0.25">
      <c r="A145" s="84" t="s">
        <v>32</v>
      </c>
      <c r="B145" s="115">
        <f>'BLK H'!H240</f>
        <v>15</v>
      </c>
      <c r="C145" s="86">
        <v>22</v>
      </c>
      <c r="D145" s="87">
        <f>'BLK H'!B274</f>
        <v>64</v>
      </c>
      <c r="E145" s="87">
        <f>'BLK H'!C274</f>
        <v>195</v>
      </c>
      <c r="F145" s="254">
        <f>'BLK H'!D274</f>
        <v>0</v>
      </c>
      <c r="G145" s="254">
        <f>'BLK H'!E274</f>
        <v>0</v>
      </c>
      <c r="H145" s="254">
        <f>'BLK H'!H274</f>
        <v>397</v>
      </c>
      <c r="I145" s="254">
        <f>'BLK H'!F274</f>
        <v>131</v>
      </c>
      <c r="J145" s="255">
        <f>'BLK H'!G274</f>
        <v>1</v>
      </c>
      <c r="K145" s="79">
        <f t="shared" si="87"/>
        <v>12.806451612903226</v>
      </c>
      <c r="L145" s="80">
        <f>H145/(E145+F145)</f>
        <v>2.0358974358974358</v>
      </c>
      <c r="M145" s="81">
        <f t="shared" si="83"/>
        <v>1.4615384615384615</v>
      </c>
      <c r="N145" s="82">
        <f t="shared" si="84"/>
        <v>8.8636363636363633</v>
      </c>
      <c r="O145" s="80">
        <f t="shared" si="85"/>
        <v>58.211143695014663</v>
      </c>
      <c r="P145" s="83">
        <f t="shared" si="86"/>
        <v>0</v>
      </c>
    </row>
    <row r="146" spans="1:16" s="129" customFormat="1" ht="24.95" customHeight="1" x14ac:dyDescent="0.25">
      <c r="A146" s="84" t="s">
        <v>33</v>
      </c>
      <c r="B146" s="115">
        <f>'Female Emergency'!H240</f>
        <v>5</v>
      </c>
      <c r="C146" s="86">
        <v>10</v>
      </c>
      <c r="D146" s="87">
        <f>'Female Emergency'!B274</f>
        <v>110</v>
      </c>
      <c r="E146" s="87">
        <f>'Female Emergency'!C274</f>
        <v>69</v>
      </c>
      <c r="F146" s="254">
        <f>'Female Emergency'!D274</f>
        <v>5</v>
      </c>
      <c r="G146" s="254">
        <f>'Female Emergency'!E274</f>
        <v>4</v>
      </c>
      <c r="H146" s="254">
        <f>'Female Emergency'!H274</f>
        <v>299</v>
      </c>
      <c r="I146" s="254">
        <f>'Female Emergency'!F274</f>
        <v>0</v>
      </c>
      <c r="J146" s="255">
        <f>'Female Emergency'!G274</f>
        <v>32</v>
      </c>
      <c r="K146" s="79">
        <f t="shared" si="87"/>
        <v>9.6451612903225801</v>
      </c>
      <c r="L146" s="80">
        <f t="shared" si="82"/>
        <v>4.0405405405405403</v>
      </c>
      <c r="M146" s="81">
        <f t="shared" si="83"/>
        <v>0.14864864864864866</v>
      </c>
      <c r="N146" s="82">
        <f t="shared" si="84"/>
        <v>7.4</v>
      </c>
      <c r="O146" s="80">
        <f t="shared" si="85"/>
        <v>96.451612903225808</v>
      </c>
      <c r="P146" s="83">
        <f t="shared" si="86"/>
        <v>6.756756756756757</v>
      </c>
    </row>
    <row r="147" spans="1:16" s="129" customFormat="1" ht="24.95" customHeight="1" thickBot="1" x14ac:dyDescent="0.3">
      <c r="A147" s="92" t="s">
        <v>34</v>
      </c>
      <c r="B147" s="116">
        <f>Neonatal!H240</f>
        <v>15</v>
      </c>
      <c r="C147" s="94">
        <v>10</v>
      </c>
      <c r="D147" s="95">
        <f>Neonatal!B274</f>
        <v>67</v>
      </c>
      <c r="E147" s="95">
        <f>Neonatal!C274</f>
        <v>71</v>
      </c>
      <c r="F147" s="95">
        <f>Neonatal!D274</f>
        <v>1</v>
      </c>
      <c r="G147" s="95">
        <f>Neonatal!E274</f>
        <v>0</v>
      </c>
      <c r="H147" s="95">
        <f>Neonatal!H274</f>
        <v>316</v>
      </c>
      <c r="I147" s="95">
        <f>Neonatal!F274</f>
        <v>0</v>
      </c>
      <c r="J147" s="96">
        <f>Neonatal!G274</f>
        <v>0</v>
      </c>
      <c r="K147" s="79">
        <f>H147/31</f>
        <v>10.193548387096774</v>
      </c>
      <c r="L147" s="98">
        <f t="shared" si="82"/>
        <v>4.3888888888888893</v>
      </c>
      <c r="M147" s="81">
        <f t="shared" si="83"/>
        <v>-8.3333333333333329E-2</v>
      </c>
      <c r="N147" s="100">
        <f t="shared" si="84"/>
        <v>7.2</v>
      </c>
      <c r="O147" s="81">
        <f t="shared" si="85"/>
        <v>101.93548387096774</v>
      </c>
      <c r="P147" s="118">
        <f t="shared" si="86"/>
        <v>1.3888888888888888</v>
      </c>
    </row>
    <row r="148" spans="1:16" ht="16.5" thickBot="1" x14ac:dyDescent="0.3">
      <c r="A148" s="103" t="s">
        <v>35</v>
      </c>
      <c r="B148" s="138">
        <f t="shared" ref="B148:J148" si="88">SUM(B139:B147)</f>
        <v>141</v>
      </c>
      <c r="C148" s="105">
        <f t="shared" si="88"/>
        <v>178</v>
      </c>
      <c r="D148" s="106">
        <f t="shared" si="88"/>
        <v>925</v>
      </c>
      <c r="E148" s="106">
        <f t="shared" si="88"/>
        <v>941</v>
      </c>
      <c r="F148" s="106">
        <f t="shared" si="88"/>
        <v>22</v>
      </c>
      <c r="G148" s="106">
        <f t="shared" si="88"/>
        <v>13</v>
      </c>
      <c r="H148" s="106">
        <f t="shared" si="88"/>
        <v>3574</v>
      </c>
      <c r="I148" s="106">
        <f t="shared" si="88"/>
        <v>212</v>
      </c>
      <c r="J148" s="139">
        <f t="shared" si="88"/>
        <v>212</v>
      </c>
      <c r="K148" s="140">
        <f>H148/31</f>
        <v>115.29032258064517</v>
      </c>
      <c r="L148" s="141">
        <f t="shared" si="82"/>
        <v>3.711318795430945</v>
      </c>
      <c r="M148" s="142">
        <f>((C148*31)-H148)/(E148+F148)</f>
        <v>2.0186915887850465</v>
      </c>
      <c r="N148" s="143">
        <f t="shared" si="84"/>
        <v>5.4101123595505616</v>
      </c>
      <c r="O148" s="141">
        <f>H148*100/(C148*31)</f>
        <v>64.769844146429861</v>
      </c>
      <c r="P148" s="144">
        <f t="shared" si="86"/>
        <v>2.2845275181723781</v>
      </c>
    </row>
    <row r="150" spans="1:16" x14ac:dyDescent="0.25">
      <c r="B150" s="73" t="s">
        <v>98</v>
      </c>
    </row>
    <row r="151" spans="1:16" ht="25.5" x14ac:dyDescent="0.35">
      <c r="A151" s="272" t="s">
        <v>1</v>
      </c>
      <c r="B151" s="272"/>
      <c r="C151" s="272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</row>
    <row r="152" spans="1:16" ht="26.25" thickBot="1" x14ac:dyDescent="0.4">
      <c r="A152" s="271" t="s">
        <v>539</v>
      </c>
      <c r="B152" s="271"/>
      <c r="C152" s="271"/>
      <c r="D152" s="271"/>
      <c r="E152" s="271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</row>
    <row r="153" spans="1:16" s="191" customFormat="1" ht="39.75" customHeight="1" thickBot="1" x14ac:dyDescent="0.25">
      <c r="A153" s="183" t="s">
        <v>20</v>
      </c>
      <c r="B153" s="187" t="s">
        <v>22</v>
      </c>
      <c r="C153" s="185" t="s">
        <v>21</v>
      </c>
      <c r="D153" s="185" t="s">
        <v>9</v>
      </c>
      <c r="E153" s="185" t="s">
        <v>10</v>
      </c>
      <c r="F153" s="185" t="s">
        <v>11</v>
      </c>
      <c r="G153" s="185" t="s">
        <v>82</v>
      </c>
      <c r="H153" s="185" t="s">
        <v>25</v>
      </c>
      <c r="I153" s="185" t="s">
        <v>23</v>
      </c>
      <c r="J153" s="186" t="s">
        <v>24</v>
      </c>
      <c r="K153" s="185" t="s">
        <v>43</v>
      </c>
      <c r="L153" s="185" t="s">
        <v>44</v>
      </c>
      <c r="M153" s="188" t="s">
        <v>45</v>
      </c>
      <c r="N153" s="185" t="s">
        <v>46</v>
      </c>
      <c r="O153" s="185" t="s">
        <v>47</v>
      </c>
      <c r="P153" s="186" t="s">
        <v>48</v>
      </c>
    </row>
    <row r="154" spans="1:16" s="129" customFormat="1" ht="24.95" customHeight="1" x14ac:dyDescent="0.25">
      <c r="A154" s="74" t="s">
        <v>26</v>
      </c>
      <c r="B154" s="114">
        <f>Male!H280</f>
        <v>18</v>
      </c>
      <c r="C154" s="76">
        <v>32</v>
      </c>
      <c r="D154" s="77">
        <f>Male!B314</f>
        <v>96</v>
      </c>
      <c r="E154" s="77">
        <f>Male!C314</f>
        <v>125</v>
      </c>
      <c r="F154" s="77">
        <f>Male!D314</f>
        <v>11</v>
      </c>
      <c r="G154" s="77">
        <f>Male!E314</f>
        <v>0</v>
      </c>
      <c r="H154" s="77">
        <f>Male!H314</f>
        <v>637</v>
      </c>
      <c r="I154" s="77">
        <f>Male!F314</f>
        <v>43</v>
      </c>
      <c r="J154" s="78">
        <f>Male!G314</f>
        <v>0</v>
      </c>
      <c r="K154" s="79">
        <f>H154/31</f>
        <v>20.548387096774192</v>
      </c>
      <c r="L154" s="80">
        <f>H154/(E154+F154)</f>
        <v>4.6838235294117645</v>
      </c>
      <c r="M154" s="81">
        <f>((C154*31)-H154)/(E154+F154)</f>
        <v>2.6102941176470589</v>
      </c>
      <c r="N154" s="82">
        <f>(E154+F154)/C154</f>
        <v>4.25</v>
      </c>
      <c r="O154" s="80">
        <f>H154*100/(C154*31)</f>
        <v>64.213709677419359</v>
      </c>
      <c r="P154" s="83">
        <f>F154*100/(E154+F154)</f>
        <v>8.0882352941176467</v>
      </c>
    </row>
    <row r="155" spans="1:16" s="129" customFormat="1" ht="24.95" customHeight="1" x14ac:dyDescent="0.25">
      <c r="A155" s="84" t="s">
        <v>27</v>
      </c>
      <c r="B155" s="115">
        <f>Paediatric!H280</f>
        <v>13</v>
      </c>
      <c r="C155" s="86">
        <v>32</v>
      </c>
      <c r="D155" s="87">
        <f>Paediatric!B314</f>
        <v>92</v>
      </c>
      <c r="E155" s="87">
        <f>Paediatric!C314</f>
        <v>109</v>
      </c>
      <c r="F155" s="87">
        <f>Paediatric!D314</f>
        <v>0</v>
      </c>
      <c r="G155" s="87">
        <f>Paediatric!E314</f>
        <v>0</v>
      </c>
      <c r="H155" s="87">
        <f>Paediatric!H314</f>
        <v>451</v>
      </c>
      <c r="I155" s="87">
        <f>Paediatric!F314</f>
        <v>15</v>
      </c>
      <c r="J155" s="88">
        <f>Paediatric!G314</f>
        <v>0</v>
      </c>
      <c r="K155" s="79">
        <f t="shared" ref="K155:K162" si="89">H155/31</f>
        <v>14.548387096774194</v>
      </c>
      <c r="L155" s="80">
        <f t="shared" ref="L155:L163" si="90">H155/(E155+F155)</f>
        <v>4.1376146788990829</v>
      </c>
      <c r="M155" s="81">
        <f t="shared" ref="M155:M162" si="91">((C155*31)-H155)/(E155+F155)</f>
        <v>4.9633027522935782</v>
      </c>
      <c r="N155" s="82">
        <f t="shared" ref="N155:N163" si="92">(E155+F155)/C155</f>
        <v>3.40625</v>
      </c>
      <c r="O155" s="80">
        <f t="shared" ref="O155:O162" si="93">H155*100/(C155*31)</f>
        <v>45.463709677419352</v>
      </c>
      <c r="P155" s="83">
        <f t="shared" ref="P155:P163" si="94">F155*100/(E155+F155)</f>
        <v>0</v>
      </c>
    </row>
    <row r="156" spans="1:16" s="129" customFormat="1" ht="24.95" customHeight="1" x14ac:dyDescent="0.25">
      <c r="A156" s="84" t="s">
        <v>28</v>
      </c>
      <c r="B156" s="115">
        <f>Female!H280</f>
        <v>20</v>
      </c>
      <c r="C156" s="86">
        <v>28</v>
      </c>
      <c r="D156" s="87">
        <f>Female!B314</f>
        <v>131</v>
      </c>
      <c r="E156" s="87">
        <f>Female!C314</f>
        <v>166</v>
      </c>
      <c r="F156" s="87">
        <f>Female!D314</f>
        <v>3</v>
      </c>
      <c r="G156" s="87">
        <f>Female!E314</f>
        <v>0</v>
      </c>
      <c r="H156" s="87">
        <f>Female!H314</f>
        <v>705</v>
      </c>
      <c r="I156" s="87">
        <f>Female!F314</f>
        <v>39</v>
      </c>
      <c r="J156" s="88">
        <f>Female!G314</f>
        <v>3</v>
      </c>
      <c r="K156" s="79">
        <f t="shared" si="89"/>
        <v>22.741935483870968</v>
      </c>
      <c r="L156" s="80">
        <f t="shared" si="90"/>
        <v>4.1715976331360949</v>
      </c>
      <c r="M156" s="81">
        <f t="shared" si="91"/>
        <v>0.96449704142011838</v>
      </c>
      <c r="N156" s="82">
        <f t="shared" si="92"/>
        <v>6.0357142857142856</v>
      </c>
      <c r="O156" s="80">
        <f t="shared" si="93"/>
        <v>81.221198156682021</v>
      </c>
      <c r="P156" s="83">
        <f t="shared" si="94"/>
        <v>1.7751479289940828</v>
      </c>
    </row>
    <row r="157" spans="1:16" s="129" customFormat="1" ht="24.95" customHeight="1" x14ac:dyDescent="0.25">
      <c r="A157" s="84" t="s">
        <v>29</v>
      </c>
      <c r="B157" s="115">
        <f>'BLK F'!H280</f>
        <v>9</v>
      </c>
      <c r="C157" s="86">
        <v>20</v>
      </c>
      <c r="D157" s="87">
        <f>'BLK F'!B314</f>
        <v>82</v>
      </c>
      <c r="E157" s="87">
        <f>'BLK F'!C314</f>
        <v>88</v>
      </c>
      <c r="F157" s="87">
        <f>'BLK F'!D314</f>
        <v>0</v>
      </c>
      <c r="G157" s="87">
        <f>'BLK F'!E314</f>
        <v>0</v>
      </c>
      <c r="H157" s="87">
        <f>'BLK F'!H314</f>
        <v>310</v>
      </c>
      <c r="I157" s="87">
        <f>'BLK F'!F314</f>
        <v>3</v>
      </c>
      <c r="J157" s="88">
        <f>'BLK F'!G314</f>
        <v>0</v>
      </c>
      <c r="K157" s="79">
        <f t="shared" si="89"/>
        <v>10</v>
      </c>
      <c r="L157" s="80">
        <f t="shared" si="90"/>
        <v>3.5227272727272729</v>
      </c>
      <c r="M157" s="81">
        <f t="shared" si="91"/>
        <v>3.5227272727272729</v>
      </c>
      <c r="N157" s="82">
        <f t="shared" si="92"/>
        <v>4.4000000000000004</v>
      </c>
      <c r="O157" s="80">
        <f t="shared" si="93"/>
        <v>50</v>
      </c>
      <c r="P157" s="83">
        <f t="shared" si="94"/>
        <v>0</v>
      </c>
    </row>
    <row r="158" spans="1:16" s="129" customFormat="1" ht="24.95" customHeight="1" x14ac:dyDescent="0.25">
      <c r="A158" s="84" t="s">
        <v>30</v>
      </c>
      <c r="B158" s="115">
        <f>'Male Emergency'!H280</f>
        <v>2</v>
      </c>
      <c r="C158" s="86">
        <v>10</v>
      </c>
      <c r="D158" s="87">
        <f>'Male Emergency'!B314</f>
        <v>102</v>
      </c>
      <c r="E158" s="87">
        <f>'Male Emergency'!C314</f>
        <v>43</v>
      </c>
      <c r="F158" s="87">
        <f>'Male Emergency'!D314</f>
        <v>8</v>
      </c>
      <c r="G158" s="87">
        <f>'Male Emergency'!E314</f>
        <v>8</v>
      </c>
      <c r="H158" s="87">
        <f>'Male Emergency'!H314</f>
        <v>119</v>
      </c>
      <c r="I158" s="87">
        <f>'Male Emergency'!F314</f>
        <v>0</v>
      </c>
      <c r="J158" s="88">
        <f>'Male Emergency'!G314</f>
        <v>52</v>
      </c>
      <c r="K158" s="79">
        <f t="shared" si="89"/>
        <v>3.838709677419355</v>
      </c>
      <c r="L158" s="80">
        <f t="shared" si="90"/>
        <v>2.3333333333333335</v>
      </c>
      <c r="M158" s="81">
        <f t="shared" si="91"/>
        <v>3.7450980392156863</v>
      </c>
      <c r="N158" s="82">
        <f t="shared" si="92"/>
        <v>5.0999999999999996</v>
      </c>
      <c r="O158" s="80">
        <f t="shared" si="93"/>
        <v>38.387096774193552</v>
      </c>
      <c r="P158" s="83">
        <f t="shared" si="94"/>
        <v>15.686274509803921</v>
      </c>
    </row>
    <row r="159" spans="1:16" s="129" customFormat="1" ht="24.95" customHeight="1" x14ac:dyDescent="0.25">
      <c r="A159" s="84" t="s">
        <v>31</v>
      </c>
      <c r="B159" s="115">
        <f>'BLK G'!H280</f>
        <v>8</v>
      </c>
      <c r="C159" s="86">
        <v>14</v>
      </c>
      <c r="D159" s="87">
        <f>'BLK G'!B314</f>
        <v>184</v>
      </c>
      <c r="E159" s="87">
        <f>'BLK G'!C314</f>
        <v>51</v>
      </c>
      <c r="F159" s="87">
        <f>'BLK G'!D314</f>
        <v>0</v>
      </c>
      <c r="G159" s="87">
        <f>'BLK G'!E314</f>
        <v>0</v>
      </c>
      <c r="H159" s="87">
        <f>'BLK G'!H314</f>
        <v>436</v>
      </c>
      <c r="I159" s="87">
        <f>'BLK G'!F314</f>
        <v>0</v>
      </c>
      <c r="J159" s="88">
        <f>'BLK G'!G314</f>
        <v>119</v>
      </c>
      <c r="K159" s="79">
        <f t="shared" si="89"/>
        <v>14.064516129032258</v>
      </c>
      <c r="L159" s="80">
        <f t="shared" si="90"/>
        <v>8.5490196078431371</v>
      </c>
      <c r="M159" s="81">
        <f t="shared" si="91"/>
        <v>-3.9215686274509803E-2</v>
      </c>
      <c r="N159" s="82">
        <f t="shared" si="92"/>
        <v>3.6428571428571428</v>
      </c>
      <c r="O159" s="80">
        <f t="shared" si="93"/>
        <v>100.46082949308756</v>
      </c>
      <c r="P159" s="83">
        <f t="shared" si="94"/>
        <v>0</v>
      </c>
    </row>
    <row r="160" spans="1:16" s="129" customFormat="1" ht="24.95" customHeight="1" x14ac:dyDescent="0.25">
      <c r="A160" s="84" t="s">
        <v>32</v>
      </c>
      <c r="B160" s="115">
        <f>'BLK H'!H280</f>
        <v>14</v>
      </c>
      <c r="C160" s="86">
        <v>22</v>
      </c>
      <c r="D160" s="87">
        <f>'BLK H'!B314</f>
        <v>60</v>
      </c>
      <c r="E160" s="87">
        <f>'BLK H'!C314</f>
        <v>180</v>
      </c>
      <c r="F160" s="87">
        <f>'BLK H'!D314</f>
        <v>0</v>
      </c>
      <c r="G160" s="87">
        <f>'BLK H'!E314</f>
        <v>0</v>
      </c>
      <c r="H160" s="87">
        <f>'BLK H'!H314</f>
        <v>282</v>
      </c>
      <c r="I160" s="87">
        <f>'BLK H'!F314</f>
        <v>119</v>
      </c>
      <c r="J160" s="88">
        <f>'BLK H'!G314</f>
        <v>0</v>
      </c>
      <c r="K160" s="79">
        <f t="shared" si="89"/>
        <v>9.0967741935483879</v>
      </c>
      <c r="L160" s="80">
        <f t="shared" si="90"/>
        <v>1.5666666666666667</v>
      </c>
      <c r="M160" s="81">
        <f t="shared" si="91"/>
        <v>2.2222222222222223</v>
      </c>
      <c r="N160" s="82">
        <f t="shared" si="92"/>
        <v>8.1818181818181817</v>
      </c>
      <c r="O160" s="80">
        <f t="shared" si="93"/>
        <v>41.348973607038126</v>
      </c>
      <c r="P160" s="83">
        <f t="shared" si="94"/>
        <v>0</v>
      </c>
    </row>
    <row r="161" spans="1:16" s="129" customFormat="1" ht="24.95" customHeight="1" x14ac:dyDescent="0.25">
      <c r="A161" s="84" t="s">
        <v>33</v>
      </c>
      <c r="B161" s="115">
        <f>'Female Emergency'!H280</f>
        <v>9</v>
      </c>
      <c r="C161" s="86">
        <v>10</v>
      </c>
      <c r="D161" s="87">
        <f>'Female Emergency'!B314</f>
        <v>100</v>
      </c>
      <c r="E161" s="87">
        <f>'Female Emergency'!C314</f>
        <v>50</v>
      </c>
      <c r="F161" s="87">
        <f>'Female Emergency'!D314</f>
        <v>7</v>
      </c>
      <c r="G161" s="87">
        <f>'Female Emergency'!E314</f>
        <v>6</v>
      </c>
      <c r="H161" s="87">
        <f>'Female Emergency'!H314</f>
        <v>344</v>
      </c>
      <c r="I161" s="87">
        <f>'Female Emergency'!F314</f>
        <v>0</v>
      </c>
      <c r="J161" s="88">
        <f>'Female Emergency'!G314</f>
        <v>45</v>
      </c>
      <c r="K161" s="79">
        <f t="shared" si="89"/>
        <v>11.096774193548388</v>
      </c>
      <c r="L161" s="80">
        <f t="shared" si="90"/>
        <v>6.0350877192982457</v>
      </c>
      <c r="M161" s="81">
        <f t="shared" si="91"/>
        <v>-0.59649122807017541</v>
      </c>
      <c r="N161" s="82">
        <f t="shared" si="92"/>
        <v>5.7</v>
      </c>
      <c r="O161" s="80">
        <f t="shared" si="93"/>
        <v>110.96774193548387</v>
      </c>
      <c r="P161" s="83">
        <f t="shared" si="94"/>
        <v>12.280701754385966</v>
      </c>
    </row>
    <row r="162" spans="1:16" s="129" customFormat="1" ht="24.95" customHeight="1" thickBot="1" x14ac:dyDescent="0.3">
      <c r="A162" s="92" t="s">
        <v>34</v>
      </c>
      <c r="B162" s="116">
        <f>Neonatal!H280</f>
        <v>10</v>
      </c>
      <c r="C162" s="94">
        <v>10</v>
      </c>
      <c r="D162" s="95">
        <f>Neonatal!B314</f>
        <v>52</v>
      </c>
      <c r="E162" s="95">
        <f>Neonatal!C314</f>
        <v>51</v>
      </c>
      <c r="F162" s="95">
        <f>Neonatal!D314</f>
        <v>1</v>
      </c>
      <c r="G162" s="95">
        <f>Neonatal!E314</f>
        <v>0</v>
      </c>
      <c r="H162" s="95">
        <f>Neonatal!H314</f>
        <v>239</v>
      </c>
      <c r="I162" s="95">
        <f>Neonatal!F314</f>
        <v>0</v>
      </c>
      <c r="J162" s="96">
        <f>Neonatal!G314</f>
        <v>0</v>
      </c>
      <c r="K162" s="79">
        <f t="shared" si="89"/>
        <v>7.709677419354839</v>
      </c>
      <c r="L162" s="98">
        <f t="shared" si="90"/>
        <v>4.5961538461538458</v>
      </c>
      <c r="M162" s="81">
        <f t="shared" si="91"/>
        <v>1.3653846153846154</v>
      </c>
      <c r="N162" s="100">
        <f t="shared" si="92"/>
        <v>5.2</v>
      </c>
      <c r="O162" s="80">
        <f t="shared" si="93"/>
        <v>77.096774193548384</v>
      </c>
      <c r="P162" s="118">
        <f t="shared" si="94"/>
        <v>1.9230769230769231</v>
      </c>
    </row>
    <row r="163" spans="1:16" ht="16.5" thickBot="1" x14ac:dyDescent="0.3">
      <c r="A163" s="103" t="s">
        <v>35</v>
      </c>
      <c r="B163" s="138">
        <f t="shared" ref="B163:J163" si="95">SUM(B154:B162)</f>
        <v>103</v>
      </c>
      <c r="C163" s="105">
        <f t="shared" si="95"/>
        <v>178</v>
      </c>
      <c r="D163" s="106">
        <f>SUM(D154:D162)</f>
        <v>899</v>
      </c>
      <c r="E163" s="106">
        <f>SUM(E154:E162)</f>
        <v>863</v>
      </c>
      <c r="F163" s="106">
        <f t="shared" si="95"/>
        <v>30</v>
      </c>
      <c r="G163" s="106">
        <f t="shared" si="95"/>
        <v>14</v>
      </c>
      <c r="H163" s="106">
        <f t="shared" si="95"/>
        <v>3523</v>
      </c>
      <c r="I163" s="106">
        <f t="shared" si="95"/>
        <v>219</v>
      </c>
      <c r="J163" s="139">
        <f t="shared" si="95"/>
        <v>219</v>
      </c>
      <c r="K163" s="125">
        <f>H163/31</f>
        <v>113.64516129032258</v>
      </c>
      <c r="L163" s="109">
        <f t="shared" si="90"/>
        <v>3.9451287793952967</v>
      </c>
      <c r="M163" s="110">
        <f>((C163*31)-H163)/(E163+F163)</f>
        <v>2.2340425531914891</v>
      </c>
      <c r="N163" s="126">
        <f t="shared" si="92"/>
        <v>5.0168539325842696</v>
      </c>
      <c r="O163" s="109">
        <f>H163*100/(C163*31)</f>
        <v>63.845596230518304</v>
      </c>
      <c r="P163" s="112">
        <f t="shared" si="94"/>
        <v>3.3594624860022395</v>
      </c>
    </row>
    <row r="166" spans="1:16" ht="25.5" x14ac:dyDescent="0.35">
      <c r="A166" s="272" t="s">
        <v>1</v>
      </c>
      <c r="B166" s="272"/>
      <c r="C166" s="272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</row>
    <row r="167" spans="1:16" ht="26.25" thickBot="1" x14ac:dyDescent="0.4">
      <c r="A167" s="271" t="s">
        <v>540</v>
      </c>
      <c r="B167" s="271"/>
      <c r="C167" s="271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1"/>
      <c r="O167" s="271"/>
      <c r="P167" s="271"/>
    </row>
    <row r="168" spans="1:16" s="191" customFormat="1" ht="38.25" customHeight="1" thickBot="1" x14ac:dyDescent="0.25">
      <c r="A168" s="183" t="s">
        <v>20</v>
      </c>
      <c r="B168" s="187" t="s">
        <v>22</v>
      </c>
      <c r="C168" s="185" t="s">
        <v>21</v>
      </c>
      <c r="D168" s="185" t="s">
        <v>9</v>
      </c>
      <c r="E168" s="185" t="s">
        <v>10</v>
      </c>
      <c r="F168" s="185" t="s">
        <v>11</v>
      </c>
      <c r="G168" s="185" t="s">
        <v>82</v>
      </c>
      <c r="H168" s="185" t="s">
        <v>25</v>
      </c>
      <c r="I168" s="185" t="s">
        <v>23</v>
      </c>
      <c r="J168" s="186" t="s">
        <v>24</v>
      </c>
      <c r="K168" s="185" t="s">
        <v>43</v>
      </c>
      <c r="L168" s="185" t="s">
        <v>44</v>
      </c>
      <c r="M168" s="188" t="s">
        <v>45</v>
      </c>
      <c r="N168" s="185" t="s">
        <v>46</v>
      </c>
      <c r="O168" s="185" t="s">
        <v>47</v>
      </c>
      <c r="P168" s="186" t="s">
        <v>48</v>
      </c>
    </row>
    <row r="169" spans="1:16" s="129" customFormat="1" ht="24.95" customHeight="1" x14ac:dyDescent="0.25">
      <c r="A169" s="74" t="s">
        <v>26</v>
      </c>
      <c r="B169" s="114">
        <f>Male!H320</f>
        <v>21</v>
      </c>
      <c r="C169" s="76">
        <v>32</v>
      </c>
      <c r="D169" s="77">
        <f>Male!B353</f>
        <v>94</v>
      </c>
      <c r="E169" s="77">
        <f>Male!C353</f>
        <v>112</v>
      </c>
      <c r="F169" s="77">
        <f>Male!D353</f>
        <v>9</v>
      </c>
      <c r="G169" s="77">
        <f>Male!E353</f>
        <v>0</v>
      </c>
      <c r="H169" s="77">
        <f>Male!H353</f>
        <v>647</v>
      </c>
      <c r="I169" s="77">
        <f>Male!F353</f>
        <v>29</v>
      </c>
      <c r="J169" s="78">
        <f>Male!G353</f>
        <v>0</v>
      </c>
      <c r="K169" s="79">
        <f>H169/30</f>
        <v>21.566666666666666</v>
      </c>
      <c r="L169" s="80">
        <f>H169/(E169+F169)</f>
        <v>5.3471074380165291</v>
      </c>
      <c r="M169" s="81">
        <f>((C169*30)-H169)/(E169+F169)</f>
        <v>2.5867768595041323</v>
      </c>
      <c r="N169" s="82">
        <f>(E169+F169)/C169</f>
        <v>3.78125</v>
      </c>
      <c r="O169" s="80">
        <f>H169*100/(C169*30)</f>
        <v>67.395833333333329</v>
      </c>
      <c r="P169" s="83">
        <f>F169*100/(E169+F169)</f>
        <v>7.4380165289256199</v>
      </c>
    </row>
    <row r="170" spans="1:16" s="129" customFormat="1" ht="24.95" customHeight="1" x14ac:dyDescent="0.25">
      <c r="A170" s="84" t="s">
        <v>27</v>
      </c>
      <c r="B170" s="115">
        <f>Paediatric!H320</f>
        <v>11</v>
      </c>
      <c r="C170" s="86">
        <v>32</v>
      </c>
      <c r="D170" s="87">
        <f>Paediatric!B353</f>
        <v>100</v>
      </c>
      <c r="E170" s="87">
        <f>Paediatric!C353</f>
        <v>105</v>
      </c>
      <c r="F170" s="87">
        <f>Paediatric!D353</f>
        <v>1</v>
      </c>
      <c r="G170" s="87">
        <f>Paediatric!E353</f>
        <v>0</v>
      </c>
      <c r="H170" s="87">
        <f>Paediatric!H353</f>
        <v>371</v>
      </c>
      <c r="I170" s="87">
        <f>Paediatric!F353</f>
        <v>17</v>
      </c>
      <c r="J170" s="88">
        <f>Paediatric!G353</f>
        <v>0</v>
      </c>
      <c r="K170" s="79">
        <f t="shared" ref="K170:K177" si="96">H170/30</f>
        <v>12.366666666666667</v>
      </c>
      <c r="L170" s="80">
        <f t="shared" ref="L170:L178" si="97">H170/(E170+F170)</f>
        <v>3.5</v>
      </c>
      <c r="M170" s="81">
        <f t="shared" ref="M170:M176" si="98">((C170*30)-H170)/(E170+F170)</f>
        <v>5.5566037735849054</v>
      </c>
      <c r="N170" s="82">
        <f t="shared" ref="N170:N178" si="99">(E170+F170)/C170</f>
        <v>3.3125</v>
      </c>
      <c r="O170" s="80">
        <f t="shared" ref="O170:O177" si="100">H170*100/(C170*30)</f>
        <v>38.645833333333336</v>
      </c>
      <c r="P170" s="83">
        <f t="shared" ref="P170:P178" si="101">F170*100/(E170+F170)</f>
        <v>0.94339622641509435</v>
      </c>
    </row>
    <row r="171" spans="1:16" s="129" customFormat="1" ht="24.95" customHeight="1" x14ac:dyDescent="0.25">
      <c r="A171" s="84" t="s">
        <v>28</v>
      </c>
      <c r="B171" s="115">
        <f>Female!H320</f>
        <v>18</v>
      </c>
      <c r="C171" s="86">
        <v>28</v>
      </c>
      <c r="D171" s="87">
        <f>Female!B353</f>
        <v>124</v>
      </c>
      <c r="E171" s="87">
        <f>Female!C353</f>
        <v>139</v>
      </c>
      <c r="F171" s="87">
        <f>Female!D353</f>
        <v>2</v>
      </c>
      <c r="G171" s="87">
        <f>Female!E353</f>
        <v>0</v>
      </c>
      <c r="H171" s="87">
        <f>Female!H353</f>
        <v>652</v>
      </c>
      <c r="I171" s="87">
        <f>Female!F353</f>
        <v>28</v>
      </c>
      <c r="J171" s="88">
        <f>Female!G353</f>
        <v>1</v>
      </c>
      <c r="K171" s="79">
        <f t="shared" si="96"/>
        <v>21.733333333333334</v>
      </c>
      <c r="L171" s="80">
        <f t="shared" si="97"/>
        <v>4.624113475177305</v>
      </c>
      <c r="M171" s="81">
        <f t="shared" si="98"/>
        <v>1.3333333333333333</v>
      </c>
      <c r="N171" s="82">
        <f t="shared" si="99"/>
        <v>5.0357142857142856</v>
      </c>
      <c r="O171" s="80">
        <f t="shared" si="100"/>
        <v>77.61904761904762</v>
      </c>
      <c r="P171" s="83">
        <f t="shared" si="101"/>
        <v>1.4184397163120568</v>
      </c>
    </row>
    <row r="172" spans="1:16" s="129" customFormat="1" ht="24.95" customHeight="1" x14ac:dyDescent="0.25">
      <c r="A172" s="84" t="s">
        <v>29</v>
      </c>
      <c r="B172" s="115">
        <f>'BLK F'!H320</f>
        <v>6</v>
      </c>
      <c r="C172" s="86">
        <v>20</v>
      </c>
      <c r="D172" s="87">
        <f>'BLK F'!B353</f>
        <v>78</v>
      </c>
      <c r="E172" s="87">
        <f>'BLK F'!C353</f>
        <v>77</v>
      </c>
      <c r="F172" s="87">
        <f>'BLK F'!D353</f>
        <v>0</v>
      </c>
      <c r="G172" s="87">
        <f>'BLK F'!E353</f>
        <v>0</v>
      </c>
      <c r="H172" s="87">
        <f>'BLK F'!H353</f>
        <v>206</v>
      </c>
      <c r="I172" s="87">
        <f>'BLK F'!F353</f>
        <v>2</v>
      </c>
      <c r="J172" s="88">
        <f>'BLK F'!G353</f>
        <v>1</v>
      </c>
      <c r="K172" s="79">
        <f t="shared" si="96"/>
        <v>6.8666666666666663</v>
      </c>
      <c r="L172" s="80">
        <f t="shared" si="97"/>
        <v>2.6753246753246751</v>
      </c>
      <c r="M172" s="81">
        <f t="shared" si="98"/>
        <v>5.116883116883117</v>
      </c>
      <c r="N172" s="82">
        <f t="shared" si="99"/>
        <v>3.85</v>
      </c>
      <c r="O172" s="80">
        <f t="shared" si="100"/>
        <v>34.333333333333336</v>
      </c>
      <c r="P172" s="83">
        <f t="shared" si="101"/>
        <v>0</v>
      </c>
    </row>
    <row r="173" spans="1:16" s="129" customFormat="1" ht="24.95" customHeight="1" x14ac:dyDescent="0.25">
      <c r="A173" s="84" t="s">
        <v>30</v>
      </c>
      <c r="B173" s="115">
        <f>'Male Emergency'!H320</f>
        <v>1</v>
      </c>
      <c r="C173" s="86">
        <v>10</v>
      </c>
      <c r="D173" s="87">
        <f>'Male Emergency'!B353</f>
        <v>99</v>
      </c>
      <c r="E173" s="87">
        <f>'Male Emergency'!C353</f>
        <v>56</v>
      </c>
      <c r="F173" s="87">
        <f>'Male Emergency'!D353</f>
        <v>4</v>
      </c>
      <c r="G173" s="87">
        <f>'Male Emergency'!E353</f>
        <v>4</v>
      </c>
      <c r="H173" s="87">
        <f>'Male Emergency'!H353</f>
        <v>132</v>
      </c>
      <c r="I173" s="87">
        <f>'Male Emergency'!F353</f>
        <v>0</v>
      </c>
      <c r="J173" s="88">
        <f>'Male Emergency'!G353</f>
        <v>38</v>
      </c>
      <c r="K173" s="79">
        <f t="shared" si="96"/>
        <v>4.4000000000000004</v>
      </c>
      <c r="L173" s="80">
        <f t="shared" si="97"/>
        <v>2.2000000000000002</v>
      </c>
      <c r="M173" s="81">
        <f t="shared" si="98"/>
        <v>2.8</v>
      </c>
      <c r="N173" s="82">
        <f t="shared" si="99"/>
        <v>6</v>
      </c>
      <c r="O173" s="80">
        <f t="shared" si="100"/>
        <v>44</v>
      </c>
      <c r="P173" s="83">
        <f t="shared" si="101"/>
        <v>6.666666666666667</v>
      </c>
    </row>
    <row r="174" spans="1:16" s="129" customFormat="1" ht="24.95" customHeight="1" x14ac:dyDescent="0.25">
      <c r="A174" s="84" t="s">
        <v>31</v>
      </c>
      <c r="B174" s="115">
        <f>'BLK G'!H320</f>
        <v>22</v>
      </c>
      <c r="C174" s="86">
        <v>14</v>
      </c>
      <c r="D174" s="87">
        <f>'BLK G'!B353</f>
        <v>148</v>
      </c>
      <c r="E174" s="87">
        <f>'BLK G'!C353</f>
        <v>43</v>
      </c>
      <c r="F174" s="87">
        <f>'BLK G'!D353</f>
        <v>0</v>
      </c>
      <c r="G174" s="87">
        <f>'BLK G'!E353</f>
        <v>0</v>
      </c>
      <c r="H174" s="87">
        <f>'BLK G'!H353</f>
        <v>355</v>
      </c>
      <c r="I174" s="87">
        <f>'BLK G'!F353</f>
        <v>1</v>
      </c>
      <c r="J174" s="88">
        <f>'BLK G'!G353</f>
        <v>113</v>
      </c>
      <c r="K174" s="79">
        <f t="shared" si="96"/>
        <v>11.833333333333334</v>
      </c>
      <c r="L174" s="80">
        <f t="shared" si="97"/>
        <v>8.2558139534883725</v>
      </c>
      <c r="M174" s="81">
        <f t="shared" si="98"/>
        <v>1.5116279069767442</v>
      </c>
      <c r="N174" s="82">
        <f t="shared" si="99"/>
        <v>3.0714285714285716</v>
      </c>
      <c r="O174" s="80">
        <f t="shared" si="100"/>
        <v>84.523809523809518</v>
      </c>
      <c r="P174" s="83">
        <f t="shared" si="101"/>
        <v>0</v>
      </c>
    </row>
    <row r="175" spans="1:16" s="129" customFormat="1" ht="24.95" customHeight="1" x14ac:dyDescent="0.25">
      <c r="A175" s="84" t="s">
        <v>32</v>
      </c>
      <c r="B175" s="115">
        <f>'BLK H'!H320</f>
        <v>13</v>
      </c>
      <c r="C175" s="86">
        <v>22</v>
      </c>
      <c r="D175" s="87">
        <f>'BLK H'!B353</f>
        <v>75</v>
      </c>
      <c r="E175" s="87">
        <f>'BLK H'!C353</f>
        <v>189</v>
      </c>
      <c r="F175" s="87">
        <f>'BLK H'!D353</f>
        <v>0</v>
      </c>
      <c r="G175" s="87">
        <f>'BLK H'!E353</f>
        <v>0</v>
      </c>
      <c r="H175" s="87">
        <f>'BLK H'!H353</f>
        <v>355</v>
      </c>
      <c r="I175" s="87">
        <f>'BLK H'!F353</f>
        <v>113</v>
      </c>
      <c r="J175" s="88">
        <f>'BLK H'!G353</f>
        <v>0</v>
      </c>
      <c r="K175" s="79">
        <f t="shared" si="96"/>
        <v>11.833333333333334</v>
      </c>
      <c r="L175" s="80">
        <f t="shared" si="97"/>
        <v>1.8783068783068784</v>
      </c>
      <c r="M175" s="81">
        <f t="shared" si="98"/>
        <v>1.6137566137566137</v>
      </c>
      <c r="N175" s="82">
        <f t="shared" si="99"/>
        <v>8.5909090909090917</v>
      </c>
      <c r="O175" s="80">
        <f t="shared" si="100"/>
        <v>53.787878787878789</v>
      </c>
      <c r="P175" s="83">
        <f t="shared" si="101"/>
        <v>0</v>
      </c>
    </row>
    <row r="176" spans="1:16" s="129" customFormat="1" ht="24.95" customHeight="1" x14ac:dyDescent="0.25">
      <c r="A176" s="84" t="s">
        <v>33</v>
      </c>
      <c r="B176" s="115">
        <f>'Female Emergency'!H320</f>
        <v>7</v>
      </c>
      <c r="C176" s="86">
        <v>10</v>
      </c>
      <c r="D176" s="87">
        <f>'Female Emergency'!B353</f>
        <v>65</v>
      </c>
      <c r="E176" s="87">
        <f>'Female Emergency'!C353</f>
        <v>23</v>
      </c>
      <c r="F176" s="87">
        <f>'Female Emergency'!D353</f>
        <v>7</v>
      </c>
      <c r="G176" s="87">
        <f>'Female Emergency'!E353</f>
        <v>4</v>
      </c>
      <c r="H176" s="87">
        <f>'Female Emergency'!H353</f>
        <v>207</v>
      </c>
      <c r="I176" s="87">
        <f>'Female Emergency'!F353</f>
        <v>0</v>
      </c>
      <c r="J176" s="88">
        <f>'Female Emergency'!G353</f>
        <v>37</v>
      </c>
      <c r="K176" s="79">
        <f t="shared" si="96"/>
        <v>6.9</v>
      </c>
      <c r="L176" s="80">
        <f t="shared" si="97"/>
        <v>6.9</v>
      </c>
      <c r="M176" s="81">
        <f t="shared" si="98"/>
        <v>3.1</v>
      </c>
      <c r="N176" s="82">
        <f t="shared" si="99"/>
        <v>3</v>
      </c>
      <c r="O176" s="80">
        <f t="shared" si="100"/>
        <v>69</v>
      </c>
      <c r="P176" s="83">
        <f t="shared" si="101"/>
        <v>23.333333333333332</v>
      </c>
    </row>
    <row r="177" spans="1:16" s="129" customFormat="1" ht="24.95" customHeight="1" thickBot="1" x14ac:dyDescent="0.3">
      <c r="A177" s="92" t="s">
        <v>34</v>
      </c>
      <c r="B177" s="116">
        <f>Neonatal!H320</f>
        <v>10</v>
      </c>
      <c r="C177" s="94">
        <v>10</v>
      </c>
      <c r="D177" s="95">
        <f>Neonatal!B353</f>
        <v>43</v>
      </c>
      <c r="E177" s="95">
        <f>Neonatal!C353</f>
        <v>39</v>
      </c>
      <c r="F177" s="95">
        <f>Neonatal!D353</f>
        <v>4</v>
      </c>
      <c r="G177" s="95">
        <f>Neonatal!E353</f>
        <v>0</v>
      </c>
      <c r="H177" s="95">
        <f>Neonatal!H353</f>
        <v>350</v>
      </c>
      <c r="I177" s="95">
        <f>Neonatal!F353</f>
        <v>0</v>
      </c>
      <c r="J177" s="96">
        <f>Neonatal!G353</f>
        <v>0</v>
      </c>
      <c r="K177" s="79">
        <f t="shared" si="96"/>
        <v>11.666666666666666</v>
      </c>
      <c r="L177" s="98">
        <f t="shared" si="97"/>
        <v>8.1395348837209305</v>
      </c>
      <c r="M177" s="81">
        <f>((C177*30)-H177)/(E177+F177)</f>
        <v>-1.1627906976744187</v>
      </c>
      <c r="N177" s="100">
        <f t="shared" si="99"/>
        <v>4.3</v>
      </c>
      <c r="O177" s="80">
        <f t="shared" si="100"/>
        <v>116.66666666666667</v>
      </c>
      <c r="P177" s="118">
        <f>F177*100/(E177+F177)</f>
        <v>9.3023255813953494</v>
      </c>
    </row>
    <row r="178" spans="1:16" s="129" customFormat="1" ht="15.75" customHeight="1" thickBot="1" x14ac:dyDescent="0.3">
      <c r="A178" s="119" t="s">
        <v>35</v>
      </c>
      <c r="B178" s="151">
        <f t="shared" ref="B178:J178" si="102">SUM(B169:B177)</f>
        <v>109</v>
      </c>
      <c r="C178" s="121">
        <f t="shared" si="102"/>
        <v>178</v>
      </c>
      <c r="D178" s="121">
        <f t="shared" si="102"/>
        <v>826</v>
      </c>
      <c r="E178" s="122">
        <f t="shared" si="102"/>
        <v>783</v>
      </c>
      <c r="F178" s="122">
        <f t="shared" si="102"/>
        <v>27</v>
      </c>
      <c r="G178" s="122">
        <f t="shared" si="102"/>
        <v>8</v>
      </c>
      <c r="H178" s="122">
        <f t="shared" si="102"/>
        <v>3275</v>
      </c>
      <c r="I178" s="122">
        <f t="shared" si="102"/>
        <v>190</v>
      </c>
      <c r="J178" s="152">
        <f t="shared" si="102"/>
        <v>190</v>
      </c>
      <c r="K178" s="140">
        <f>H178/30</f>
        <v>109.16666666666667</v>
      </c>
      <c r="L178" s="141">
        <f t="shared" si="97"/>
        <v>4.0432098765432096</v>
      </c>
      <c r="M178" s="142">
        <f>((C178*30)-H178)/(E178+F178)</f>
        <v>2.5493827160493829</v>
      </c>
      <c r="N178" s="143">
        <f t="shared" si="99"/>
        <v>4.5505617977528088</v>
      </c>
      <c r="O178" s="141">
        <f>H178*100/(C178*30)</f>
        <v>61.329588014981276</v>
      </c>
      <c r="P178" s="144">
        <f t="shared" si="101"/>
        <v>3.3333333333333335</v>
      </c>
    </row>
    <row r="181" spans="1:16" ht="25.5" x14ac:dyDescent="0.35">
      <c r="A181" s="272" t="s">
        <v>1</v>
      </c>
      <c r="B181" s="272"/>
      <c r="C181" s="272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</row>
    <row r="182" spans="1:16" ht="26.25" thickBot="1" x14ac:dyDescent="0.4">
      <c r="A182" s="271" t="s">
        <v>541</v>
      </c>
      <c r="B182" s="271"/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</row>
    <row r="183" spans="1:16" s="191" customFormat="1" ht="34.5" thickBot="1" x14ac:dyDescent="0.25">
      <c r="A183" s="183" t="s">
        <v>20</v>
      </c>
      <c r="B183" s="184" t="s">
        <v>22</v>
      </c>
      <c r="C183" s="185" t="s">
        <v>21</v>
      </c>
      <c r="D183" s="185" t="s">
        <v>9</v>
      </c>
      <c r="E183" s="185" t="s">
        <v>10</v>
      </c>
      <c r="F183" s="185" t="s">
        <v>11</v>
      </c>
      <c r="G183" s="185" t="s">
        <v>82</v>
      </c>
      <c r="H183" s="185" t="s">
        <v>25</v>
      </c>
      <c r="I183" s="185" t="s">
        <v>23</v>
      </c>
      <c r="J183" s="186" t="s">
        <v>24</v>
      </c>
      <c r="K183" s="187" t="s">
        <v>43</v>
      </c>
      <c r="L183" s="185" t="s">
        <v>44</v>
      </c>
      <c r="M183" s="188" t="s">
        <v>45</v>
      </c>
      <c r="N183" s="185" t="s">
        <v>46</v>
      </c>
      <c r="O183" s="185" t="s">
        <v>47</v>
      </c>
      <c r="P183" s="186" t="s">
        <v>48</v>
      </c>
    </row>
    <row r="184" spans="1:16" s="129" customFormat="1" ht="24.95" customHeight="1" x14ac:dyDescent="0.25">
      <c r="A184" s="74" t="s">
        <v>26</v>
      </c>
      <c r="B184" s="75">
        <f>B139</f>
        <v>25</v>
      </c>
      <c r="C184" s="76">
        <v>32</v>
      </c>
      <c r="D184" s="77">
        <f t="shared" ref="D184:J184" si="103">D139+D154+D169</f>
        <v>287</v>
      </c>
      <c r="E184" s="77">
        <f t="shared" si="103"/>
        <v>371</v>
      </c>
      <c r="F184" s="77">
        <f t="shared" si="103"/>
        <v>28</v>
      </c>
      <c r="G184" s="77">
        <f t="shared" ref="G184:G192" si="104">G139+G154+G169</f>
        <v>0</v>
      </c>
      <c r="H184" s="77">
        <f t="shared" si="103"/>
        <v>1871</v>
      </c>
      <c r="I184" s="77">
        <f t="shared" si="103"/>
        <v>110</v>
      </c>
      <c r="J184" s="78">
        <f t="shared" si="103"/>
        <v>0</v>
      </c>
      <c r="K184" s="79">
        <f>H184/92</f>
        <v>20.336956521739129</v>
      </c>
      <c r="L184" s="80">
        <f>H184/(E184+F184)</f>
        <v>4.6892230576441101</v>
      </c>
      <c r="M184" s="81">
        <f>((C184*92)-H184)/(E184+F184)</f>
        <v>2.6892230576441101</v>
      </c>
      <c r="N184" s="82">
        <f>(E184+F184)/C184</f>
        <v>12.46875</v>
      </c>
      <c r="O184" s="80">
        <f>H184*100/(C184*92)</f>
        <v>63.552989130434781</v>
      </c>
      <c r="P184" s="83">
        <f>F184*100/(E184+F184)</f>
        <v>7.0175438596491224</v>
      </c>
    </row>
    <row r="185" spans="1:16" s="129" customFormat="1" ht="24.95" customHeight="1" x14ac:dyDescent="0.25">
      <c r="A185" s="84" t="s">
        <v>27</v>
      </c>
      <c r="B185" s="75">
        <f t="shared" ref="B185:B192" si="105">B140</f>
        <v>22</v>
      </c>
      <c r="C185" s="86">
        <v>32</v>
      </c>
      <c r="D185" s="77">
        <f t="shared" ref="D185:J192" si="106">D140+D155+D170</f>
        <v>308</v>
      </c>
      <c r="E185" s="77">
        <f t="shared" si="106"/>
        <v>354</v>
      </c>
      <c r="F185" s="77">
        <f t="shared" si="106"/>
        <v>1</v>
      </c>
      <c r="G185" s="77">
        <f t="shared" si="104"/>
        <v>1</v>
      </c>
      <c r="H185" s="77">
        <f t="shared" si="106"/>
        <v>1261</v>
      </c>
      <c r="I185" s="77">
        <f t="shared" si="106"/>
        <v>47</v>
      </c>
      <c r="J185" s="78">
        <f t="shared" si="106"/>
        <v>0</v>
      </c>
      <c r="K185" s="79">
        <f t="shared" ref="K185:K192" si="107">H185/92</f>
        <v>13.706521739130435</v>
      </c>
      <c r="L185" s="80">
        <f t="shared" ref="L185:L193" si="108">H185/(E185+F185)</f>
        <v>3.5521126760563382</v>
      </c>
      <c r="M185" s="81">
        <f t="shared" ref="M185:M192" si="109">((C185*92)-H185)/(E185+F185)</f>
        <v>4.7408450704225356</v>
      </c>
      <c r="N185" s="82">
        <f t="shared" ref="N185:N193" si="110">(E185+F185)/C185</f>
        <v>11.09375</v>
      </c>
      <c r="O185" s="80">
        <f t="shared" ref="O185:O192" si="111">H185*100/(C185*92)</f>
        <v>42.832880434782609</v>
      </c>
      <c r="P185" s="83">
        <f t="shared" ref="P185:P193" si="112">F185*100/(E185+F185)</f>
        <v>0.28169014084507044</v>
      </c>
    </row>
    <row r="186" spans="1:16" s="129" customFormat="1" ht="24.95" customHeight="1" x14ac:dyDescent="0.25">
      <c r="A186" s="84" t="s">
        <v>28</v>
      </c>
      <c r="B186" s="75">
        <f t="shared" si="105"/>
        <v>18</v>
      </c>
      <c r="C186" s="86">
        <v>28</v>
      </c>
      <c r="D186" s="77">
        <f t="shared" si="106"/>
        <v>386</v>
      </c>
      <c r="E186" s="77">
        <f t="shared" si="106"/>
        <v>460</v>
      </c>
      <c r="F186" s="77">
        <f t="shared" si="106"/>
        <v>7</v>
      </c>
      <c r="G186" s="77">
        <f t="shared" si="104"/>
        <v>0</v>
      </c>
      <c r="H186" s="77">
        <f t="shared" si="106"/>
        <v>2089</v>
      </c>
      <c r="I186" s="77">
        <f t="shared" si="106"/>
        <v>95</v>
      </c>
      <c r="J186" s="78">
        <f t="shared" si="106"/>
        <v>4</v>
      </c>
      <c r="K186" s="79">
        <f t="shared" si="107"/>
        <v>22.706521739130434</v>
      </c>
      <c r="L186" s="80">
        <f t="shared" si="108"/>
        <v>4.4732334047109203</v>
      </c>
      <c r="M186" s="81">
        <f t="shared" si="109"/>
        <v>1.0428265524625269</v>
      </c>
      <c r="N186" s="82">
        <f t="shared" si="110"/>
        <v>16.678571428571427</v>
      </c>
      <c r="O186" s="80">
        <f t="shared" si="111"/>
        <v>81.094720496894411</v>
      </c>
      <c r="P186" s="83">
        <f t="shared" si="112"/>
        <v>1.4989293361884368</v>
      </c>
    </row>
    <row r="187" spans="1:16" s="129" customFormat="1" ht="24.95" customHeight="1" x14ac:dyDescent="0.25">
      <c r="A187" s="84" t="s">
        <v>29</v>
      </c>
      <c r="B187" s="75">
        <f t="shared" si="105"/>
        <v>11</v>
      </c>
      <c r="C187" s="86">
        <v>20</v>
      </c>
      <c r="D187" s="77">
        <f t="shared" si="106"/>
        <v>231</v>
      </c>
      <c r="E187" s="77">
        <f t="shared" si="106"/>
        <v>238</v>
      </c>
      <c r="F187" s="77">
        <f t="shared" si="106"/>
        <v>0</v>
      </c>
      <c r="G187" s="77">
        <f t="shared" si="104"/>
        <v>0</v>
      </c>
      <c r="H187" s="77">
        <f t="shared" si="106"/>
        <v>696</v>
      </c>
      <c r="I187" s="77">
        <f t="shared" si="106"/>
        <v>5</v>
      </c>
      <c r="J187" s="78">
        <f t="shared" si="106"/>
        <v>1</v>
      </c>
      <c r="K187" s="79">
        <f t="shared" si="107"/>
        <v>7.5652173913043477</v>
      </c>
      <c r="L187" s="80">
        <f t="shared" si="108"/>
        <v>2.9243697478991595</v>
      </c>
      <c r="M187" s="81">
        <f t="shared" si="109"/>
        <v>4.8067226890756301</v>
      </c>
      <c r="N187" s="82">
        <f t="shared" si="110"/>
        <v>11.9</v>
      </c>
      <c r="O187" s="80">
        <f t="shared" si="111"/>
        <v>37.826086956521742</v>
      </c>
      <c r="P187" s="83">
        <f t="shared" si="112"/>
        <v>0</v>
      </c>
    </row>
    <row r="188" spans="1:16" s="129" customFormat="1" ht="24.95" customHeight="1" x14ac:dyDescent="0.25">
      <c r="A188" s="84" t="s">
        <v>30</v>
      </c>
      <c r="B188" s="75">
        <f t="shared" si="105"/>
        <v>13</v>
      </c>
      <c r="C188" s="86">
        <v>10</v>
      </c>
      <c r="D188" s="77">
        <f t="shared" si="106"/>
        <v>311</v>
      </c>
      <c r="E188" s="77">
        <f t="shared" si="106"/>
        <v>166</v>
      </c>
      <c r="F188" s="77">
        <f t="shared" si="106"/>
        <v>18</v>
      </c>
      <c r="G188" s="77">
        <f t="shared" si="104"/>
        <v>20</v>
      </c>
      <c r="H188" s="77">
        <f t="shared" si="106"/>
        <v>456</v>
      </c>
      <c r="I188" s="77">
        <f t="shared" si="106"/>
        <v>0</v>
      </c>
      <c r="J188" s="78">
        <f t="shared" si="106"/>
        <v>138</v>
      </c>
      <c r="K188" s="79">
        <f t="shared" si="107"/>
        <v>4.9565217391304346</v>
      </c>
      <c r="L188" s="80">
        <f t="shared" si="108"/>
        <v>2.4782608695652173</v>
      </c>
      <c r="M188" s="81">
        <f t="shared" si="109"/>
        <v>2.5217391304347827</v>
      </c>
      <c r="N188" s="82">
        <f t="shared" si="110"/>
        <v>18.399999999999999</v>
      </c>
      <c r="O188" s="80">
        <f t="shared" si="111"/>
        <v>49.565217391304351</v>
      </c>
      <c r="P188" s="83">
        <f t="shared" si="112"/>
        <v>9.7826086956521738</v>
      </c>
    </row>
    <row r="189" spans="1:16" s="129" customFormat="1" ht="24.95" customHeight="1" x14ac:dyDescent="0.25">
      <c r="A189" s="84" t="s">
        <v>31</v>
      </c>
      <c r="B189" s="75">
        <f t="shared" si="105"/>
        <v>17</v>
      </c>
      <c r="C189" s="86">
        <v>14</v>
      </c>
      <c r="D189" s="77">
        <f t="shared" si="106"/>
        <v>491</v>
      </c>
      <c r="E189" s="77">
        <f t="shared" si="106"/>
        <v>131</v>
      </c>
      <c r="F189" s="77">
        <f t="shared" si="106"/>
        <v>0</v>
      </c>
      <c r="G189" s="77">
        <f t="shared" si="104"/>
        <v>0</v>
      </c>
      <c r="H189" s="77">
        <f t="shared" si="106"/>
        <v>1210</v>
      </c>
      <c r="I189" s="77">
        <f t="shared" si="106"/>
        <v>1</v>
      </c>
      <c r="J189" s="78">
        <f t="shared" si="106"/>
        <v>363</v>
      </c>
      <c r="K189" s="79">
        <f t="shared" si="107"/>
        <v>13.152173913043478</v>
      </c>
      <c r="L189" s="80">
        <f t="shared" si="108"/>
        <v>9.236641221374045</v>
      </c>
      <c r="M189" s="81">
        <f t="shared" si="109"/>
        <v>0.59541984732824427</v>
      </c>
      <c r="N189" s="82">
        <f t="shared" si="110"/>
        <v>9.3571428571428577</v>
      </c>
      <c r="O189" s="80">
        <f t="shared" si="111"/>
        <v>93.944099378881987</v>
      </c>
      <c r="P189" s="83">
        <f t="shared" si="112"/>
        <v>0</v>
      </c>
    </row>
    <row r="190" spans="1:16" s="129" customFormat="1" ht="24.95" customHeight="1" x14ac:dyDescent="0.25">
      <c r="A190" s="84" t="s">
        <v>32</v>
      </c>
      <c r="B190" s="75">
        <f t="shared" si="105"/>
        <v>15</v>
      </c>
      <c r="C190" s="86">
        <v>22</v>
      </c>
      <c r="D190" s="77">
        <f t="shared" si="106"/>
        <v>199</v>
      </c>
      <c r="E190" s="77">
        <f t="shared" si="106"/>
        <v>564</v>
      </c>
      <c r="F190" s="77">
        <f t="shared" si="106"/>
        <v>0</v>
      </c>
      <c r="G190" s="77">
        <f t="shared" si="104"/>
        <v>0</v>
      </c>
      <c r="H190" s="77">
        <f t="shared" si="106"/>
        <v>1034</v>
      </c>
      <c r="I190" s="77">
        <f t="shared" si="106"/>
        <v>363</v>
      </c>
      <c r="J190" s="78">
        <f t="shared" si="106"/>
        <v>1</v>
      </c>
      <c r="K190" s="79">
        <f t="shared" si="107"/>
        <v>11.239130434782609</v>
      </c>
      <c r="L190" s="80">
        <f t="shared" si="108"/>
        <v>1.8333333333333333</v>
      </c>
      <c r="M190" s="81">
        <f t="shared" si="109"/>
        <v>1.7553191489361701</v>
      </c>
      <c r="N190" s="82">
        <f t="shared" si="110"/>
        <v>25.636363636363637</v>
      </c>
      <c r="O190" s="80">
        <f t="shared" si="111"/>
        <v>51.086956521739133</v>
      </c>
      <c r="P190" s="83">
        <f t="shared" si="112"/>
        <v>0</v>
      </c>
    </row>
    <row r="191" spans="1:16" s="129" customFormat="1" ht="24.95" customHeight="1" x14ac:dyDescent="0.25">
      <c r="A191" s="84" t="s">
        <v>33</v>
      </c>
      <c r="B191" s="75">
        <f t="shared" si="105"/>
        <v>5</v>
      </c>
      <c r="C191" s="86">
        <v>10</v>
      </c>
      <c r="D191" s="77">
        <f t="shared" si="106"/>
        <v>275</v>
      </c>
      <c r="E191" s="77">
        <f t="shared" si="106"/>
        <v>142</v>
      </c>
      <c r="F191" s="77">
        <f t="shared" si="106"/>
        <v>19</v>
      </c>
      <c r="G191" s="77">
        <f t="shared" si="104"/>
        <v>14</v>
      </c>
      <c r="H191" s="77">
        <f t="shared" si="106"/>
        <v>850</v>
      </c>
      <c r="I191" s="77">
        <f t="shared" si="106"/>
        <v>0</v>
      </c>
      <c r="J191" s="78">
        <f t="shared" si="106"/>
        <v>114</v>
      </c>
      <c r="K191" s="79">
        <f t="shared" si="107"/>
        <v>9.2391304347826093</v>
      </c>
      <c r="L191" s="80">
        <f t="shared" si="108"/>
        <v>5.2795031055900621</v>
      </c>
      <c r="M191" s="81">
        <f t="shared" si="109"/>
        <v>0.43478260869565216</v>
      </c>
      <c r="N191" s="82">
        <f t="shared" si="110"/>
        <v>16.100000000000001</v>
      </c>
      <c r="O191" s="80">
        <f t="shared" si="111"/>
        <v>92.391304347826093</v>
      </c>
      <c r="P191" s="83">
        <f t="shared" si="112"/>
        <v>11.801242236024844</v>
      </c>
    </row>
    <row r="192" spans="1:16" s="129" customFormat="1" ht="24.95" customHeight="1" thickBot="1" x14ac:dyDescent="0.3">
      <c r="A192" s="92" t="s">
        <v>34</v>
      </c>
      <c r="B192" s="75">
        <f t="shared" si="105"/>
        <v>15</v>
      </c>
      <c r="C192" s="94">
        <v>10</v>
      </c>
      <c r="D192" s="77">
        <f t="shared" si="106"/>
        <v>162</v>
      </c>
      <c r="E192" s="77">
        <f t="shared" si="106"/>
        <v>161</v>
      </c>
      <c r="F192" s="77">
        <f t="shared" si="106"/>
        <v>6</v>
      </c>
      <c r="G192" s="77">
        <f t="shared" si="104"/>
        <v>0</v>
      </c>
      <c r="H192" s="77">
        <f t="shared" si="106"/>
        <v>905</v>
      </c>
      <c r="I192" s="77">
        <f t="shared" si="106"/>
        <v>0</v>
      </c>
      <c r="J192" s="78">
        <f t="shared" si="106"/>
        <v>0</v>
      </c>
      <c r="K192" s="79">
        <f t="shared" si="107"/>
        <v>9.8369565217391308</v>
      </c>
      <c r="L192" s="98">
        <f t="shared" si="108"/>
        <v>5.4191616766467066</v>
      </c>
      <c r="M192" s="81">
        <f t="shared" si="109"/>
        <v>8.9820359281437126E-2</v>
      </c>
      <c r="N192" s="100">
        <f t="shared" si="110"/>
        <v>16.7</v>
      </c>
      <c r="O192" s="80">
        <f t="shared" si="111"/>
        <v>98.369565217391298</v>
      </c>
      <c r="P192" s="118">
        <f t="shared" si="112"/>
        <v>3.5928143712574849</v>
      </c>
    </row>
    <row r="193" spans="1:19" ht="16.5" thickBot="1" x14ac:dyDescent="0.3">
      <c r="A193" s="103" t="s">
        <v>35</v>
      </c>
      <c r="B193" s="104">
        <f t="shared" ref="B193:J193" si="113">SUM(B184:B192)</f>
        <v>141</v>
      </c>
      <c r="C193" s="105">
        <f t="shared" si="113"/>
        <v>178</v>
      </c>
      <c r="D193" s="106">
        <f t="shared" si="113"/>
        <v>2650</v>
      </c>
      <c r="E193" s="106">
        <f t="shared" si="113"/>
        <v>2587</v>
      </c>
      <c r="F193" s="106">
        <f t="shared" si="113"/>
        <v>79</v>
      </c>
      <c r="G193" s="106">
        <f t="shared" si="113"/>
        <v>35</v>
      </c>
      <c r="H193" s="106">
        <f t="shared" si="113"/>
        <v>10372</v>
      </c>
      <c r="I193" s="106">
        <f t="shared" si="113"/>
        <v>621</v>
      </c>
      <c r="J193" s="139">
        <f t="shared" si="113"/>
        <v>621</v>
      </c>
      <c r="K193" s="140">
        <f>H193/92</f>
        <v>112.73913043478261</v>
      </c>
      <c r="L193" s="141">
        <f t="shared" si="108"/>
        <v>3.8904726181545386</v>
      </c>
      <c r="M193" s="142">
        <f>((C193*92)-H193)/(E193+F193)</f>
        <v>2.2520630157539383</v>
      </c>
      <c r="N193" s="143">
        <f t="shared" si="110"/>
        <v>14.97752808988764</v>
      </c>
      <c r="O193" s="141">
        <f>H193*100/(C193*92)</f>
        <v>63.336590131900344</v>
      </c>
      <c r="P193" s="144">
        <f t="shared" si="112"/>
        <v>2.9632408102025507</v>
      </c>
    </row>
    <row r="196" spans="1:19" ht="25.5" x14ac:dyDescent="0.35">
      <c r="A196" s="272" t="s">
        <v>1</v>
      </c>
      <c r="B196" s="272"/>
      <c r="C196" s="272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</row>
    <row r="197" spans="1:19" ht="26.25" thickBot="1" x14ac:dyDescent="0.4">
      <c r="A197" s="271" t="s">
        <v>542</v>
      </c>
      <c r="B197" s="271"/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71"/>
    </row>
    <row r="198" spans="1:19" s="191" customFormat="1" ht="34.5" thickBot="1" x14ac:dyDescent="0.25">
      <c r="A198" s="183" t="s">
        <v>20</v>
      </c>
      <c r="B198" s="187" t="s">
        <v>22</v>
      </c>
      <c r="C198" s="185" t="s">
        <v>21</v>
      </c>
      <c r="D198" s="185" t="s">
        <v>9</v>
      </c>
      <c r="E198" s="185" t="s">
        <v>10</v>
      </c>
      <c r="F198" s="185" t="s">
        <v>11</v>
      </c>
      <c r="G198" s="185" t="s">
        <v>82</v>
      </c>
      <c r="H198" s="185" t="s">
        <v>25</v>
      </c>
      <c r="I198" s="185" t="s">
        <v>23</v>
      </c>
      <c r="J198" s="186" t="s">
        <v>24</v>
      </c>
      <c r="K198" s="185" t="s">
        <v>43</v>
      </c>
      <c r="L198" s="185" t="s">
        <v>44</v>
      </c>
      <c r="M198" s="188" t="s">
        <v>45</v>
      </c>
      <c r="N198" s="185" t="s">
        <v>46</v>
      </c>
      <c r="O198" s="185" t="s">
        <v>47</v>
      </c>
      <c r="P198" s="186" t="s">
        <v>48</v>
      </c>
    </row>
    <row r="199" spans="1:19" s="129" customFormat="1" ht="24.95" customHeight="1" x14ac:dyDescent="0.25">
      <c r="A199" s="74" t="s">
        <v>26</v>
      </c>
      <c r="B199" s="114">
        <f>Male!H352</f>
        <v>23</v>
      </c>
      <c r="C199" s="76">
        <v>32</v>
      </c>
      <c r="D199" s="77">
        <f>Male!B393</f>
        <v>121</v>
      </c>
      <c r="E199" s="77">
        <f>Male!C393</f>
        <v>146</v>
      </c>
      <c r="F199" s="77">
        <f>Male!D393</f>
        <v>8</v>
      </c>
      <c r="G199" s="77">
        <f>Male!E393</f>
        <v>0</v>
      </c>
      <c r="H199" s="77">
        <f>Male!H393</f>
        <v>737</v>
      </c>
      <c r="I199" s="77">
        <f>Male!F393</f>
        <v>34</v>
      </c>
      <c r="J199" s="78">
        <f>Male!G393</f>
        <v>0</v>
      </c>
      <c r="K199" s="79">
        <f>H199/31</f>
        <v>23.774193548387096</v>
      </c>
      <c r="L199" s="80">
        <f>H199/(E199+F199)</f>
        <v>4.7857142857142856</v>
      </c>
      <c r="M199" s="81">
        <f>((C199*31)-H199)/(E199+F199)</f>
        <v>1.6558441558441559</v>
      </c>
      <c r="N199" s="82">
        <f>(E199+F199)/C199</f>
        <v>4.8125</v>
      </c>
      <c r="O199" s="80">
        <f>H199*100/(C199*31)</f>
        <v>74.29435483870968</v>
      </c>
      <c r="P199" s="83">
        <f>F199*100/(E199+F199)</f>
        <v>5.1948051948051948</v>
      </c>
      <c r="R199" s="217"/>
    </row>
    <row r="200" spans="1:19" s="129" customFormat="1" ht="24.95" customHeight="1" x14ac:dyDescent="0.25">
      <c r="A200" s="84" t="s">
        <v>27</v>
      </c>
      <c r="B200" s="115">
        <f>Paediatric!H352</f>
        <v>22</v>
      </c>
      <c r="C200" s="86">
        <v>32</v>
      </c>
      <c r="D200" s="87">
        <f>Paediatric!B393</f>
        <v>121</v>
      </c>
      <c r="E200" s="87">
        <f>Paediatric!C393</f>
        <v>151</v>
      </c>
      <c r="F200" s="87">
        <f>Paediatric!D393</f>
        <v>0</v>
      </c>
      <c r="G200" s="87">
        <f>Paediatric!E393</f>
        <v>0</v>
      </c>
      <c r="H200" s="87">
        <f>Paediatric!H393</f>
        <v>550</v>
      </c>
      <c r="I200" s="87">
        <f>Paediatric!F393</f>
        <v>21</v>
      </c>
      <c r="J200" s="88">
        <f>Paediatric!G393</f>
        <v>0</v>
      </c>
      <c r="K200" s="79">
        <f t="shared" ref="K200:K207" si="114">H200/31</f>
        <v>17.741935483870968</v>
      </c>
      <c r="L200" s="80">
        <f t="shared" ref="L200:L208" si="115">H200/(E200+F200)</f>
        <v>3.6423841059602649</v>
      </c>
      <c r="M200" s="81">
        <f t="shared" ref="M200:M207" si="116">((C200*31)-H200)/(E200+F200)</f>
        <v>2.9271523178807946</v>
      </c>
      <c r="N200" s="82">
        <f t="shared" ref="N200:N207" si="117">(E200+F200)/C200</f>
        <v>4.71875</v>
      </c>
      <c r="O200" s="80">
        <f t="shared" ref="O200:O207" si="118">H200*100/(C200*31)</f>
        <v>55.443548387096776</v>
      </c>
      <c r="P200" s="83">
        <f t="shared" ref="P200:P208" si="119">F200*100/(E200+F200)</f>
        <v>0</v>
      </c>
    </row>
    <row r="201" spans="1:19" s="129" customFormat="1" ht="24.95" customHeight="1" x14ac:dyDescent="0.25">
      <c r="A201" s="84" t="s">
        <v>28</v>
      </c>
      <c r="B201" s="115">
        <f>Female!H352</f>
        <v>28</v>
      </c>
      <c r="C201" s="86">
        <v>28</v>
      </c>
      <c r="D201" s="87">
        <f>Female!B393</f>
        <v>119</v>
      </c>
      <c r="E201" s="87">
        <f>Female!C393</f>
        <v>138</v>
      </c>
      <c r="F201" s="87">
        <f>Female!D393</f>
        <v>2</v>
      </c>
      <c r="G201" s="87">
        <f>Female!E393</f>
        <v>1</v>
      </c>
      <c r="H201" s="87">
        <f>Female!H393</f>
        <v>775</v>
      </c>
      <c r="I201" s="87">
        <f>Female!F393</f>
        <v>23</v>
      </c>
      <c r="J201" s="88">
        <f>Female!G393</f>
        <v>0</v>
      </c>
      <c r="K201" s="79">
        <f t="shared" si="114"/>
        <v>25</v>
      </c>
      <c r="L201" s="80">
        <f t="shared" si="115"/>
        <v>5.5357142857142856</v>
      </c>
      <c r="M201" s="81">
        <f t="shared" si="116"/>
        <v>0.66428571428571426</v>
      </c>
      <c r="N201" s="82">
        <f t="shared" si="117"/>
        <v>5</v>
      </c>
      <c r="O201" s="80">
        <f t="shared" si="118"/>
        <v>89.285714285714292</v>
      </c>
      <c r="P201" s="83">
        <f t="shared" si="119"/>
        <v>1.4285714285714286</v>
      </c>
    </row>
    <row r="202" spans="1:19" s="129" customFormat="1" ht="24.95" customHeight="1" x14ac:dyDescent="0.25">
      <c r="A202" s="84" t="s">
        <v>29</v>
      </c>
      <c r="B202" s="115">
        <f>'BLK F'!H352</f>
        <v>8</v>
      </c>
      <c r="C202" s="86">
        <v>20</v>
      </c>
      <c r="D202" s="87">
        <f>'BLK F'!B393</f>
        <v>83</v>
      </c>
      <c r="E202" s="87">
        <f>'BLK F'!C393</f>
        <v>81</v>
      </c>
      <c r="F202" s="87">
        <f>'BLK F'!D393</f>
        <v>0</v>
      </c>
      <c r="G202" s="87">
        <f>'BLK F'!E393</f>
        <v>0</v>
      </c>
      <c r="H202" s="87">
        <f>'BLK F'!H393</f>
        <v>253</v>
      </c>
      <c r="I202" s="87">
        <f>'BLK F'!F393</f>
        <v>1</v>
      </c>
      <c r="J202" s="88">
        <f>'BLK F'!G393</f>
        <v>1</v>
      </c>
      <c r="K202" s="79">
        <f t="shared" si="114"/>
        <v>8.1612903225806459</v>
      </c>
      <c r="L202" s="80">
        <f t="shared" si="115"/>
        <v>3.1234567901234569</v>
      </c>
      <c r="M202" s="81">
        <f t="shared" si="116"/>
        <v>4.5308641975308639</v>
      </c>
      <c r="N202" s="82">
        <f t="shared" si="117"/>
        <v>4.05</v>
      </c>
      <c r="O202" s="80">
        <f t="shared" si="118"/>
        <v>40.806451612903224</v>
      </c>
      <c r="P202" s="83">
        <f t="shared" si="119"/>
        <v>0</v>
      </c>
    </row>
    <row r="203" spans="1:19" s="129" customFormat="1" ht="24.95" customHeight="1" x14ac:dyDescent="0.25">
      <c r="A203" s="84" t="s">
        <v>30</v>
      </c>
      <c r="B203" s="115">
        <f>'Male Emergency'!H352</f>
        <v>2</v>
      </c>
      <c r="C203" s="86">
        <v>10</v>
      </c>
      <c r="D203" s="87">
        <f>'Male Emergency'!B393</f>
        <v>89</v>
      </c>
      <c r="E203" s="87">
        <f>'Male Emergency'!C393</f>
        <v>39</v>
      </c>
      <c r="F203" s="87">
        <f>'Male Emergency'!D393</f>
        <v>6</v>
      </c>
      <c r="G203" s="87">
        <f>'Male Emergency'!E393</f>
        <v>7</v>
      </c>
      <c r="H203" s="87">
        <f>'Male Emergency'!H393</f>
        <v>131</v>
      </c>
      <c r="I203" s="87">
        <f>'Male Emergency'!F393</f>
        <v>0</v>
      </c>
      <c r="J203" s="88">
        <f>'Male Emergency'!G393</f>
        <v>45</v>
      </c>
      <c r="K203" s="79">
        <f t="shared" si="114"/>
        <v>4.225806451612903</v>
      </c>
      <c r="L203" s="80">
        <f t="shared" si="115"/>
        <v>2.911111111111111</v>
      </c>
      <c r="M203" s="81">
        <f t="shared" si="116"/>
        <v>3.9777777777777779</v>
      </c>
      <c r="N203" s="82">
        <f t="shared" si="117"/>
        <v>4.5</v>
      </c>
      <c r="O203" s="80">
        <f t="shared" si="118"/>
        <v>42.258064516129032</v>
      </c>
      <c r="P203" s="83">
        <f t="shared" si="119"/>
        <v>13.333333333333334</v>
      </c>
    </row>
    <row r="204" spans="1:19" s="129" customFormat="1" ht="24.95" customHeight="1" x14ac:dyDescent="0.25">
      <c r="A204" s="84" t="s">
        <v>31</v>
      </c>
      <c r="B204" s="115">
        <f>'BLK G'!H352</f>
        <v>15</v>
      </c>
      <c r="C204" s="86">
        <v>14</v>
      </c>
      <c r="D204" s="87">
        <f>'BLK G'!B393</f>
        <v>153</v>
      </c>
      <c r="E204" s="87">
        <f>'BLK G'!C393</f>
        <v>36</v>
      </c>
      <c r="F204" s="87">
        <f>'BLK G'!D393</f>
        <v>0</v>
      </c>
      <c r="G204" s="87">
        <f>'BLK G'!E393</f>
        <v>0</v>
      </c>
      <c r="H204" s="87">
        <f>'BLK G'!H393</f>
        <v>298</v>
      </c>
      <c r="I204" s="87">
        <f>'BLK G'!F393</f>
        <v>0</v>
      </c>
      <c r="J204" s="88">
        <f>'BLK G'!G393</f>
        <v>124</v>
      </c>
      <c r="K204" s="79">
        <f t="shared" si="114"/>
        <v>9.612903225806452</v>
      </c>
      <c r="L204" s="80">
        <f t="shared" si="115"/>
        <v>8.2777777777777786</v>
      </c>
      <c r="M204" s="81">
        <f t="shared" si="116"/>
        <v>3.7777777777777777</v>
      </c>
      <c r="N204" s="82">
        <f t="shared" si="117"/>
        <v>2.5714285714285716</v>
      </c>
      <c r="O204" s="80">
        <f t="shared" si="118"/>
        <v>68.663594470046078</v>
      </c>
      <c r="P204" s="83">
        <f t="shared" si="119"/>
        <v>0</v>
      </c>
    </row>
    <row r="205" spans="1:19" s="129" customFormat="1" ht="24.95" customHeight="1" x14ac:dyDescent="0.25">
      <c r="A205" s="84" t="s">
        <v>32</v>
      </c>
      <c r="B205" s="115">
        <f>'BLK H'!H352</f>
        <v>12</v>
      </c>
      <c r="C205" s="86">
        <v>22</v>
      </c>
      <c r="D205" s="87">
        <f>'BLK H'!B393</f>
        <v>65</v>
      </c>
      <c r="E205" s="87">
        <f>'BLK H'!C393</f>
        <v>196</v>
      </c>
      <c r="F205" s="87">
        <f>'BLK H'!D393</f>
        <v>0</v>
      </c>
      <c r="G205" s="87">
        <f>'BLK H'!E393</f>
        <v>0</v>
      </c>
      <c r="H205" s="87">
        <f>'BLK H'!H393</f>
        <v>289</v>
      </c>
      <c r="I205" s="87">
        <f>'BLK H'!F393</f>
        <v>124</v>
      </c>
      <c r="J205" s="88">
        <f>'BLK H'!G393</f>
        <v>0</v>
      </c>
      <c r="K205" s="79">
        <f t="shared" si="114"/>
        <v>9.32258064516129</v>
      </c>
      <c r="L205" s="80">
        <f t="shared" si="115"/>
        <v>1.4744897959183674</v>
      </c>
      <c r="M205" s="81">
        <f t="shared" si="116"/>
        <v>2.0051020408163267</v>
      </c>
      <c r="N205" s="82">
        <f t="shared" si="117"/>
        <v>8.9090909090909083</v>
      </c>
      <c r="O205" s="80">
        <f t="shared" si="118"/>
        <v>42.375366568914956</v>
      </c>
      <c r="P205" s="83">
        <f t="shared" si="119"/>
        <v>0</v>
      </c>
    </row>
    <row r="206" spans="1:19" s="129" customFormat="1" ht="24.95" customHeight="1" x14ac:dyDescent="0.25">
      <c r="A206" s="84" t="s">
        <v>33</v>
      </c>
      <c r="B206" s="115">
        <f>'Female Emergency'!H352</f>
        <v>5</v>
      </c>
      <c r="C206" s="86">
        <v>10</v>
      </c>
      <c r="D206" s="87">
        <f>'Female Emergency'!B393</f>
        <v>81</v>
      </c>
      <c r="E206" s="87">
        <f>'Female Emergency'!C393</f>
        <v>41</v>
      </c>
      <c r="F206" s="87">
        <f>'Female Emergency'!D393</f>
        <v>1</v>
      </c>
      <c r="G206" s="87">
        <f>'Female Emergency'!E393</f>
        <v>6</v>
      </c>
      <c r="H206" s="87">
        <f>'Female Emergency'!H393</f>
        <v>386</v>
      </c>
      <c r="I206" s="87">
        <f>'Female Emergency'!F393</f>
        <v>0</v>
      </c>
      <c r="J206" s="88">
        <f>'Female Emergency'!G393</f>
        <v>32</v>
      </c>
      <c r="K206" s="79">
        <f t="shared" si="114"/>
        <v>12.451612903225806</v>
      </c>
      <c r="L206" s="80">
        <f t="shared" si="115"/>
        <v>9.1904761904761898</v>
      </c>
      <c r="M206" s="81">
        <f t="shared" si="116"/>
        <v>-1.8095238095238095</v>
      </c>
      <c r="N206" s="82">
        <f t="shared" si="117"/>
        <v>4.2</v>
      </c>
      <c r="O206" s="80">
        <f t="shared" si="118"/>
        <v>124.51612903225806</v>
      </c>
      <c r="P206" s="83">
        <f t="shared" si="119"/>
        <v>2.3809523809523809</v>
      </c>
      <c r="S206" s="129" t="s">
        <v>49</v>
      </c>
    </row>
    <row r="207" spans="1:19" s="129" customFormat="1" ht="24.95" customHeight="1" thickBot="1" x14ac:dyDescent="0.3">
      <c r="A207" s="92" t="s">
        <v>34</v>
      </c>
      <c r="B207" s="116">
        <f>Neonatal!H352</f>
        <v>10</v>
      </c>
      <c r="C207" s="94">
        <v>10</v>
      </c>
      <c r="D207" s="95">
        <f>Neonatal!B393</f>
        <v>53</v>
      </c>
      <c r="E207" s="95">
        <f>Neonatal!C393</f>
        <v>52</v>
      </c>
      <c r="F207" s="95">
        <f>Neonatal!D393</f>
        <v>2</v>
      </c>
      <c r="G207" s="95">
        <f>Neonatal!E393</f>
        <v>0</v>
      </c>
      <c r="H207" s="95">
        <f>Neonatal!H393</f>
        <v>292</v>
      </c>
      <c r="I207" s="95">
        <f>Neonatal!F393</f>
        <v>0</v>
      </c>
      <c r="J207" s="96">
        <f>Neonatal!G393</f>
        <v>0</v>
      </c>
      <c r="K207" s="79">
        <f t="shared" si="114"/>
        <v>9.4193548387096779</v>
      </c>
      <c r="L207" s="98">
        <f t="shared" si="115"/>
        <v>5.4074074074074074</v>
      </c>
      <c r="M207" s="81">
        <f t="shared" si="116"/>
        <v>0.33333333333333331</v>
      </c>
      <c r="N207" s="100">
        <f t="shared" si="117"/>
        <v>5.4</v>
      </c>
      <c r="O207" s="80">
        <f t="shared" si="118"/>
        <v>94.193548387096769</v>
      </c>
      <c r="P207" s="118">
        <f t="shared" si="119"/>
        <v>3.7037037037037037</v>
      </c>
    </row>
    <row r="208" spans="1:19" ht="16.5" thickBot="1" x14ac:dyDescent="0.3">
      <c r="A208" s="103" t="s">
        <v>35</v>
      </c>
      <c r="B208" s="138">
        <f t="shared" ref="B208:J208" si="120">SUM(B199:B207)</f>
        <v>125</v>
      </c>
      <c r="C208" s="105">
        <f t="shared" si="120"/>
        <v>178</v>
      </c>
      <c r="D208" s="106">
        <f t="shared" si="120"/>
        <v>885</v>
      </c>
      <c r="E208" s="106">
        <f t="shared" si="120"/>
        <v>880</v>
      </c>
      <c r="F208" s="106">
        <f t="shared" si="120"/>
        <v>19</v>
      </c>
      <c r="G208" s="106">
        <f t="shared" si="120"/>
        <v>14</v>
      </c>
      <c r="H208" s="106">
        <f t="shared" si="120"/>
        <v>3711</v>
      </c>
      <c r="I208" s="106">
        <f t="shared" si="120"/>
        <v>203</v>
      </c>
      <c r="J208" s="139">
        <f t="shared" si="120"/>
        <v>202</v>
      </c>
      <c r="K208" s="140">
        <f>H208/31</f>
        <v>119.70967741935483</v>
      </c>
      <c r="L208" s="141">
        <f t="shared" si="115"/>
        <v>4.1279199110122358</v>
      </c>
      <c r="M208" s="142">
        <f>((C208*31)-H208)/(E208+F208)</f>
        <v>2.0100111234705227</v>
      </c>
      <c r="N208" s="143">
        <f>(E208+F208)/C208</f>
        <v>5.0505617977528088</v>
      </c>
      <c r="O208" s="141">
        <f>H208*100/(C208*31)</f>
        <v>67.252627763682497</v>
      </c>
      <c r="P208" s="144">
        <f t="shared" si="119"/>
        <v>2.1134593993325916</v>
      </c>
    </row>
    <row r="211" spans="1:16" ht="25.5" x14ac:dyDescent="0.35">
      <c r="A211" s="272" t="s">
        <v>1</v>
      </c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</row>
    <row r="212" spans="1:16" ht="26.25" thickBot="1" x14ac:dyDescent="0.4">
      <c r="A212" s="271" t="s">
        <v>543</v>
      </c>
      <c r="B212" s="271"/>
      <c r="C212" s="271"/>
      <c r="D212" s="271"/>
      <c r="E212" s="271"/>
      <c r="F212" s="271"/>
      <c r="G212" s="271"/>
      <c r="H212" s="271"/>
      <c r="I212" s="271"/>
      <c r="J212" s="271"/>
      <c r="K212" s="271"/>
      <c r="L212" s="271"/>
      <c r="M212" s="271"/>
      <c r="N212" s="271"/>
      <c r="O212" s="271"/>
      <c r="P212" s="271"/>
    </row>
    <row r="213" spans="1:16" s="191" customFormat="1" ht="39" customHeight="1" thickBot="1" x14ac:dyDescent="0.25">
      <c r="A213" s="183" t="s">
        <v>20</v>
      </c>
      <c r="B213" s="187" t="s">
        <v>22</v>
      </c>
      <c r="C213" s="185" t="s">
        <v>21</v>
      </c>
      <c r="D213" s="185" t="s">
        <v>9</v>
      </c>
      <c r="E213" s="185" t="s">
        <v>10</v>
      </c>
      <c r="F213" s="185" t="s">
        <v>11</v>
      </c>
      <c r="G213" s="185" t="s">
        <v>82</v>
      </c>
      <c r="H213" s="185" t="s">
        <v>25</v>
      </c>
      <c r="I213" s="185" t="s">
        <v>23</v>
      </c>
      <c r="J213" s="186" t="s">
        <v>24</v>
      </c>
      <c r="K213" s="185" t="s">
        <v>43</v>
      </c>
      <c r="L213" s="185" t="s">
        <v>44</v>
      </c>
      <c r="M213" s="188" t="s">
        <v>45</v>
      </c>
      <c r="N213" s="185" t="s">
        <v>46</v>
      </c>
      <c r="O213" s="185" t="s">
        <v>47</v>
      </c>
      <c r="P213" s="186" t="s">
        <v>48</v>
      </c>
    </row>
    <row r="214" spans="1:16" s="129" customFormat="1" ht="24.95" customHeight="1" x14ac:dyDescent="0.25">
      <c r="A214" s="74" t="s">
        <v>26</v>
      </c>
      <c r="B214" s="114">
        <f>Male!H399</f>
        <v>24</v>
      </c>
      <c r="C214" s="76">
        <v>32</v>
      </c>
      <c r="D214" s="77">
        <f>Male!B432</f>
        <v>87</v>
      </c>
      <c r="E214" s="77">
        <f>Male!C432</f>
        <v>115</v>
      </c>
      <c r="F214" s="77">
        <f>Male!D432</f>
        <v>6</v>
      </c>
      <c r="G214" s="77">
        <f>Male!E432</f>
        <v>0</v>
      </c>
      <c r="H214" s="77">
        <f>Male!H432</f>
        <v>514</v>
      </c>
      <c r="I214" s="77">
        <f>Male!F432</f>
        <v>28</v>
      </c>
      <c r="J214" s="78">
        <f>Male!G432</f>
        <v>0</v>
      </c>
      <c r="K214" s="79">
        <f>H214/30</f>
        <v>17.133333333333333</v>
      </c>
      <c r="L214" s="80">
        <f>H214/(E214+F214)</f>
        <v>4.2479338842975203</v>
      </c>
      <c r="M214" s="81">
        <f>((C214*30)-H214)/(E214+F214)</f>
        <v>3.6859504132231407</v>
      </c>
      <c r="N214" s="82">
        <f>(E214+F214)/C214</f>
        <v>3.78125</v>
      </c>
      <c r="O214" s="80">
        <f>H214*100/(C214*30)</f>
        <v>53.541666666666664</v>
      </c>
      <c r="P214" s="83">
        <f>F214*100/(E214+F214)</f>
        <v>4.9586776859504136</v>
      </c>
    </row>
    <row r="215" spans="1:16" s="129" customFormat="1" ht="24.95" customHeight="1" x14ac:dyDescent="0.25">
      <c r="A215" s="84" t="s">
        <v>27</v>
      </c>
      <c r="B215" s="115">
        <f>Paediatric!H399</f>
        <v>13</v>
      </c>
      <c r="C215" s="86">
        <v>32</v>
      </c>
      <c r="D215" s="87">
        <f>Paediatric!B432</f>
        <v>95</v>
      </c>
      <c r="E215" s="87">
        <f>Paediatric!C432</f>
        <v>113</v>
      </c>
      <c r="F215" s="87">
        <f>Paediatric!D432</f>
        <v>0</v>
      </c>
      <c r="G215" s="87">
        <f>Paediatric!E432</f>
        <v>0</v>
      </c>
      <c r="H215" s="87">
        <f>Paediatric!H432</f>
        <v>417</v>
      </c>
      <c r="I215" s="87">
        <f>Paediatric!F432</f>
        <v>21</v>
      </c>
      <c r="J215" s="88">
        <f>Paediatric!G432</f>
        <v>0</v>
      </c>
      <c r="K215" s="79">
        <f t="shared" ref="K215:K222" si="121">H215/30</f>
        <v>13.9</v>
      </c>
      <c r="L215" s="80">
        <f t="shared" ref="L215:L223" si="122">H215/(E215+F215)</f>
        <v>3.6902654867256639</v>
      </c>
      <c r="M215" s="81">
        <f t="shared" ref="M215:M221" si="123">((C215*30)-H215)/(E215+F215)</f>
        <v>4.8053097345132745</v>
      </c>
      <c r="N215" s="82">
        <f t="shared" ref="N215:N223" si="124">(E215+F215)/C215</f>
        <v>3.53125</v>
      </c>
      <c r="O215" s="80">
        <f t="shared" ref="O215:O222" si="125">H215*100/(C215*30)</f>
        <v>43.4375</v>
      </c>
      <c r="P215" s="83">
        <f t="shared" ref="P215:P222" si="126">F215*100/(E215+F215)</f>
        <v>0</v>
      </c>
    </row>
    <row r="216" spans="1:16" s="129" customFormat="1" ht="24.95" customHeight="1" x14ac:dyDescent="0.25">
      <c r="A216" s="84" t="s">
        <v>28</v>
      </c>
      <c r="B216" s="115">
        <f>Female!H399</f>
        <v>30</v>
      </c>
      <c r="C216" s="86">
        <v>28</v>
      </c>
      <c r="D216" s="87">
        <f>Female!B432</f>
        <v>102</v>
      </c>
      <c r="E216" s="87">
        <f>Female!C432</f>
        <v>135</v>
      </c>
      <c r="F216" s="87">
        <f>Female!D432</f>
        <v>2</v>
      </c>
      <c r="G216" s="87">
        <f>Female!E432</f>
        <v>0</v>
      </c>
      <c r="H216" s="87">
        <f>Female!H432</f>
        <v>695</v>
      </c>
      <c r="I216" s="87">
        <f>Female!F432</f>
        <v>26</v>
      </c>
      <c r="J216" s="88">
        <f>Female!G432</f>
        <v>1</v>
      </c>
      <c r="K216" s="79">
        <f t="shared" si="121"/>
        <v>23.166666666666668</v>
      </c>
      <c r="L216" s="80">
        <f t="shared" si="122"/>
        <v>5.0729927007299267</v>
      </c>
      <c r="M216" s="81">
        <f t="shared" si="123"/>
        <v>1.0583941605839415</v>
      </c>
      <c r="N216" s="82">
        <f t="shared" si="124"/>
        <v>4.8928571428571432</v>
      </c>
      <c r="O216" s="80">
        <f t="shared" si="125"/>
        <v>82.738095238095241</v>
      </c>
      <c r="P216" s="83">
        <f t="shared" si="126"/>
        <v>1.4598540145985401</v>
      </c>
    </row>
    <row r="217" spans="1:16" s="129" customFormat="1" ht="24.95" customHeight="1" x14ac:dyDescent="0.25">
      <c r="A217" s="84" t="s">
        <v>29</v>
      </c>
      <c r="B217" s="115">
        <f>'BLK F'!H399</f>
        <v>10</v>
      </c>
      <c r="C217" s="86">
        <v>20</v>
      </c>
      <c r="D217" s="87">
        <f>'BLK F'!B432</f>
        <v>74</v>
      </c>
      <c r="E217" s="87">
        <f>'BLK F'!C432</f>
        <v>76</v>
      </c>
      <c r="F217" s="87">
        <f>'BLK F'!D432</f>
        <v>0</v>
      </c>
      <c r="G217" s="87">
        <f>'BLK F'!E432</f>
        <v>0</v>
      </c>
      <c r="H217" s="87">
        <f>'BLK F'!H432</f>
        <v>245</v>
      </c>
      <c r="I217" s="87">
        <f>'BLK F'!F432</f>
        <v>2</v>
      </c>
      <c r="J217" s="88">
        <f>'BLK F'!G432</f>
        <v>1</v>
      </c>
      <c r="K217" s="79">
        <f t="shared" si="121"/>
        <v>8.1666666666666661</v>
      </c>
      <c r="L217" s="80">
        <f t="shared" si="122"/>
        <v>3.2236842105263159</v>
      </c>
      <c r="M217" s="81">
        <f t="shared" si="123"/>
        <v>4.6710526315789478</v>
      </c>
      <c r="N217" s="82">
        <f t="shared" si="124"/>
        <v>3.8</v>
      </c>
      <c r="O217" s="80">
        <f t="shared" si="125"/>
        <v>40.833333333333336</v>
      </c>
      <c r="P217" s="83">
        <f t="shared" si="126"/>
        <v>0</v>
      </c>
    </row>
    <row r="218" spans="1:16" s="129" customFormat="1" ht="24.95" customHeight="1" x14ac:dyDescent="0.25">
      <c r="A218" s="84" t="s">
        <v>30</v>
      </c>
      <c r="B218" s="115">
        <f>'Male Emergency'!H399</f>
        <v>1</v>
      </c>
      <c r="C218" s="86">
        <v>10</v>
      </c>
      <c r="D218" s="87">
        <f>'Male Emergency'!B432</f>
        <v>83</v>
      </c>
      <c r="E218" s="87">
        <f>'Male Emergency'!C432</f>
        <v>34</v>
      </c>
      <c r="F218" s="87">
        <f>'Male Emergency'!D432</f>
        <v>7</v>
      </c>
      <c r="G218" s="87">
        <f>'Male Emergency'!E432</f>
        <v>13</v>
      </c>
      <c r="H218" s="87">
        <f>'Male Emergency'!H432</f>
        <v>121</v>
      </c>
      <c r="I218" s="87">
        <f>'Male Emergency'!F432</f>
        <v>0</v>
      </c>
      <c r="J218" s="88">
        <f>'Male Emergency'!G432</f>
        <v>40</v>
      </c>
      <c r="K218" s="79">
        <f t="shared" si="121"/>
        <v>4.0333333333333332</v>
      </c>
      <c r="L218" s="80">
        <f t="shared" si="122"/>
        <v>2.9512195121951219</v>
      </c>
      <c r="M218" s="81">
        <f t="shared" si="123"/>
        <v>4.3658536585365857</v>
      </c>
      <c r="N218" s="82">
        <f t="shared" si="124"/>
        <v>4.0999999999999996</v>
      </c>
      <c r="O218" s="80">
        <f t="shared" si="125"/>
        <v>40.333333333333336</v>
      </c>
      <c r="P218" s="83">
        <f t="shared" si="126"/>
        <v>17.073170731707318</v>
      </c>
    </row>
    <row r="219" spans="1:16" s="129" customFormat="1" ht="24.95" customHeight="1" x14ac:dyDescent="0.25">
      <c r="A219" s="84" t="s">
        <v>31</v>
      </c>
      <c r="B219" s="115">
        <f>'BLK G'!H399</f>
        <v>8</v>
      </c>
      <c r="C219" s="86">
        <v>14</v>
      </c>
      <c r="D219" s="87">
        <f>'BLK G'!B432</f>
        <v>156</v>
      </c>
      <c r="E219" s="87">
        <f>'BLK G'!C432</f>
        <v>30</v>
      </c>
      <c r="F219" s="87">
        <f>'BLK G'!D432</f>
        <v>0</v>
      </c>
      <c r="G219" s="87">
        <f>'BLK G'!E432</f>
        <v>0</v>
      </c>
      <c r="H219" s="87">
        <f>'BLK G'!H432</f>
        <v>348</v>
      </c>
      <c r="I219" s="87">
        <f>'BLK G'!F432</f>
        <v>1</v>
      </c>
      <c r="J219" s="88">
        <f>'BLK G'!G432</f>
        <v>126</v>
      </c>
      <c r="K219" s="79">
        <f t="shared" si="121"/>
        <v>11.6</v>
      </c>
      <c r="L219" s="80">
        <f t="shared" si="122"/>
        <v>11.6</v>
      </c>
      <c r="M219" s="81">
        <f t="shared" si="123"/>
        <v>2.4</v>
      </c>
      <c r="N219" s="82">
        <f t="shared" si="124"/>
        <v>2.1428571428571428</v>
      </c>
      <c r="O219" s="80">
        <f t="shared" si="125"/>
        <v>82.857142857142861</v>
      </c>
      <c r="P219" s="83">
        <f t="shared" si="126"/>
        <v>0</v>
      </c>
    </row>
    <row r="220" spans="1:16" s="129" customFormat="1" ht="24.95" customHeight="1" x14ac:dyDescent="0.25">
      <c r="A220" s="84" t="s">
        <v>32</v>
      </c>
      <c r="B220" s="115">
        <f>'BLK H'!H399</f>
        <v>5</v>
      </c>
      <c r="C220" s="86">
        <v>22</v>
      </c>
      <c r="D220" s="87">
        <f>'BLK H'!B432</f>
        <v>71</v>
      </c>
      <c r="E220" s="87">
        <f>'BLK H'!C432</f>
        <v>186</v>
      </c>
      <c r="F220" s="87">
        <f>'BLK H'!D432</f>
        <v>0</v>
      </c>
      <c r="G220" s="87">
        <f>'BLK H'!E432</f>
        <v>0</v>
      </c>
      <c r="H220" s="87">
        <f>'BLK H'!H432</f>
        <v>416</v>
      </c>
      <c r="I220" s="87">
        <f>'BLK H'!F432</f>
        <v>126</v>
      </c>
      <c r="J220" s="88">
        <f>'BLK H'!G432</f>
        <v>0</v>
      </c>
      <c r="K220" s="79">
        <f t="shared" si="121"/>
        <v>13.866666666666667</v>
      </c>
      <c r="L220" s="80">
        <f t="shared" si="122"/>
        <v>2.236559139784946</v>
      </c>
      <c r="M220" s="81">
        <f t="shared" si="123"/>
        <v>1.3118279569892473</v>
      </c>
      <c r="N220" s="82">
        <f t="shared" si="124"/>
        <v>8.454545454545455</v>
      </c>
      <c r="O220" s="80">
        <f t="shared" si="125"/>
        <v>63.030303030303031</v>
      </c>
      <c r="P220" s="83">
        <f t="shared" si="126"/>
        <v>0</v>
      </c>
    </row>
    <row r="221" spans="1:16" s="129" customFormat="1" ht="24.95" customHeight="1" x14ac:dyDescent="0.25">
      <c r="A221" s="84" t="s">
        <v>33</v>
      </c>
      <c r="B221" s="115">
        <f>'Female Emergency'!H399</f>
        <v>12</v>
      </c>
      <c r="C221" s="86">
        <v>10</v>
      </c>
      <c r="D221" s="87">
        <f>'Female Emergency'!B432</f>
        <v>70</v>
      </c>
      <c r="E221" s="87">
        <f>'Female Emergency'!C432</f>
        <v>37</v>
      </c>
      <c r="F221" s="87">
        <f>'Female Emergency'!D432</f>
        <v>3</v>
      </c>
      <c r="G221" s="87">
        <f>'Female Emergency'!E432</f>
        <v>5</v>
      </c>
      <c r="H221" s="87">
        <f>'Female Emergency'!H432</f>
        <v>175</v>
      </c>
      <c r="I221" s="87">
        <f>'Female Emergency'!F432</f>
        <v>0</v>
      </c>
      <c r="J221" s="88">
        <f>'Female Emergency'!G432</f>
        <v>36</v>
      </c>
      <c r="K221" s="79">
        <f t="shared" si="121"/>
        <v>5.833333333333333</v>
      </c>
      <c r="L221" s="80">
        <f t="shared" si="122"/>
        <v>4.375</v>
      </c>
      <c r="M221" s="81">
        <f t="shared" si="123"/>
        <v>3.125</v>
      </c>
      <c r="N221" s="82">
        <f t="shared" si="124"/>
        <v>4</v>
      </c>
      <c r="O221" s="80">
        <f t="shared" si="125"/>
        <v>58.333333333333336</v>
      </c>
      <c r="P221" s="83">
        <f t="shared" si="126"/>
        <v>7.5</v>
      </c>
    </row>
    <row r="222" spans="1:16" s="129" customFormat="1" ht="24.95" customHeight="1" thickBot="1" x14ac:dyDescent="0.3">
      <c r="A222" s="92" t="s">
        <v>34</v>
      </c>
      <c r="B222" s="116">
        <f>Neonatal!H399</f>
        <v>9</v>
      </c>
      <c r="C222" s="94">
        <v>10</v>
      </c>
      <c r="D222" s="95">
        <f>Neonatal!B432</f>
        <v>51</v>
      </c>
      <c r="E222" s="95">
        <f>Neonatal!C432</f>
        <v>49</v>
      </c>
      <c r="F222" s="95">
        <f>Neonatal!D432</f>
        <v>1</v>
      </c>
      <c r="G222" s="95">
        <f>Neonatal!E432</f>
        <v>0</v>
      </c>
      <c r="H222" s="95">
        <f>Neonatal!H432</f>
        <v>318</v>
      </c>
      <c r="I222" s="95">
        <f>Neonatal!F432</f>
        <v>0</v>
      </c>
      <c r="J222" s="96">
        <f>Neonatal!G432</f>
        <v>0</v>
      </c>
      <c r="K222" s="79">
        <f t="shared" si="121"/>
        <v>10.6</v>
      </c>
      <c r="L222" s="98">
        <f>H222/(E222+F222)</f>
        <v>6.36</v>
      </c>
      <c r="M222" s="81">
        <f>((C222*30)-H222)/(E222+F222)</f>
        <v>-0.36</v>
      </c>
      <c r="N222" s="100">
        <f>(E222+F222)/C222</f>
        <v>5</v>
      </c>
      <c r="O222" s="80">
        <f t="shared" si="125"/>
        <v>106</v>
      </c>
      <c r="P222" s="118">
        <f t="shared" si="126"/>
        <v>2</v>
      </c>
    </row>
    <row r="223" spans="1:16" ht="16.5" thickBot="1" x14ac:dyDescent="0.3">
      <c r="A223" s="103" t="s">
        <v>35</v>
      </c>
      <c r="B223" s="138">
        <f t="shared" ref="B223:H223" si="127">SUM(B214:B222)</f>
        <v>112</v>
      </c>
      <c r="C223" s="105">
        <f t="shared" si="127"/>
        <v>178</v>
      </c>
      <c r="D223" s="106">
        <f t="shared" si="127"/>
        <v>789</v>
      </c>
      <c r="E223" s="106">
        <f t="shared" si="127"/>
        <v>775</v>
      </c>
      <c r="F223" s="106">
        <f t="shared" si="127"/>
        <v>19</v>
      </c>
      <c r="G223" s="106">
        <f t="shared" si="127"/>
        <v>18</v>
      </c>
      <c r="H223" s="106">
        <f t="shared" si="127"/>
        <v>3249</v>
      </c>
      <c r="I223" s="106">
        <f>SUM(I214:I222)</f>
        <v>204</v>
      </c>
      <c r="J223" s="139">
        <f>SUM(J214:J222)</f>
        <v>204</v>
      </c>
      <c r="K223" s="140">
        <f>H223/30</f>
        <v>108.3</v>
      </c>
      <c r="L223" s="141">
        <f t="shared" si="122"/>
        <v>4.0919395465994963</v>
      </c>
      <c r="M223" s="142">
        <f>((C223*30)-H223)/(E223+F223)</f>
        <v>2.6335012594458438</v>
      </c>
      <c r="N223" s="143">
        <f t="shared" si="124"/>
        <v>4.4606741573033704</v>
      </c>
      <c r="O223" s="141">
        <f>H223*100/(C223*30)</f>
        <v>60.842696629213485</v>
      </c>
      <c r="P223" s="144">
        <f>F223*100/(E223+F223)</f>
        <v>2.3929471032745591</v>
      </c>
    </row>
    <row r="226" spans="1:18" ht="25.5" x14ac:dyDescent="0.35">
      <c r="A226" s="272" t="s">
        <v>1</v>
      </c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</row>
    <row r="227" spans="1:18" ht="26.25" thickBot="1" x14ac:dyDescent="0.4">
      <c r="A227" s="271" t="s">
        <v>544</v>
      </c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</row>
    <row r="228" spans="1:18" s="191" customFormat="1" ht="34.5" thickBot="1" x14ac:dyDescent="0.25">
      <c r="A228" s="183" t="s">
        <v>20</v>
      </c>
      <c r="B228" s="184" t="s">
        <v>22</v>
      </c>
      <c r="C228" s="185" t="s">
        <v>21</v>
      </c>
      <c r="D228" s="185" t="s">
        <v>9</v>
      </c>
      <c r="E228" s="185" t="s">
        <v>10</v>
      </c>
      <c r="F228" s="185" t="s">
        <v>11</v>
      </c>
      <c r="G228" s="185" t="s">
        <v>82</v>
      </c>
      <c r="H228" s="185" t="s">
        <v>25</v>
      </c>
      <c r="I228" s="185" t="s">
        <v>23</v>
      </c>
      <c r="J228" s="186" t="s">
        <v>24</v>
      </c>
      <c r="K228" s="187" t="s">
        <v>43</v>
      </c>
      <c r="L228" s="185" t="s">
        <v>44</v>
      </c>
      <c r="M228" s="188" t="s">
        <v>45</v>
      </c>
      <c r="N228" s="185" t="s">
        <v>46</v>
      </c>
      <c r="O228" s="185" t="s">
        <v>47</v>
      </c>
      <c r="P228" s="186" t="s">
        <v>48</v>
      </c>
    </row>
    <row r="229" spans="1:18" s="129" customFormat="1" ht="24.95" customHeight="1" x14ac:dyDescent="0.25">
      <c r="A229" s="74" t="s">
        <v>26</v>
      </c>
      <c r="B229" s="153">
        <v>12</v>
      </c>
      <c r="C229" s="76">
        <v>32</v>
      </c>
      <c r="D229" s="77">
        <f>Male!B472</f>
        <v>0</v>
      </c>
      <c r="E229" s="77">
        <f>Male!C472</f>
        <v>0</v>
      </c>
      <c r="F229" s="77">
        <f>Male!D472</f>
        <v>0</v>
      </c>
      <c r="G229" s="77">
        <f>Male!E472</f>
        <v>0</v>
      </c>
      <c r="H229" s="77">
        <f>Male!H472</f>
        <v>558</v>
      </c>
      <c r="I229" s="77">
        <f>Male!F472</f>
        <v>0</v>
      </c>
      <c r="J229" s="78">
        <f>Male!G472</f>
        <v>0</v>
      </c>
      <c r="K229" s="79">
        <f>H229/31</f>
        <v>18</v>
      </c>
      <c r="L229" s="80" t="e">
        <f>H229/(E229+F229)</f>
        <v>#DIV/0!</v>
      </c>
      <c r="M229" s="81" t="e">
        <f>((C229*31)-H229)/(E229+F229)</f>
        <v>#DIV/0!</v>
      </c>
      <c r="N229" s="82">
        <f>(E229+F229)/C229</f>
        <v>0</v>
      </c>
      <c r="O229" s="80">
        <f>H229*100/(C229*31)</f>
        <v>56.25</v>
      </c>
      <c r="P229" s="83" t="e">
        <f>F229*100/(E229+F229)</f>
        <v>#DIV/0!</v>
      </c>
    </row>
    <row r="230" spans="1:18" s="129" customFormat="1" ht="24.95" customHeight="1" x14ac:dyDescent="0.25">
      <c r="A230" s="84" t="s">
        <v>27</v>
      </c>
      <c r="B230" s="154">
        <v>21</v>
      </c>
      <c r="C230" s="86">
        <v>32</v>
      </c>
      <c r="D230" s="87">
        <f>Paediatric!B472</f>
        <v>0</v>
      </c>
      <c r="E230" s="87">
        <f>Paediatric!C472</f>
        <v>0</v>
      </c>
      <c r="F230" s="87">
        <f>Paediatric!D472</f>
        <v>0</v>
      </c>
      <c r="G230" s="87">
        <f>Paediatric!E472</f>
        <v>0</v>
      </c>
      <c r="H230" s="87">
        <f>Paediatric!H472</f>
        <v>496</v>
      </c>
      <c r="I230" s="87">
        <f>Paediatric!F472</f>
        <v>0</v>
      </c>
      <c r="J230" s="88">
        <f>Paediatric!G472</f>
        <v>0</v>
      </c>
      <c r="K230" s="79">
        <f t="shared" ref="K230:K237" si="128">H230/31</f>
        <v>16</v>
      </c>
      <c r="L230" s="80" t="e">
        <f t="shared" ref="L230:L238" si="129">H230/(E230+F230)</f>
        <v>#DIV/0!</v>
      </c>
      <c r="M230" s="81" t="e">
        <f t="shared" ref="M230:M237" si="130">((C230*31)-H230)/(E230+F230)</f>
        <v>#DIV/0!</v>
      </c>
      <c r="N230" s="82">
        <f t="shared" ref="N230:N238" si="131">(E230+F230)/C230</f>
        <v>0</v>
      </c>
      <c r="O230" s="80">
        <f t="shared" ref="O230:O237" si="132">H230*100/(C230*31)</f>
        <v>50</v>
      </c>
      <c r="P230" s="83" t="e">
        <f t="shared" ref="P230:P238" si="133">F230*100/(E230+F230)</f>
        <v>#DIV/0!</v>
      </c>
    </row>
    <row r="231" spans="1:18" s="129" customFormat="1" ht="24.95" customHeight="1" x14ac:dyDescent="0.25">
      <c r="A231" s="84" t="s">
        <v>28</v>
      </c>
      <c r="B231" s="154">
        <v>16</v>
      </c>
      <c r="C231" s="86">
        <v>28</v>
      </c>
      <c r="D231" s="87">
        <f>Female!B472</f>
        <v>0</v>
      </c>
      <c r="E231" s="87">
        <f>Female!C472</f>
        <v>0</v>
      </c>
      <c r="F231" s="87">
        <f>Female!D472</f>
        <v>0</v>
      </c>
      <c r="G231" s="87">
        <f>Female!E472</f>
        <v>0</v>
      </c>
      <c r="H231" s="87">
        <f>Female!H472</f>
        <v>620</v>
      </c>
      <c r="I231" s="87">
        <f>Female!F472</f>
        <v>0</v>
      </c>
      <c r="J231" s="88">
        <f>Female!G472</f>
        <v>0</v>
      </c>
      <c r="K231" s="79">
        <f t="shared" si="128"/>
        <v>20</v>
      </c>
      <c r="L231" s="80" t="e">
        <f t="shared" si="129"/>
        <v>#DIV/0!</v>
      </c>
      <c r="M231" s="81" t="e">
        <f t="shared" si="130"/>
        <v>#DIV/0!</v>
      </c>
      <c r="N231" s="82">
        <f t="shared" si="131"/>
        <v>0</v>
      </c>
      <c r="O231" s="80">
        <f t="shared" si="132"/>
        <v>71.428571428571431</v>
      </c>
      <c r="P231" s="83" t="e">
        <f t="shared" si="133"/>
        <v>#DIV/0!</v>
      </c>
    </row>
    <row r="232" spans="1:18" s="129" customFormat="1" ht="24.95" customHeight="1" x14ac:dyDescent="0.25">
      <c r="A232" s="84" t="s">
        <v>29</v>
      </c>
      <c r="B232" s="154">
        <v>6</v>
      </c>
      <c r="C232" s="86">
        <v>20</v>
      </c>
      <c r="D232" s="87">
        <f>'BLK F'!B472</f>
        <v>0</v>
      </c>
      <c r="E232" s="87">
        <f>'BLK F'!C472</f>
        <v>0</v>
      </c>
      <c r="F232" s="87">
        <f>'BLK F'!D472</f>
        <v>0</v>
      </c>
      <c r="G232" s="87">
        <f>'BLK F'!E472</f>
        <v>0</v>
      </c>
      <c r="H232" s="87">
        <f>'BLK F'!H472</f>
        <v>279</v>
      </c>
      <c r="I232" s="87">
        <f>'BLK F'!F472</f>
        <v>0</v>
      </c>
      <c r="J232" s="88">
        <f>'BLK F'!G472</f>
        <v>0</v>
      </c>
      <c r="K232" s="79">
        <f t="shared" si="128"/>
        <v>9</v>
      </c>
      <c r="L232" s="80" t="e">
        <f t="shared" si="129"/>
        <v>#DIV/0!</v>
      </c>
      <c r="M232" s="81" t="e">
        <f t="shared" si="130"/>
        <v>#DIV/0!</v>
      </c>
      <c r="N232" s="82">
        <f t="shared" si="131"/>
        <v>0</v>
      </c>
      <c r="O232" s="80">
        <f t="shared" si="132"/>
        <v>45</v>
      </c>
      <c r="P232" s="83" t="e">
        <f t="shared" si="133"/>
        <v>#DIV/0!</v>
      </c>
    </row>
    <row r="233" spans="1:18" s="129" customFormat="1" ht="24.95" customHeight="1" x14ac:dyDescent="0.25">
      <c r="A233" s="84" t="s">
        <v>30</v>
      </c>
      <c r="B233" s="154">
        <v>3</v>
      </c>
      <c r="C233" s="86">
        <v>10</v>
      </c>
      <c r="D233" s="87">
        <f>'Male Emergency'!B472</f>
        <v>0</v>
      </c>
      <c r="E233" s="87">
        <f>'Male Emergency'!C472</f>
        <v>0</v>
      </c>
      <c r="F233" s="87">
        <f>'Male Emergency'!D472</f>
        <v>0</v>
      </c>
      <c r="G233" s="87">
        <f>'Male Emergency'!E472</f>
        <v>0</v>
      </c>
      <c r="H233" s="87">
        <f>'Male Emergency'!H472</f>
        <v>93</v>
      </c>
      <c r="I233" s="87">
        <f>'Male Emergency'!F472</f>
        <v>0</v>
      </c>
      <c r="J233" s="88">
        <f>'Male Emergency'!G472</f>
        <v>0</v>
      </c>
      <c r="K233" s="79">
        <f t="shared" si="128"/>
        <v>3</v>
      </c>
      <c r="L233" s="80" t="e">
        <f t="shared" si="129"/>
        <v>#DIV/0!</v>
      </c>
      <c r="M233" s="81" t="e">
        <f t="shared" si="130"/>
        <v>#DIV/0!</v>
      </c>
      <c r="N233" s="82">
        <f t="shared" si="131"/>
        <v>0</v>
      </c>
      <c r="O233" s="80">
        <f t="shared" si="132"/>
        <v>30</v>
      </c>
      <c r="P233" s="83" t="e">
        <f t="shared" si="133"/>
        <v>#DIV/0!</v>
      </c>
    </row>
    <row r="234" spans="1:18" s="129" customFormat="1" ht="24.95" customHeight="1" x14ac:dyDescent="0.25">
      <c r="A234" s="84" t="s">
        <v>31</v>
      </c>
      <c r="B234" s="154">
        <v>9</v>
      </c>
      <c r="C234" s="86">
        <v>14</v>
      </c>
      <c r="D234" s="87">
        <f>'BLK G'!B472</f>
        <v>0</v>
      </c>
      <c r="E234" s="87">
        <f>'BLK G'!C472</f>
        <v>0</v>
      </c>
      <c r="F234" s="87">
        <f>'BLK G'!D472</f>
        <v>0</v>
      </c>
      <c r="G234" s="87">
        <f>'BLK G'!E472</f>
        <v>0</v>
      </c>
      <c r="H234" s="87">
        <f>'BLK G'!H472</f>
        <v>279</v>
      </c>
      <c r="I234" s="87">
        <f>'BLK G'!F472</f>
        <v>0</v>
      </c>
      <c r="J234" s="88">
        <f>'BLK G'!G472</f>
        <v>0</v>
      </c>
      <c r="K234" s="79">
        <f t="shared" si="128"/>
        <v>9</v>
      </c>
      <c r="L234" s="80" t="e">
        <f t="shared" si="129"/>
        <v>#DIV/0!</v>
      </c>
      <c r="M234" s="81" t="e">
        <f t="shared" si="130"/>
        <v>#DIV/0!</v>
      </c>
      <c r="N234" s="82">
        <f t="shared" si="131"/>
        <v>0</v>
      </c>
      <c r="O234" s="80">
        <f t="shared" si="132"/>
        <v>64.285714285714292</v>
      </c>
      <c r="P234" s="83" t="e">
        <f t="shared" si="133"/>
        <v>#DIV/0!</v>
      </c>
    </row>
    <row r="235" spans="1:18" s="129" customFormat="1" ht="24.95" customHeight="1" x14ac:dyDescent="0.25">
      <c r="A235" s="84" t="s">
        <v>32</v>
      </c>
      <c r="B235" s="154">
        <v>10</v>
      </c>
      <c r="C235" s="86">
        <v>22</v>
      </c>
      <c r="D235" s="87">
        <f>'BLK H'!B472</f>
        <v>0</v>
      </c>
      <c r="E235" s="87">
        <f>'BLK H'!C472</f>
        <v>0</v>
      </c>
      <c r="F235" s="87">
        <f>'BLK H'!D472</f>
        <v>0</v>
      </c>
      <c r="G235" s="87">
        <f>'BLK H'!E472</f>
        <v>0</v>
      </c>
      <c r="H235" s="87">
        <f>'BLK H'!H472</f>
        <v>496</v>
      </c>
      <c r="I235" s="87">
        <f>'BLK H'!F472</f>
        <v>0</v>
      </c>
      <c r="J235" s="88">
        <f>'BLK H'!G472</f>
        <v>0</v>
      </c>
      <c r="K235" s="79">
        <f t="shared" si="128"/>
        <v>16</v>
      </c>
      <c r="L235" s="80" t="e">
        <f t="shared" si="129"/>
        <v>#DIV/0!</v>
      </c>
      <c r="M235" s="81" t="e">
        <f t="shared" si="130"/>
        <v>#DIV/0!</v>
      </c>
      <c r="N235" s="82">
        <f t="shared" si="131"/>
        <v>0</v>
      </c>
      <c r="O235" s="80">
        <f t="shared" si="132"/>
        <v>72.727272727272734</v>
      </c>
      <c r="P235" s="83" t="e">
        <f t="shared" si="133"/>
        <v>#DIV/0!</v>
      </c>
    </row>
    <row r="236" spans="1:18" s="129" customFormat="1" ht="24.95" customHeight="1" x14ac:dyDescent="0.25">
      <c r="A236" s="84" t="s">
        <v>33</v>
      </c>
      <c r="B236" s="154">
        <v>6</v>
      </c>
      <c r="C236" s="86">
        <v>10</v>
      </c>
      <c r="D236" s="87">
        <f>'Female Emergency'!B472</f>
        <v>0</v>
      </c>
      <c r="E236" s="87">
        <f>'Female Emergency'!C472</f>
        <v>0</v>
      </c>
      <c r="F236" s="87">
        <f>'Female Emergency'!D472</f>
        <v>0</v>
      </c>
      <c r="G236" s="87">
        <f>'Female Emergency'!E472</f>
        <v>0</v>
      </c>
      <c r="H236" s="87">
        <f>'Female Emergency'!H472</f>
        <v>186</v>
      </c>
      <c r="I236" s="87">
        <f>'Female Emergency'!F472</f>
        <v>0</v>
      </c>
      <c r="J236" s="88">
        <f>'Female Emergency'!G472</f>
        <v>0</v>
      </c>
      <c r="K236" s="79">
        <f t="shared" si="128"/>
        <v>6</v>
      </c>
      <c r="L236" s="80" t="e">
        <f t="shared" si="129"/>
        <v>#DIV/0!</v>
      </c>
      <c r="M236" s="81" t="e">
        <f t="shared" si="130"/>
        <v>#DIV/0!</v>
      </c>
      <c r="N236" s="82">
        <f t="shared" si="131"/>
        <v>0</v>
      </c>
      <c r="O236" s="80">
        <f t="shared" si="132"/>
        <v>60</v>
      </c>
      <c r="P236" s="83" t="e">
        <f t="shared" si="133"/>
        <v>#DIV/0!</v>
      </c>
    </row>
    <row r="237" spans="1:18" s="129" customFormat="1" ht="24.95" customHeight="1" thickBot="1" x14ac:dyDescent="0.3">
      <c r="A237" s="92" t="s">
        <v>34</v>
      </c>
      <c r="B237" s="155">
        <v>2</v>
      </c>
      <c r="C237" s="94">
        <v>10</v>
      </c>
      <c r="D237" s="95">
        <f>Neonatal!B472</f>
        <v>0</v>
      </c>
      <c r="E237" s="95">
        <f>Neonatal!C472</f>
        <v>0</v>
      </c>
      <c r="F237" s="95">
        <f>Neonatal!D472</f>
        <v>0</v>
      </c>
      <c r="G237" s="95">
        <f>Neonatal!E472</f>
        <v>0</v>
      </c>
      <c r="H237" s="95">
        <f>Neonatal!H472</f>
        <v>310</v>
      </c>
      <c r="I237" s="95">
        <f>Neonatal!F472</f>
        <v>0</v>
      </c>
      <c r="J237" s="96">
        <f>Neonatal!G472</f>
        <v>0</v>
      </c>
      <c r="K237" s="79">
        <f t="shared" si="128"/>
        <v>10</v>
      </c>
      <c r="L237" s="98" t="e">
        <f t="shared" si="129"/>
        <v>#DIV/0!</v>
      </c>
      <c r="M237" s="81" t="e">
        <f t="shared" si="130"/>
        <v>#DIV/0!</v>
      </c>
      <c r="N237" s="100">
        <f t="shared" si="131"/>
        <v>0</v>
      </c>
      <c r="O237" s="80">
        <f t="shared" si="132"/>
        <v>100</v>
      </c>
      <c r="P237" s="118" t="e">
        <f t="shared" si="133"/>
        <v>#DIV/0!</v>
      </c>
      <c r="R237" s="129" t="s">
        <v>49</v>
      </c>
    </row>
    <row r="238" spans="1:18" ht="16.5" thickBot="1" x14ac:dyDescent="0.3">
      <c r="A238" s="103" t="s">
        <v>35</v>
      </c>
      <c r="B238" s="104">
        <f t="shared" ref="B238:J238" si="134">SUM(B229:B237)</f>
        <v>85</v>
      </c>
      <c r="C238" s="105">
        <f t="shared" si="134"/>
        <v>178</v>
      </c>
      <c r="D238" s="106">
        <f t="shared" si="134"/>
        <v>0</v>
      </c>
      <c r="E238" s="106">
        <f t="shared" si="134"/>
        <v>0</v>
      </c>
      <c r="F238" s="106">
        <f t="shared" si="134"/>
        <v>0</v>
      </c>
      <c r="G238" s="106">
        <f t="shared" si="134"/>
        <v>0</v>
      </c>
      <c r="H238" s="106">
        <f t="shared" si="134"/>
        <v>3317</v>
      </c>
      <c r="I238" s="106">
        <f t="shared" si="134"/>
        <v>0</v>
      </c>
      <c r="J238" s="139">
        <f t="shared" si="134"/>
        <v>0</v>
      </c>
      <c r="K238" s="140">
        <f>H238/31</f>
        <v>107</v>
      </c>
      <c r="L238" s="141" t="e">
        <f t="shared" si="129"/>
        <v>#DIV/0!</v>
      </c>
      <c r="M238" s="142" t="e">
        <f>((C238*31)-H238)/(E238+F238)</f>
        <v>#DIV/0!</v>
      </c>
      <c r="N238" s="143">
        <f t="shared" si="131"/>
        <v>0</v>
      </c>
      <c r="O238" s="141">
        <f>H238*100/(C238*31)</f>
        <v>60.112359550561798</v>
      </c>
      <c r="P238" s="144" t="e">
        <f t="shared" si="133"/>
        <v>#DIV/0!</v>
      </c>
    </row>
    <row r="241" spans="1:16" ht="25.5" x14ac:dyDescent="0.35">
      <c r="A241" s="272" t="s">
        <v>1</v>
      </c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</row>
    <row r="242" spans="1:16" ht="26.25" thickBot="1" x14ac:dyDescent="0.4">
      <c r="A242" s="271" t="s">
        <v>545</v>
      </c>
      <c r="B242" s="271"/>
      <c r="C242" s="271"/>
      <c r="D242" s="271"/>
      <c r="E242" s="271"/>
      <c r="F242" s="271"/>
      <c r="G242" s="271"/>
      <c r="H242" s="271"/>
      <c r="I242" s="271"/>
      <c r="J242" s="271"/>
      <c r="K242" s="271"/>
      <c r="L242" s="271"/>
      <c r="M242" s="271"/>
      <c r="N242" s="271"/>
      <c r="O242" s="271"/>
      <c r="P242" s="271"/>
    </row>
    <row r="243" spans="1:16" s="191" customFormat="1" ht="34.5" thickBot="1" x14ac:dyDescent="0.25">
      <c r="A243" s="183" t="s">
        <v>20</v>
      </c>
      <c r="B243" s="184" t="s">
        <v>22</v>
      </c>
      <c r="C243" s="185" t="s">
        <v>21</v>
      </c>
      <c r="D243" s="185" t="s">
        <v>9</v>
      </c>
      <c r="E243" s="185" t="s">
        <v>10</v>
      </c>
      <c r="F243" s="185" t="s">
        <v>11</v>
      </c>
      <c r="G243" s="185" t="s">
        <v>82</v>
      </c>
      <c r="H243" s="185" t="s">
        <v>25</v>
      </c>
      <c r="I243" s="185" t="s">
        <v>23</v>
      </c>
      <c r="J243" s="186" t="s">
        <v>24</v>
      </c>
      <c r="K243" s="187" t="s">
        <v>43</v>
      </c>
      <c r="L243" s="185" t="s">
        <v>44</v>
      </c>
      <c r="M243" s="188" t="s">
        <v>45</v>
      </c>
      <c r="N243" s="185" t="s">
        <v>46</v>
      </c>
      <c r="O243" s="185" t="s">
        <v>47</v>
      </c>
      <c r="P243" s="186" t="s">
        <v>48</v>
      </c>
    </row>
    <row r="244" spans="1:16" s="129" customFormat="1" ht="24.95" customHeight="1" x14ac:dyDescent="0.25">
      <c r="A244" s="74" t="s">
        <v>26</v>
      </c>
      <c r="B244" s="75">
        <f>Male!H232</f>
        <v>25</v>
      </c>
      <c r="C244" s="76">
        <v>32</v>
      </c>
      <c r="D244" s="77">
        <f t="shared" ref="D244:J244" si="135">D199+D214+D229</f>
        <v>208</v>
      </c>
      <c r="E244" s="77">
        <f t="shared" si="135"/>
        <v>261</v>
      </c>
      <c r="F244" s="77">
        <f t="shared" si="135"/>
        <v>14</v>
      </c>
      <c r="G244" s="77">
        <f t="shared" ref="G244:G252" si="136">G199+G214+G229</f>
        <v>0</v>
      </c>
      <c r="H244" s="77">
        <f t="shared" si="135"/>
        <v>1809</v>
      </c>
      <c r="I244" s="77">
        <f t="shared" si="135"/>
        <v>62</v>
      </c>
      <c r="J244" s="78">
        <f t="shared" si="135"/>
        <v>0</v>
      </c>
      <c r="K244" s="79">
        <f>H244/92</f>
        <v>19.663043478260871</v>
      </c>
      <c r="L244" s="80">
        <f>H244/(E244+F244)</f>
        <v>6.5781818181818181</v>
      </c>
      <c r="M244" s="81">
        <f>((C244*92)-H244)/(E244+F244)</f>
        <v>4.127272727272727</v>
      </c>
      <c r="N244" s="82">
        <f>(E244+F244)/C244</f>
        <v>8.59375</v>
      </c>
      <c r="O244" s="80">
        <f>H244*100/(C244*92)</f>
        <v>61.447010869565219</v>
      </c>
      <c r="P244" s="83">
        <f>F244*100/(E244+F244)</f>
        <v>5.0909090909090908</v>
      </c>
    </row>
    <row r="245" spans="1:16" s="129" customFormat="1" ht="24.95" customHeight="1" x14ac:dyDescent="0.25">
      <c r="A245" s="84" t="s">
        <v>27</v>
      </c>
      <c r="B245" s="85">
        <f>Paediatric!H232</f>
        <v>23</v>
      </c>
      <c r="C245" s="86">
        <v>32</v>
      </c>
      <c r="D245" s="77">
        <f t="shared" ref="D245:J245" si="137">D200+D215+D230</f>
        <v>216</v>
      </c>
      <c r="E245" s="77">
        <f t="shared" si="137"/>
        <v>264</v>
      </c>
      <c r="F245" s="77">
        <f t="shared" si="137"/>
        <v>0</v>
      </c>
      <c r="G245" s="77">
        <f t="shared" si="136"/>
        <v>0</v>
      </c>
      <c r="H245" s="77">
        <f t="shared" si="137"/>
        <v>1463</v>
      </c>
      <c r="I245" s="77">
        <f t="shared" si="137"/>
        <v>42</v>
      </c>
      <c r="J245" s="78">
        <f t="shared" si="137"/>
        <v>0</v>
      </c>
      <c r="K245" s="79">
        <f t="shared" ref="K245:K252" si="138">H245/92</f>
        <v>15.902173913043478</v>
      </c>
      <c r="L245" s="80">
        <f t="shared" ref="L245:L253" si="139">H245/(E245+F245)</f>
        <v>5.541666666666667</v>
      </c>
      <c r="M245" s="81">
        <f t="shared" ref="M245:M252" si="140">((C245*92)-H245)/(E245+F245)</f>
        <v>5.6098484848484844</v>
      </c>
      <c r="N245" s="82">
        <f t="shared" ref="N245:N253" si="141">(E245+F245)/C245</f>
        <v>8.25</v>
      </c>
      <c r="O245" s="80">
        <f t="shared" ref="O245:O252" si="142">H245*100/(C245*92)</f>
        <v>49.694293478260867</v>
      </c>
      <c r="P245" s="83">
        <f t="shared" ref="P245:P253" si="143">F245*100/(E245+F245)</f>
        <v>0</v>
      </c>
    </row>
    <row r="246" spans="1:16" s="129" customFormat="1" ht="24.95" customHeight="1" x14ac:dyDescent="0.25">
      <c r="A246" s="84" t="s">
        <v>28</v>
      </c>
      <c r="B246" s="85">
        <f>Female!H232</f>
        <v>20</v>
      </c>
      <c r="C246" s="86">
        <v>28</v>
      </c>
      <c r="D246" s="77">
        <f t="shared" ref="D246:J246" si="144">D201+D216+D231</f>
        <v>221</v>
      </c>
      <c r="E246" s="77">
        <f t="shared" si="144"/>
        <v>273</v>
      </c>
      <c r="F246" s="77">
        <f t="shared" si="144"/>
        <v>4</v>
      </c>
      <c r="G246" s="77">
        <f t="shared" si="136"/>
        <v>1</v>
      </c>
      <c r="H246" s="77">
        <f t="shared" si="144"/>
        <v>2090</v>
      </c>
      <c r="I246" s="77">
        <f t="shared" si="144"/>
        <v>49</v>
      </c>
      <c r="J246" s="78">
        <f t="shared" si="144"/>
        <v>1</v>
      </c>
      <c r="K246" s="79">
        <f t="shared" si="138"/>
        <v>22.717391304347824</v>
      </c>
      <c r="L246" s="80">
        <f t="shared" si="139"/>
        <v>7.5451263537906135</v>
      </c>
      <c r="M246" s="81">
        <f t="shared" si="140"/>
        <v>1.7545126353790614</v>
      </c>
      <c r="N246" s="82">
        <f t="shared" si="141"/>
        <v>9.8928571428571423</v>
      </c>
      <c r="O246" s="80">
        <f t="shared" si="142"/>
        <v>81.133540372670808</v>
      </c>
      <c r="P246" s="83">
        <f t="shared" si="143"/>
        <v>1.4440433212996391</v>
      </c>
    </row>
    <row r="247" spans="1:16" s="129" customFormat="1" ht="24.95" customHeight="1" x14ac:dyDescent="0.25">
      <c r="A247" s="84" t="s">
        <v>29</v>
      </c>
      <c r="B247" s="85">
        <f>'BLK F'!H232</f>
        <v>11</v>
      </c>
      <c r="C247" s="86">
        <v>20</v>
      </c>
      <c r="D247" s="77">
        <f t="shared" ref="D247:J247" si="145">D202+D217+D232</f>
        <v>157</v>
      </c>
      <c r="E247" s="77">
        <f t="shared" si="145"/>
        <v>157</v>
      </c>
      <c r="F247" s="77">
        <f t="shared" si="145"/>
        <v>0</v>
      </c>
      <c r="G247" s="77">
        <f t="shared" si="136"/>
        <v>0</v>
      </c>
      <c r="H247" s="77">
        <f t="shared" si="145"/>
        <v>777</v>
      </c>
      <c r="I247" s="77">
        <f t="shared" si="145"/>
        <v>3</v>
      </c>
      <c r="J247" s="78">
        <f t="shared" si="145"/>
        <v>2</v>
      </c>
      <c r="K247" s="79">
        <f t="shared" si="138"/>
        <v>8.445652173913043</v>
      </c>
      <c r="L247" s="80">
        <f t="shared" si="139"/>
        <v>4.9490445859872612</v>
      </c>
      <c r="M247" s="81">
        <f t="shared" si="140"/>
        <v>6.7707006369426752</v>
      </c>
      <c r="N247" s="82">
        <f t="shared" si="141"/>
        <v>7.85</v>
      </c>
      <c r="O247" s="80">
        <f t="shared" si="142"/>
        <v>42.228260869565219</v>
      </c>
      <c r="P247" s="83">
        <f t="shared" si="143"/>
        <v>0</v>
      </c>
    </row>
    <row r="248" spans="1:16" s="129" customFormat="1" ht="24.95" customHeight="1" x14ac:dyDescent="0.25">
      <c r="A248" s="84" t="s">
        <v>30</v>
      </c>
      <c r="B248" s="85">
        <f>'Male Emergency'!H232</f>
        <v>15</v>
      </c>
      <c r="C248" s="86">
        <v>10</v>
      </c>
      <c r="D248" s="77">
        <f t="shared" ref="D248:J248" si="146">D203+D218+D233</f>
        <v>172</v>
      </c>
      <c r="E248" s="77">
        <f t="shared" si="146"/>
        <v>73</v>
      </c>
      <c r="F248" s="77">
        <f t="shared" si="146"/>
        <v>13</v>
      </c>
      <c r="G248" s="77">
        <f t="shared" si="136"/>
        <v>20</v>
      </c>
      <c r="H248" s="77">
        <f t="shared" si="146"/>
        <v>345</v>
      </c>
      <c r="I248" s="77">
        <f t="shared" si="146"/>
        <v>0</v>
      </c>
      <c r="J248" s="78">
        <f t="shared" si="146"/>
        <v>85</v>
      </c>
      <c r="K248" s="79">
        <f t="shared" si="138"/>
        <v>3.75</v>
      </c>
      <c r="L248" s="80">
        <f>H248/(E248+F248)</f>
        <v>4.0116279069767442</v>
      </c>
      <c r="M248" s="81">
        <f t="shared" si="140"/>
        <v>6.6860465116279073</v>
      </c>
      <c r="N248" s="82">
        <f t="shared" si="141"/>
        <v>8.6</v>
      </c>
      <c r="O248" s="80">
        <f t="shared" si="142"/>
        <v>37.5</v>
      </c>
      <c r="P248" s="83">
        <f t="shared" si="143"/>
        <v>15.116279069767442</v>
      </c>
    </row>
    <row r="249" spans="1:16" s="129" customFormat="1" ht="24.95" customHeight="1" x14ac:dyDescent="0.25">
      <c r="A249" s="84" t="s">
        <v>31</v>
      </c>
      <c r="B249" s="85">
        <f>'BLK G'!H232</f>
        <v>9</v>
      </c>
      <c r="C249" s="86">
        <v>14</v>
      </c>
      <c r="D249" s="77">
        <f t="shared" ref="D249:J249" si="147">D204+D219+D234</f>
        <v>309</v>
      </c>
      <c r="E249" s="77">
        <f t="shared" si="147"/>
        <v>66</v>
      </c>
      <c r="F249" s="77">
        <f t="shared" si="147"/>
        <v>0</v>
      </c>
      <c r="G249" s="77">
        <f t="shared" si="136"/>
        <v>0</v>
      </c>
      <c r="H249" s="77">
        <f t="shared" si="147"/>
        <v>925</v>
      </c>
      <c r="I249" s="77">
        <f t="shared" si="147"/>
        <v>1</v>
      </c>
      <c r="J249" s="78">
        <f t="shared" si="147"/>
        <v>250</v>
      </c>
      <c r="K249" s="79">
        <f t="shared" si="138"/>
        <v>10.054347826086957</v>
      </c>
      <c r="L249" s="80">
        <f t="shared" si="139"/>
        <v>14.015151515151516</v>
      </c>
      <c r="M249" s="81">
        <f t="shared" si="140"/>
        <v>5.5</v>
      </c>
      <c r="N249" s="82">
        <f t="shared" si="141"/>
        <v>4.7142857142857144</v>
      </c>
      <c r="O249" s="80">
        <f t="shared" si="142"/>
        <v>71.816770186335404</v>
      </c>
      <c r="P249" s="83">
        <f t="shared" si="143"/>
        <v>0</v>
      </c>
    </row>
    <row r="250" spans="1:16" s="129" customFormat="1" ht="24.95" customHeight="1" x14ac:dyDescent="0.25">
      <c r="A250" s="84" t="s">
        <v>32</v>
      </c>
      <c r="B250" s="85">
        <f>'BLK H'!H232</f>
        <v>13</v>
      </c>
      <c r="C250" s="86">
        <v>22</v>
      </c>
      <c r="D250" s="77">
        <f t="shared" ref="D250:J250" si="148">D205+D220+D235</f>
        <v>136</v>
      </c>
      <c r="E250" s="77">
        <f t="shared" si="148"/>
        <v>382</v>
      </c>
      <c r="F250" s="77">
        <f t="shared" si="148"/>
        <v>0</v>
      </c>
      <c r="G250" s="77">
        <f t="shared" si="136"/>
        <v>0</v>
      </c>
      <c r="H250" s="77">
        <f t="shared" si="148"/>
        <v>1201</v>
      </c>
      <c r="I250" s="77">
        <f t="shared" si="148"/>
        <v>250</v>
      </c>
      <c r="J250" s="78">
        <f t="shared" si="148"/>
        <v>0</v>
      </c>
      <c r="K250" s="79">
        <f t="shared" si="138"/>
        <v>13.054347826086957</v>
      </c>
      <c r="L250" s="80">
        <f t="shared" si="139"/>
        <v>3.1439790575916229</v>
      </c>
      <c r="M250" s="81">
        <f t="shared" si="140"/>
        <v>2.1544502617801049</v>
      </c>
      <c r="N250" s="82">
        <f t="shared" si="141"/>
        <v>17.363636363636363</v>
      </c>
      <c r="O250" s="80">
        <f t="shared" si="142"/>
        <v>59.337944664031617</v>
      </c>
      <c r="P250" s="83">
        <f t="shared" si="143"/>
        <v>0</v>
      </c>
    </row>
    <row r="251" spans="1:16" s="129" customFormat="1" ht="24.95" customHeight="1" x14ac:dyDescent="0.25">
      <c r="A251" s="84" t="s">
        <v>33</v>
      </c>
      <c r="B251" s="85">
        <f>'Female Emergency'!H232</f>
        <v>5</v>
      </c>
      <c r="C251" s="86">
        <v>10</v>
      </c>
      <c r="D251" s="77">
        <f t="shared" ref="D251:J251" si="149">D206+D221+D236</f>
        <v>151</v>
      </c>
      <c r="E251" s="77">
        <f t="shared" si="149"/>
        <v>78</v>
      </c>
      <c r="F251" s="77">
        <f t="shared" si="149"/>
        <v>4</v>
      </c>
      <c r="G251" s="77">
        <f t="shared" si="136"/>
        <v>11</v>
      </c>
      <c r="H251" s="77">
        <f t="shared" si="149"/>
        <v>747</v>
      </c>
      <c r="I251" s="77">
        <f t="shared" si="149"/>
        <v>0</v>
      </c>
      <c r="J251" s="78">
        <f t="shared" si="149"/>
        <v>68</v>
      </c>
      <c r="K251" s="79">
        <f t="shared" si="138"/>
        <v>8.1195652173913047</v>
      </c>
      <c r="L251" s="80">
        <f t="shared" si="139"/>
        <v>9.1097560975609753</v>
      </c>
      <c r="M251" s="81">
        <f t="shared" si="140"/>
        <v>2.1097560975609757</v>
      </c>
      <c r="N251" s="82">
        <f t="shared" si="141"/>
        <v>8.1999999999999993</v>
      </c>
      <c r="O251" s="80">
        <f t="shared" si="142"/>
        <v>81.195652173913047</v>
      </c>
      <c r="P251" s="83">
        <f t="shared" si="143"/>
        <v>4.8780487804878048</v>
      </c>
    </row>
    <row r="252" spans="1:16" s="129" customFormat="1" ht="24.95" customHeight="1" thickBot="1" x14ac:dyDescent="0.3">
      <c r="A252" s="92" t="s">
        <v>34</v>
      </c>
      <c r="B252" s="93">
        <f>Neonatal!H232</f>
        <v>18</v>
      </c>
      <c r="C252" s="94">
        <v>10</v>
      </c>
      <c r="D252" s="77">
        <f t="shared" ref="D252:J252" si="150">D207+D222+D237</f>
        <v>104</v>
      </c>
      <c r="E252" s="77">
        <f t="shared" si="150"/>
        <v>101</v>
      </c>
      <c r="F252" s="77">
        <f t="shared" si="150"/>
        <v>3</v>
      </c>
      <c r="G252" s="77">
        <f t="shared" si="136"/>
        <v>0</v>
      </c>
      <c r="H252" s="77">
        <f t="shared" si="150"/>
        <v>920</v>
      </c>
      <c r="I252" s="77">
        <f t="shared" si="150"/>
        <v>0</v>
      </c>
      <c r="J252" s="78">
        <f t="shared" si="150"/>
        <v>0</v>
      </c>
      <c r="K252" s="79">
        <f t="shared" si="138"/>
        <v>10</v>
      </c>
      <c r="L252" s="98">
        <f t="shared" si="139"/>
        <v>8.8461538461538467</v>
      </c>
      <c r="M252" s="81">
        <f t="shared" si="140"/>
        <v>0</v>
      </c>
      <c r="N252" s="100">
        <f t="shared" si="141"/>
        <v>10.4</v>
      </c>
      <c r="O252" s="80">
        <f t="shared" si="142"/>
        <v>100</v>
      </c>
      <c r="P252" s="118">
        <f t="shared" si="143"/>
        <v>2.8846153846153846</v>
      </c>
    </row>
    <row r="253" spans="1:16" ht="16.5" thickBot="1" x14ac:dyDescent="0.3">
      <c r="A253" s="103" t="s">
        <v>35</v>
      </c>
      <c r="B253" s="104">
        <f t="shared" ref="B253:J253" si="151">SUM(B244:B252)</f>
        <v>139</v>
      </c>
      <c r="C253" s="105">
        <f t="shared" si="151"/>
        <v>178</v>
      </c>
      <c r="D253" s="106">
        <f t="shared" si="151"/>
        <v>1674</v>
      </c>
      <c r="E253" s="106">
        <f t="shared" si="151"/>
        <v>1655</v>
      </c>
      <c r="F253" s="106">
        <f t="shared" si="151"/>
        <v>38</v>
      </c>
      <c r="G253" s="106">
        <f t="shared" si="151"/>
        <v>32</v>
      </c>
      <c r="H253" s="106">
        <f t="shared" si="151"/>
        <v>10277</v>
      </c>
      <c r="I253" s="106">
        <f t="shared" si="151"/>
        <v>407</v>
      </c>
      <c r="J253" s="139">
        <f t="shared" si="151"/>
        <v>406</v>
      </c>
      <c r="K253" s="140">
        <f>H253/92</f>
        <v>111.70652173913044</v>
      </c>
      <c r="L253" s="141">
        <f t="shared" si="139"/>
        <v>6.0702894270525691</v>
      </c>
      <c r="M253" s="142">
        <f>((C253*92)-H253)/(E253+F253)</f>
        <v>3.6024808033077376</v>
      </c>
      <c r="N253" s="143">
        <f t="shared" si="141"/>
        <v>9.5112359550561791</v>
      </c>
      <c r="O253" s="141">
        <f>H253*100/(C253*92)</f>
        <v>62.756472887151929</v>
      </c>
      <c r="P253" s="144">
        <f t="shared" si="143"/>
        <v>2.2445363260484346</v>
      </c>
    </row>
    <row r="256" spans="1:16" ht="25.5" x14ac:dyDescent="0.35">
      <c r="A256" s="272" t="s">
        <v>1</v>
      </c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</row>
    <row r="257" spans="1:16" ht="26.25" thickBot="1" x14ac:dyDescent="0.4">
      <c r="A257" s="271" t="s">
        <v>546</v>
      </c>
      <c r="B257" s="271"/>
      <c r="C257" s="271"/>
      <c r="D257" s="271"/>
      <c r="E257" s="271"/>
      <c r="F257" s="271"/>
      <c r="G257" s="271"/>
      <c r="H257" s="271"/>
      <c r="I257" s="271"/>
      <c r="J257" s="271"/>
      <c r="K257" s="271"/>
      <c r="L257" s="271"/>
      <c r="M257" s="271"/>
      <c r="N257" s="271"/>
      <c r="O257" s="271"/>
      <c r="P257" s="271"/>
    </row>
    <row r="258" spans="1:16" s="191" customFormat="1" ht="34.5" thickBot="1" x14ac:dyDescent="0.25">
      <c r="A258" s="183" t="s">
        <v>20</v>
      </c>
      <c r="B258" s="187" t="s">
        <v>22</v>
      </c>
      <c r="C258" s="185" t="s">
        <v>21</v>
      </c>
      <c r="D258" s="185" t="s">
        <v>9</v>
      </c>
      <c r="E258" s="185" t="s">
        <v>10</v>
      </c>
      <c r="F258" s="185" t="s">
        <v>11</v>
      </c>
      <c r="G258" s="185" t="s">
        <v>82</v>
      </c>
      <c r="H258" s="185" t="s">
        <v>25</v>
      </c>
      <c r="I258" s="185" t="s">
        <v>23</v>
      </c>
      <c r="J258" s="186" t="s">
        <v>24</v>
      </c>
      <c r="K258" s="185" t="s">
        <v>43</v>
      </c>
      <c r="L258" s="185" t="s">
        <v>44</v>
      </c>
      <c r="M258" s="188" t="s">
        <v>45</v>
      </c>
      <c r="N258" s="185" t="s">
        <v>46</v>
      </c>
      <c r="O258" s="185" t="s">
        <v>47</v>
      </c>
      <c r="P258" s="186" t="s">
        <v>48</v>
      </c>
    </row>
    <row r="259" spans="1:16" s="129" customFormat="1" ht="24.95" customHeight="1" x14ac:dyDescent="0.25">
      <c r="A259" s="74" t="s">
        <v>26</v>
      </c>
      <c r="B259" s="114">
        <f>Male!H240</f>
        <v>25</v>
      </c>
      <c r="C259" s="76">
        <v>32</v>
      </c>
      <c r="D259" s="77">
        <f t="shared" ref="D259:J259" si="152">D139+D154+D169+D199+D214+D229</f>
        <v>495</v>
      </c>
      <c r="E259" s="77">
        <f t="shared" si="152"/>
        <v>632</v>
      </c>
      <c r="F259" s="77">
        <f t="shared" si="152"/>
        <v>42</v>
      </c>
      <c r="G259" s="77">
        <f t="shared" ref="G259:G267" si="153">G139+G154+G169+G199+G214+G229</f>
        <v>0</v>
      </c>
      <c r="H259" s="77">
        <f t="shared" si="152"/>
        <v>3680</v>
      </c>
      <c r="I259" s="77">
        <f t="shared" si="152"/>
        <v>172</v>
      </c>
      <c r="J259" s="77">
        <f t="shared" si="152"/>
        <v>0</v>
      </c>
      <c r="K259" s="79">
        <f>H259/184</f>
        <v>20</v>
      </c>
      <c r="L259" s="80">
        <f>H259/(E259+F259)</f>
        <v>5.4599406528189913</v>
      </c>
      <c r="M259" s="81">
        <f>((C259*184)-H259)/(E259+F259)</f>
        <v>3.2759643916913945</v>
      </c>
      <c r="N259" s="82">
        <f>(E259+F259)/C259</f>
        <v>21.0625</v>
      </c>
      <c r="O259" s="80">
        <f>H259*100/(C259*184)</f>
        <v>62.5</v>
      </c>
      <c r="P259" s="83">
        <f>F259*100/(E259+F259)</f>
        <v>6.2314540059347179</v>
      </c>
    </row>
    <row r="260" spans="1:16" s="129" customFormat="1" ht="24.95" customHeight="1" x14ac:dyDescent="0.25">
      <c r="A260" s="84" t="s">
        <v>27</v>
      </c>
      <c r="B260" s="115">
        <f>Paediatric!H240</f>
        <v>22</v>
      </c>
      <c r="C260" s="86">
        <v>32</v>
      </c>
      <c r="D260" s="77">
        <f t="shared" ref="D260:J260" si="154">D140+D155+D170+D200+D215+D230</f>
        <v>524</v>
      </c>
      <c r="E260" s="77">
        <f t="shared" si="154"/>
        <v>618</v>
      </c>
      <c r="F260" s="77">
        <f t="shared" si="154"/>
        <v>1</v>
      </c>
      <c r="G260" s="77">
        <f t="shared" si="153"/>
        <v>1</v>
      </c>
      <c r="H260" s="77">
        <f t="shared" si="154"/>
        <v>2724</v>
      </c>
      <c r="I260" s="77">
        <f t="shared" si="154"/>
        <v>89</v>
      </c>
      <c r="J260" s="77">
        <f t="shared" si="154"/>
        <v>0</v>
      </c>
      <c r="K260" s="79">
        <f t="shared" ref="K260:K267" si="155">H260/184</f>
        <v>14.804347826086957</v>
      </c>
      <c r="L260" s="80">
        <f t="shared" ref="L260:L268" si="156">H260/(E260+F260)</f>
        <v>4.4006462035541194</v>
      </c>
      <c r="M260" s="81">
        <f t="shared" ref="M260:M267" si="157">((C260*184)-H260)/(E260+F260)</f>
        <v>5.1114701130856224</v>
      </c>
      <c r="N260" s="82">
        <f t="shared" ref="N260:N268" si="158">(E260+F260)/C260</f>
        <v>19.34375</v>
      </c>
      <c r="O260" s="80">
        <f t="shared" ref="O260:O267" si="159">H260*100/(C260*184)</f>
        <v>46.263586956521742</v>
      </c>
      <c r="P260" s="83">
        <f t="shared" ref="P260:P268" si="160">F260*100/(E260+F260)</f>
        <v>0.16155088852988692</v>
      </c>
    </row>
    <row r="261" spans="1:16" s="129" customFormat="1" ht="24.95" customHeight="1" x14ac:dyDescent="0.25">
      <c r="A261" s="84" t="s">
        <v>28</v>
      </c>
      <c r="B261" s="115">
        <f>Female!H240</f>
        <v>18</v>
      </c>
      <c r="C261" s="86">
        <v>28</v>
      </c>
      <c r="D261" s="77">
        <f t="shared" ref="D261:J261" si="161">D141+D156+D171+D201+D216+D231</f>
        <v>607</v>
      </c>
      <c r="E261" s="77">
        <f t="shared" si="161"/>
        <v>733</v>
      </c>
      <c r="F261" s="77">
        <f t="shared" si="161"/>
        <v>11</v>
      </c>
      <c r="G261" s="77">
        <f t="shared" si="153"/>
        <v>1</v>
      </c>
      <c r="H261" s="77">
        <f t="shared" si="161"/>
        <v>4179</v>
      </c>
      <c r="I261" s="77">
        <f t="shared" si="161"/>
        <v>144</v>
      </c>
      <c r="J261" s="77">
        <f t="shared" si="161"/>
        <v>5</v>
      </c>
      <c r="K261" s="79">
        <f t="shared" si="155"/>
        <v>22.711956521739129</v>
      </c>
      <c r="L261" s="80">
        <f t="shared" si="156"/>
        <v>5.616935483870968</v>
      </c>
      <c r="M261" s="81">
        <f t="shared" si="157"/>
        <v>1.3077956989247312</v>
      </c>
      <c r="N261" s="82">
        <f t="shared" si="158"/>
        <v>26.571428571428573</v>
      </c>
      <c r="O261" s="80">
        <f t="shared" si="159"/>
        <v>81.114130434782609</v>
      </c>
      <c r="P261" s="83">
        <f t="shared" si="160"/>
        <v>1.478494623655914</v>
      </c>
    </row>
    <row r="262" spans="1:16" s="129" customFormat="1" ht="24.95" customHeight="1" x14ac:dyDescent="0.25">
      <c r="A262" s="84" t="s">
        <v>29</v>
      </c>
      <c r="B262" s="115">
        <f>'BLK F'!H240</f>
        <v>11</v>
      </c>
      <c r="C262" s="86">
        <v>20</v>
      </c>
      <c r="D262" s="77">
        <f t="shared" ref="D262:J262" si="162">D142+D157+D172+D202+D217+D232</f>
        <v>388</v>
      </c>
      <c r="E262" s="77">
        <f t="shared" si="162"/>
        <v>395</v>
      </c>
      <c r="F262" s="77">
        <f t="shared" si="162"/>
        <v>0</v>
      </c>
      <c r="G262" s="77">
        <f t="shared" si="153"/>
        <v>0</v>
      </c>
      <c r="H262" s="77">
        <f t="shared" si="162"/>
        <v>1473</v>
      </c>
      <c r="I262" s="77">
        <f t="shared" si="162"/>
        <v>8</v>
      </c>
      <c r="J262" s="77">
        <f t="shared" si="162"/>
        <v>3</v>
      </c>
      <c r="K262" s="79">
        <f t="shared" si="155"/>
        <v>8.0054347826086953</v>
      </c>
      <c r="L262" s="80">
        <f t="shared" si="156"/>
        <v>3.7291139240506328</v>
      </c>
      <c r="M262" s="81">
        <f t="shared" si="157"/>
        <v>5.5873417721518983</v>
      </c>
      <c r="N262" s="82">
        <f t="shared" si="158"/>
        <v>19.75</v>
      </c>
      <c r="O262" s="80">
        <f t="shared" si="159"/>
        <v>40.027173913043477</v>
      </c>
      <c r="P262" s="83">
        <f t="shared" si="160"/>
        <v>0</v>
      </c>
    </row>
    <row r="263" spans="1:16" s="129" customFormat="1" ht="24.95" customHeight="1" x14ac:dyDescent="0.25">
      <c r="A263" s="84" t="s">
        <v>30</v>
      </c>
      <c r="B263" s="115">
        <f>'Male Emergency'!H240</f>
        <v>13</v>
      </c>
      <c r="C263" s="86">
        <v>10</v>
      </c>
      <c r="D263" s="77">
        <f t="shared" ref="D263:J263" si="163">D143+D158+D173+D203+D218+D233</f>
        <v>483</v>
      </c>
      <c r="E263" s="77">
        <f t="shared" si="163"/>
        <v>239</v>
      </c>
      <c r="F263" s="77">
        <f t="shared" si="163"/>
        <v>31</v>
      </c>
      <c r="G263" s="77">
        <f t="shared" si="153"/>
        <v>40</v>
      </c>
      <c r="H263" s="77">
        <f t="shared" si="163"/>
        <v>801</v>
      </c>
      <c r="I263" s="77">
        <f t="shared" si="163"/>
        <v>0</v>
      </c>
      <c r="J263" s="77">
        <f t="shared" si="163"/>
        <v>223</v>
      </c>
      <c r="K263" s="79">
        <f t="shared" si="155"/>
        <v>4.3532608695652177</v>
      </c>
      <c r="L263" s="80">
        <f t="shared" si="156"/>
        <v>2.9666666666666668</v>
      </c>
      <c r="M263" s="81">
        <f t="shared" si="157"/>
        <v>3.8481481481481481</v>
      </c>
      <c r="N263" s="82">
        <f t="shared" si="158"/>
        <v>27</v>
      </c>
      <c r="O263" s="80">
        <f t="shared" si="159"/>
        <v>43.532608695652172</v>
      </c>
      <c r="P263" s="83">
        <f t="shared" si="160"/>
        <v>11.481481481481481</v>
      </c>
    </row>
    <row r="264" spans="1:16" s="129" customFormat="1" ht="24.95" customHeight="1" x14ac:dyDescent="0.25">
      <c r="A264" s="84" t="s">
        <v>31</v>
      </c>
      <c r="B264" s="115">
        <f>'BLK G'!H240</f>
        <v>17</v>
      </c>
      <c r="C264" s="86">
        <v>14</v>
      </c>
      <c r="D264" s="77">
        <f t="shared" ref="D264:J264" si="164">D144+D159+D174+D204+D219+D234</f>
        <v>800</v>
      </c>
      <c r="E264" s="77">
        <f t="shared" si="164"/>
        <v>197</v>
      </c>
      <c r="F264" s="77">
        <f t="shared" si="164"/>
        <v>0</v>
      </c>
      <c r="G264" s="77">
        <f t="shared" si="153"/>
        <v>0</v>
      </c>
      <c r="H264" s="77">
        <f t="shared" si="164"/>
        <v>2135</v>
      </c>
      <c r="I264" s="77">
        <f t="shared" si="164"/>
        <v>2</v>
      </c>
      <c r="J264" s="77">
        <f t="shared" si="164"/>
        <v>613</v>
      </c>
      <c r="K264" s="79">
        <f t="shared" si="155"/>
        <v>11.603260869565217</v>
      </c>
      <c r="L264" s="80">
        <f t="shared" si="156"/>
        <v>10.837563451776649</v>
      </c>
      <c r="M264" s="81">
        <f t="shared" si="157"/>
        <v>2.2385786802030458</v>
      </c>
      <c r="N264" s="82">
        <f t="shared" si="158"/>
        <v>14.071428571428571</v>
      </c>
      <c r="O264" s="80">
        <f t="shared" si="159"/>
        <v>82.880434782608702</v>
      </c>
      <c r="P264" s="83">
        <f t="shared" si="160"/>
        <v>0</v>
      </c>
    </row>
    <row r="265" spans="1:16" s="129" customFormat="1" ht="24.95" customHeight="1" x14ac:dyDescent="0.25">
      <c r="A265" s="84" t="s">
        <v>32</v>
      </c>
      <c r="B265" s="115">
        <f>'BLK H'!H240</f>
        <v>15</v>
      </c>
      <c r="C265" s="86">
        <v>22</v>
      </c>
      <c r="D265" s="77">
        <f t="shared" ref="D265:J265" si="165">D145+D160+D175+D205+D220+D235</f>
        <v>335</v>
      </c>
      <c r="E265" s="77">
        <f t="shared" si="165"/>
        <v>946</v>
      </c>
      <c r="F265" s="77">
        <f t="shared" si="165"/>
        <v>0</v>
      </c>
      <c r="G265" s="77">
        <f t="shared" si="153"/>
        <v>0</v>
      </c>
      <c r="H265" s="77">
        <f t="shared" si="165"/>
        <v>2235</v>
      </c>
      <c r="I265" s="77">
        <f t="shared" si="165"/>
        <v>613</v>
      </c>
      <c r="J265" s="77">
        <f t="shared" si="165"/>
        <v>1</v>
      </c>
      <c r="K265" s="79">
        <f t="shared" si="155"/>
        <v>12.146739130434783</v>
      </c>
      <c r="L265" s="80">
        <f t="shared" si="156"/>
        <v>2.3625792811839323</v>
      </c>
      <c r="M265" s="81">
        <f t="shared" si="157"/>
        <v>1.9164904862579282</v>
      </c>
      <c r="N265" s="82">
        <f t="shared" si="158"/>
        <v>43</v>
      </c>
      <c r="O265" s="80">
        <f t="shared" si="159"/>
        <v>55.212450592885375</v>
      </c>
      <c r="P265" s="83">
        <f t="shared" si="160"/>
        <v>0</v>
      </c>
    </row>
    <row r="266" spans="1:16" s="129" customFormat="1" ht="24.95" customHeight="1" x14ac:dyDescent="0.25">
      <c r="A266" s="84" t="s">
        <v>33</v>
      </c>
      <c r="B266" s="115">
        <f>'Female Emergency'!H240</f>
        <v>5</v>
      </c>
      <c r="C266" s="86">
        <v>10</v>
      </c>
      <c r="D266" s="77">
        <f t="shared" ref="D266:J266" si="166">D146+D161+D176+D206+D221+D236</f>
        <v>426</v>
      </c>
      <c r="E266" s="77">
        <f t="shared" si="166"/>
        <v>220</v>
      </c>
      <c r="F266" s="77">
        <f t="shared" si="166"/>
        <v>23</v>
      </c>
      <c r="G266" s="77">
        <f t="shared" si="153"/>
        <v>25</v>
      </c>
      <c r="H266" s="77">
        <f t="shared" si="166"/>
        <v>1597</v>
      </c>
      <c r="I266" s="77">
        <f t="shared" si="166"/>
        <v>0</v>
      </c>
      <c r="J266" s="77">
        <f t="shared" si="166"/>
        <v>182</v>
      </c>
      <c r="K266" s="79">
        <f t="shared" si="155"/>
        <v>8.679347826086957</v>
      </c>
      <c r="L266" s="80">
        <f t="shared" si="156"/>
        <v>6.57201646090535</v>
      </c>
      <c r="M266" s="81">
        <f t="shared" si="157"/>
        <v>1</v>
      </c>
      <c r="N266" s="82">
        <f t="shared" si="158"/>
        <v>24.3</v>
      </c>
      <c r="O266" s="80">
        <f t="shared" si="159"/>
        <v>86.793478260869563</v>
      </c>
      <c r="P266" s="83">
        <f t="shared" si="160"/>
        <v>9.4650205761316872</v>
      </c>
    </row>
    <row r="267" spans="1:16" s="129" customFormat="1" ht="24.95" customHeight="1" thickBot="1" x14ac:dyDescent="0.3">
      <c r="A267" s="92" t="s">
        <v>34</v>
      </c>
      <c r="B267" s="116">
        <f>Neonatal!H240</f>
        <v>15</v>
      </c>
      <c r="C267" s="94">
        <v>10</v>
      </c>
      <c r="D267" s="77">
        <f t="shared" ref="D267:J267" si="167">D147+D162+D177+D207+D222+D237</f>
        <v>266</v>
      </c>
      <c r="E267" s="77">
        <f t="shared" si="167"/>
        <v>262</v>
      </c>
      <c r="F267" s="77">
        <f t="shared" si="167"/>
        <v>9</v>
      </c>
      <c r="G267" s="77">
        <f t="shared" si="153"/>
        <v>0</v>
      </c>
      <c r="H267" s="77">
        <f t="shared" si="167"/>
        <v>1825</v>
      </c>
      <c r="I267" s="77">
        <f t="shared" si="167"/>
        <v>0</v>
      </c>
      <c r="J267" s="77">
        <f t="shared" si="167"/>
        <v>0</v>
      </c>
      <c r="K267" s="79">
        <f t="shared" si="155"/>
        <v>9.9184782608695645</v>
      </c>
      <c r="L267" s="98">
        <f t="shared" si="156"/>
        <v>6.7343173431734318</v>
      </c>
      <c r="M267" s="81">
        <f t="shared" si="157"/>
        <v>5.5350553505535055E-2</v>
      </c>
      <c r="N267" s="100">
        <f t="shared" si="158"/>
        <v>27.1</v>
      </c>
      <c r="O267" s="80">
        <f t="shared" si="159"/>
        <v>99.184782608695656</v>
      </c>
      <c r="P267" s="118">
        <f t="shared" si="160"/>
        <v>3.3210332103321032</v>
      </c>
    </row>
    <row r="268" spans="1:16" ht="16.5" thickBot="1" x14ac:dyDescent="0.3">
      <c r="A268" s="103" t="s">
        <v>35</v>
      </c>
      <c r="B268" s="138">
        <f t="shared" ref="B268:J268" si="168">SUM(B259:B267)</f>
        <v>141</v>
      </c>
      <c r="C268" s="105">
        <f t="shared" si="168"/>
        <v>178</v>
      </c>
      <c r="D268" s="106">
        <f t="shared" si="168"/>
        <v>4324</v>
      </c>
      <c r="E268" s="106">
        <f t="shared" si="168"/>
        <v>4242</v>
      </c>
      <c r="F268" s="106">
        <f t="shared" si="168"/>
        <v>117</v>
      </c>
      <c r="G268" s="106">
        <f t="shared" si="168"/>
        <v>67</v>
      </c>
      <c r="H268" s="106">
        <f t="shared" si="168"/>
        <v>20649</v>
      </c>
      <c r="I268" s="106">
        <f t="shared" si="168"/>
        <v>1028</v>
      </c>
      <c r="J268" s="139">
        <f t="shared" si="168"/>
        <v>1027</v>
      </c>
      <c r="K268" s="140">
        <f>H268/184</f>
        <v>112.22282608695652</v>
      </c>
      <c r="L268" s="141">
        <f t="shared" si="156"/>
        <v>4.7370956641431521</v>
      </c>
      <c r="M268" s="142">
        <f>((C268*184)-H268)/(E268+F268)</f>
        <v>2.7765542555632026</v>
      </c>
      <c r="N268" s="143">
        <f t="shared" si="158"/>
        <v>24.488764044943821</v>
      </c>
      <c r="O268" s="141">
        <f>H268*100/(C268*184)</f>
        <v>63.046531509526133</v>
      </c>
      <c r="P268" s="144">
        <f t="shared" si="160"/>
        <v>2.6841018582243632</v>
      </c>
    </row>
    <row r="271" spans="1:16" ht="25.5" x14ac:dyDescent="0.35">
      <c r="A271" s="272" t="s">
        <v>1</v>
      </c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</row>
    <row r="272" spans="1:16" ht="26.25" thickBot="1" x14ac:dyDescent="0.4">
      <c r="A272" s="271" t="s">
        <v>547</v>
      </c>
      <c r="B272" s="271"/>
      <c r="C272" s="271"/>
      <c r="D272" s="271"/>
      <c r="E272" s="271"/>
      <c r="F272" s="271"/>
      <c r="G272" s="271"/>
      <c r="H272" s="271"/>
      <c r="I272" s="271"/>
      <c r="J272" s="271"/>
      <c r="K272" s="271"/>
      <c r="L272" s="271"/>
      <c r="M272" s="271"/>
      <c r="N272" s="271"/>
      <c r="O272" s="271"/>
      <c r="P272" s="271"/>
    </row>
    <row r="273" spans="1:16" s="191" customFormat="1" ht="36.75" customHeight="1" thickBot="1" x14ac:dyDescent="0.25">
      <c r="A273" s="183" t="s">
        <v>20</v>
      </c>
      <c r="B273" s="184" t="s">
        <v>22</v>
      </c>
      <c r="C273" s="185" t="s">
        <v>21</v>
      </c>
      <c r="D273" s="185" t="s">
        <v>9</v>
      </c>
      <c r="E273" s="185" t="s">
        <v>10</v>
      </c>
      <c r="F273" s="185" t="s">
        <v>11</v>
      </c>
      <c r="G273" s="185" t="s">
        <v>82</v>
      </c>
      <c r="H273" s="185" t="s">
        <v>25</v>
      </c>
      <c r="I273" s="185" t="s">
        <v>23</v>
      </c>
      <c r="J273" s="186" t="s">
        <v>24</v>
      </c>
      <c r="K273" s="187" t="s">
        <v>43</v>
      </c>
      <c r="L273" s="185" t="s">
        <v>44</v>
      </c>
      <c r="M273" s="188" t="s">
        <v>45</v>
      </c>
      <c r="N273" s="185" t="s">
        <v>46</v>
      </c>
      <c r="O273" s="185" t="s">
        <v>47</v>
      </c>
      <c r="P273" s="186" t="s">
        <v>48</v>
      </c>
    </row>
    <row r="274" spans="1:16" s="129" customFormat="1" ht="24.95" customHeight="1" x14ac:dyDescent="0.25">
      <c r="A274" s="74" t="s">
        <v>26</v>
      </c>
      <c r="B274" s="75">
        <f>B4</f>
        <v>24</v>
      </c>
      <c r="C274" s="76">
        <v>32</v>
      </c>
      <c r="D274" s="77">
        <f t="shared" ref="D274:J274" si="169">D124+D259</f>
        <v>991</v>
      </c>
      <c r="E274" s="77">
        <f t="shared" si="169"/>
        <v>1299</v>
      </c>
      <c r="F274" s="77">
        <f t="shared" si="169"/>
        <v>70</v>
      </c>
      <c r="G274" s="77">
        <f t="shared" ref="G274:G282" si="170">G124+G259</f>
        <v>2</v>
      </c>
      <c r="H274" s="77">
        <f t="shared" si="169"/>
        <v>7050</v>
      </c>
      <c r="I274" s="77">
        <f t="shared" si="169"/>
        <v>374</v>
      </c>
      <c r="J274" s="78">
        <f t="shared" si="169"/>
        <v>2</v>
      </c>
      <c r="K274" s="79">
        <f>H274/365</f>
        <v>19.315068493150687</v>
      </c>
      <c r="L274" s="80">
        <f>H274/(E274+F274)</f>
        <v>5.1497443389335285</v>
      </c>
      <c r="M274" s="81">
        <f>((C274*365)-H274)/(E274+F274)</f>
        <v>3.3820306793279764</v>
      </c>
      <c r="N274" s="82">
        <f>(E274+F274)/C274</f>
        <v>42.78125</v>
      </c>
      <c r="O274" s="80">
        <f>H274*100/(C274*365)</f>
        <v>60.359589041095887</v>
      </c>
      <c r="P274" s="83">
        <f>F274*100/(E274+F274)</f>
        <v>5.1132213294375459</v>
      </c>
    </row>
    <row r="275" spans="1:16" s="129" customFormat="1" ht="24.95" customHeight="1" x14ac:dyDescent="0.25">
      <c r="A275" s="84" t="s">
        <v>27</v>
      </c>
      <c r="B275" s="75">
        <f t="shared" ref="B275:B282" si="171">B5</f>
        <v>12</v>
      </c>
      <c r="C275" s="86">
        <v>32</v>
      </c>
      <c r="D275" s="77">
        <f t="shared" ref="D275:J275" si="172">D125+D260</f>
        <v>988</v>
      </c>
      <c r="E275" s="77">
        <f t="shared" si="172"/>
        <v>1163</v>
      </c>
      <c r="F275" s="77">
        <f t="shared" si="172"/>
        <v>4</v>
      </c>
      <c r="G275" s="77">
        <f t="shared" si="170"/>
        <v>2</v>
      </c>
      <c r="H275" s="77">
        <f t="shared" si="172"/>
        <v>4986</v>
      </c>
      <c r="I275" s="77">
        <f t="shared" si="172"/>
        <v>183</v>
      </c>
      <c r="J275" s="78">
        <f t="shared" si="172"/>
        <v>0</v>
      </c>
      <c r="K275" s="79">
        <f t="shared" ref="K275:K282" si="173">H275/365</f>
        <v>13.66027397260274</v>
      </c>
      <c r="L275" s="80">
        <f t="shared" ref="L275:L283" si="174">H275/(E275+F275)</f>
        <v>4.2724935732647813</v>
      </c>
      <c r="M275" s="81">
        <f t="shared" ref="M275:M283" si="175">((C275*365)-H275)/(E275+F275)</f>
        <v>5.736075407026564</v>
      </c>
      <c r="N275" s="82">
        <f t="shared" ref="N275:N282" si="176">(E275+F275)/C275</f>
        <v>36.46875</v>
      </c>
      <c r="O275" s="80">
        <f t="shared" ref="O275:O282" si="177">H275*100/(C275*365)</f>
        <v>42.688356164383563</v>
      </c>
      <c r="P275" s="83">
        <f t="shared" ref="P275:P282" si="178">F275*100/(E275+F275)</f>
        <v>0.34275921165381318</v>
      </c>
    </row>
    <row r="276" spans="1:16" s="129" customFormat="1" ht="24.95" customHeight="1" x14ac:dyDescent="0.25">
      <c r="A276" s="84" t="s">
        <v>28</v>
      </c>
      <c r="B276" s="75">
        <f t="shared" si="171"/>
        <v>24</v>
      </c>
      <c r="C276" s="86">
        <v>28</v>
      </c>
      <c r="D276" s="77">
        <f t="shared" ref="D276:J276" si="179">D126+D261</f>
        <v>1227</v>
      </c>
      <c r="E276" s="77">
        <f t="shared" si="179"/>
        <v>1503</v>
      </c>
      <c r="F276" s="77">
        <f t="shared" si="179"/>
        <v>40</v>
      </c>
      <c r="G276" s="77">
        <f t="shared" si="170"/>
        <v>4</v>
      </c>
      <c r="H276" s="77">
        <f t="shared" si="179"/>
        <v>7558</v>
      </c>
      <c r="I276" s="77">
        <f t="shared" si="179"/>
        <v>318</v>
      </c>
      <c r="J276" s="78">
        <f t="shared" si="179"/>
        <v>6</v>
      </c>
      <c r="K276" s="79">
        <f t="shared" si="173"/>
        <v>20.706849315068492</v>
      </c>
      <c r="L276" s="80">
        <f t="shared" si="174"/>
        <v>4.8982501620220349</v>
      </c>
      <c r="M276" s="81">
        <f t="shared" si="175"/>
        <v>1.7252106286454958</v>
      </c>
      <c r="N276" s="82">
        <f t="shared" si="176"/>
        <v>55.107142857142854</v>
      </c>
      <c r="O276" s="80">
        <f t="shared" si="177"/>
        <v>73.953033268101763</v>
      </c>
      <c r="P276" s="83">
        <f t="shared" si="178"/>
        <v>2.5923525599481532</v>
      </c>
    </row>
    <row r="277" spans="1:16" s="129" customFormat="1" ht="24.95" customHeight="1" x14ac:dyDescent="0.25">
      <c r="A277" s="84" t="s">
        <v>29</v>
      </c>
      <c r="B277" s="75">
        <f t="shared" si="171"/>
        <v>5</v>
      </c>
      <c r="C277" s="86">
        <v>20</v>
      </c>
      <c r="D277" s="77">
        <f t="shared" ref="D277:J277" si="180">D127+D262</f>
        <v>884</v>
      </c>
      <c r="E277" s="77">
        <f t="shared" si="180"/>
        <v>888</v>
      </c>
      <c r="F277" s="77">
        <f t="shared" si="180"/>
        <v>0</v>
      </c>
      <c r="G277" s="77">
        <f t="shared" si="170"/>
        <v>0</v>
      </c>
      <c r="H277" s="77">
        <f t="shared" si="180"/>
        <v>2957</v>
      </c>
      <c r="I277" s="77">
        <f t="shared" si="180"/>
        <v>14</v>
      </c>
      <c r="J277" s="78">
        <f t="shared" si="180"/>
        <v>6</v>
      </c>
      <c r="K277" s="79">
        <f t="shared" si="173"/>
        <v>8.1013698630136979</v>
      </c>
      <c r="L277" s="80">
        <f t="shared" si="174"/>
        <v>3.329954954954955</v>
      </c>
      <c r="M277" s="81">
        <f t="shared" si="175"/>
        <v>4.8907657657657655</v>
      </c>
      <c r="N277" s="82">
        <f t="shared" si="176"/>
        <v>44.4</v>
      </c>
      <c r="O277" s="80">
        <f t="shared" si="177"/>
        <v>40.506849315068493</v>
      </c>
      <c r="P277" s="83">
        <f t="shared" si="178"/>
        <v>0</v>
      </c>
    </row>
    <row r="278" spans="1:16" s="129" customFormat="1" ht="24.95" customHeight="1" x14ac:dyDescent="0.25">
      <c r="A278" s="84" t="s">
        <v>30</v>
      </c>
      <c r="B278" s="75">
        <f t="shared" si="171"/>
        <v>5</v>
      </c>
      <c r="C278" s="86">
        <v>10</v>
      </c>
      <c r="D278" s="77">
        <f t="shared" ref="D278:J278" si="181">D128+D263</f>
        <v>1045</v>
      </c>
      <c r="E278" s="77">
        <f t="shared" si="181"/>
        <v>520</v>
      </c>
      <c r="F278" s="77">
        <f t="shared" si="181"/>
        <v>52</v>
      </c>
      <c r="G278" s="77">
        <f t="shared" si="170"/>
        <v>74</v>
      </c>
      <c r="H278" s="77">
        <f t="shared" si="181"/>
        <v>1918</v>
      </c>
      <c r="I278" s="77">
        <f t="shared" si="181"/>
        <v>2</v>
      </c>
      <c r="J278" s="78">
        <f t="shared" si="181"/>
        <v>477</v>
      </c>
      <c r="K278" s="79">
        <f t="shared" si="173"/>
        <v>5.2547945205479456</v>
      </c>
      <c r="L278" s="80">
        <f t="shared" si="174"/>
        <v>3.3531468531468533</v>
      </c>
      <c r="M278" s="81">
        <f t="shared" si="175"/>
        <v>3.0279720279720279</v>
      </c>
      <c r="N278" s="82">
        <f t="shared" si="176"/>
        <v>57.2</v>
      </c>
      <c r="O278" s="80">
        <f t="shared" si="177"/>
        <v>52.547945205479451</v>
      </c>
      <c r="P278" s="83">
        <f t="shared" si="178"/>
        <v>9.0909090909090917</v>
      </c>
    </row>
    <row r="279" spans="1:16" s="129" customFormat="1" ht="24.95" customHeight="1" x14ac:dyDescent="0.25">
      <c r="A279" s="84" t="s">
        <v>31</v>
      </c>
      <c r="B279" s="75">
        <f t="shared" si="171"/>
        <v>11</v>
      </c>
      <c r="C279" s="86">
        <v>14</v>
      </c>
      <c r="D279" s="77">
        <f t="shared" ref="D279:J279" si="182">D129+D264</f>
        <v>1798</v>
      </c>
      <c r="E279" s="77">
        <f t="shared" si="182"/>
        <v>434</v>
      </c>
      <c r="F279" s="77">
        <f t="shared" si="182"/>
        <v>1</v>
      </c>
      <c r="G279" s="77">
        <f t="shared" si="170"/>
        <v>0</v>
      </c>
      <c r="H279" s="77">
        <f t="shared" si="182"/>
        <v>4396</v>
      </c>
      <c r="I279" s="77">
        <f t="shared" si="182"/>
        <v>5</v>
      </c>
      <c r="J279" s="78">
        <f t="shared" si="182"/>
        <v>1370</v>
      </c>
      <c r="K279" s="79">
        <f t="shared" si="173"/>
        <v>12.043835616438356</v>
      </c>
      <c r="L279" s="80">
        <f t="shared" si="174"/>
        <v>10.105747126436782</v>
      </c>
      <c r="M279" s="81">
        <f t="shared" si="175"/>
        <v>1.6413793103448275</v>
      </c>
      <c r="N279" s="82">
        <f t="shared" si="176"/>
        <v>31.071428571428573</v>
      </c>
      <c r="O279" s="80">
        <f t="shared" si="177"/>
        <v>86.027397260273972</v>
      </c>
      <c r="P279" s="83">
        <f t="shared" si="178"/>
        <v>0.22988505747126436</v>
      </c>
    </row>
    <row r="280" spans="1:16" s="129" customFormat="1" ht="24.95" customHeight="1" x14ac:dyDescent="0.25">
      <c r="A280" s="84" t="s">
        <v>32</v>
      </c>
      <c r="B280" s="75">
        <f t="shared" si="171"/>
        <v>11</v>
      </c>
      <c r="C280" s="86">
        <v>22</v>
      </c>
      <c r="D280" s="77">
        <f t="shared" ref="D280:J280" si="183">D130+D265</f>
        <v>717</v>
      </c>
      <c r="E280" s="77">
        <f t="shared" si="183"/>
        <v>2081</v>
      </c>
      <c r="F280" s="77">
        <f t="shared" si="183"/>
        <v>0</v>
      </c>
      <c r="G280" s="77">
        <f t="shared" si="170"/>
        <v>0</v>
      </c>
      <c r="H280" s="77">
        <f t="shared" si="183"/>
        <v>4037</v>
      </c>
      <c r="I280" s="77">
        <f t="shared" si="183"/>
        <v>1370</v>
      </c>
      <c r="J280" s="78">
        <f t="shared" si="183"/>
        <v>1</v>
      </c>
      <c r="K280" s="79">
        <f t="shared" si="173"/>
        <v>11.06027397260274</v>
      </c>
      <c r="L280" s="80">
        <f t="shared" si="174"/>
        <v>1.9399327246516098</v>
      </c>
      <c r="M280" s="81">
        <f t="shared" si="175"/>
        <v>1.9187890437289765</v>
      </c>
      <c r="N280" s="82">
        <f t="shared" si="176"/>
        <v>94.590909090909093</v>
      </c>
      <c r="O280" s="80">
        <f t="shared" si="177"/>
        <v>50.273972602739725</v>
      </c>
      <c r="P280" s="83">
        <f t="shared" si="178"/>
        <v>0</v>
      </c>
    </row>
    <row r="281" spans="1:16" s="129" customFormat="1" ht="24.95" customHeight="1" x14ac:dyDescent="0.25">
      <c r="A281" s="84" t="s">
        <v>33</v>
      </c>
      <c r="B281" s="75">
        <f t="shared" si="171"/>
        <v>1</v>
      </c>
      <c r="C281" s="86">
        <v>10</v>
      </c>
      <c r="D281" s="77">
        <f t="shared" ref="D281:J281" si="184">D131+D266</f>
        <v>835</v>
      </c>
      <c r="E281" s="77">
        <f t="shared" si="184"/>
        <v>380</v>
      </c>
      <c r="F281" s="77">
        <f t="shared" si="184"/>
        <v>47</v>
      </c>
      <c r="G281" s="77">
        <f t="shared" si="170"/>
        <v>59</v>
      </c>
      <c r="H281" s="77">
        <f t="shared" si="184"/>
        <v>2563</v>
      </c>
      <c r="I281" s="77">
        <f t="shared" si="184"/>
        <v>0</v>
      </c>
      <c r="J281" s="78">
        <f t="shared" si="184"/>
        <v>403</v>
      </c>
      <c r="K281" s="79">
        <f t="shared" si="173"/>
        <v>7.021917808219178</v>
      </c>
      <c r="L281" s="80">
        <f t="shared" si="174"/>
        <v>6.0023419203747075</v>
      </c>
      <c r="M281" s="81">
        <f t="shared" si="175"/>
        <v>2.5456674473067915</v>
      </c>
      <c r="N281" s="82">
        <f t="shared" si="176"/>
        <v>42.7</v>
      </c>
      <c r="O281" s="80">
        <f t="shared" si="177"/>
        <v>70.219178082191775</v>
      </c>
      <c r="P281" s="83">
        <f t="shared" si="178"/>
        <v>11.007025761124122</v>
      </c>
    </row>
    <row r="282" spans="1:16" s="129" customFormat="1" ht="24.95" customHeight="1" thickBot="1" x14ac:dyDescent="0.3">
      <c r="A282" s="92" t="s">
        <v>34</v>
      </c>
      <c r="B282" s="75">
        <f t="shared" si="171"/>
        <v>5</v>
      </c>
      <c r="C282" s="94">
        <v>10</v>
      </c>
      <c r="D282" s="77">
        <f t="shared" ref="D282:J282" si="185">D132+D267</f>
        <v>632</v>
      </c>
      <c r="E282" s="77">
        <f t="shared" si="185"/>
        <v>606</v>
      </c>
      <c r="F282" s="77">
        <f t="shared" si="185"/>
        <v>21</v>
      </c>
      <c r="G282" s="77">
        <f t="shared" si="170"/>
        <v>0</v>
      </c>
      <c r="H282" s="77">
        <f t="shared" si="185"/>
        <v>3789</v>
      </c>
      <c r="I282" s="77">
        <f t="shared" si="185"/>
        <v>0</v>
      </c>
      <c r="J282" s="78">
        <f t="shared" si="185"/>
        <v>0</v>
      </c>
      <c r="K282" s="79">
        <f t="shared" si="173"/>
        <v>10.38082191780822</v>
      </c>
      <c r="L282" s="98">
        <f t="shared" si="174"/>
        <v>6.0430622009569381</v>
      </c>
      <c r="M282" s="117">
        <f t="shared" si="175"/>
        <v>-0.22169059011164274</v>
      </c>
      <c r="N282" s="100">
        <f t="shared" si="176"/>
        <v>62.7</v>
      </c>
      <c r="O282" s="80">
        <f t="shared" si="177"/>
        <v>103.8082191780822</v>
      </c>
      <c r="P282" s="118">
        <f t="shared" si="178"/>
        <v>3.3492822966507179</v>
      </c>
    </row>
    <row r="283" spans="1:16" ht="16.5" thickBot="1" x14ac:dyDescent="0.3">
      <c r="A283" s="103" t="s">
        <v>35</v>
      </c>
      <c r="B283" s="104">
        <f t="shared" ref="B283:J283" si="186">SUM(B274:B282)</f>
        <v>98</v>
      </c>
      <c r="C283" s="105">
        <f t="shared" si="186"/>
        <v>178</v>
      </c>
      <c r="D283" s="106">
        <f t="shared" si="186"/>
        <v>9117</v>
      </c>
      <c r="E283" s="106">
        <f t="shared" si="186"/>
        <v>8874</v>
      </c>
      <c r="F283" s="106">
        <f t="shared" si="186"/>
        <v>235</v>
      </c>
      <c r="G283" s="106">
        <f t="shared" si="186"/>
        <v>141</v>
      </c>
      <c r="H283" s="106">
        <f t="shared" si="186"/>
        <v>39254</v>
      </c>
      <c r="I283" s="106">
        <f t="shared" si="186"/>
        <v>2266</v>
      </c>
      <c r="J283" s="139">
        <f t="shared" si="186"/>
        <v>2265</v>
      </c>
      <c r="K283" s="140">
        <f>H283/365</f>
        <v>107.54520547945205</v>
      </c>
      <c r="L283" s="141">
        <f t="shared" si="174"/>
        <v>4.3093643649138214</v>
      </c>
      <c r="M283" s="142">
        <f t="shared" si="175"/>
        <v>2.8231419475244266</v>
      </c>
      <c r="N283" s="143">
        <f>(E283+F283)/C283</f>
        <v>51.174157303370784</v>
      </c>
      <c r="O283" s="141">
        <f>H283*100/(C283*365)</f>
        <v>60.418654763737109</v>
      </c>
      <c r="P283" s="144">
        <f>F283*100/(E283+F283)</f>
        <v>2.5798660665276101</v>
      </c>
    </row>
  </sheetData>
  <mergeCells count="38">
    <mergeCell ref="A242:P242"/>
    <mergeCell ref="A256:P256"/>
    <mergeCell ref="A257:P257"/>
    <mergeCell ref="A271:P271"/>
    <mergeCell ref="A272:P272"/>
    <mergeCell ref="A211:P211"/>
    <mergeCell ref="A212:P212"/>
    <mergeCell ref="A226:P226"/>
    <mergeCell ref="A227:P227"/>
    <mergeCell ref="A241:P241"/>
    <mergeCell ref="A167:P167"/>
    <mergeCell ref="A181:P181"/>
    <mergeCell ref="A182:P182"/>
    <mergeCell ref="A196:P196"/>
    <mergeCell ref="A197:P197"/>
    <mergeCell ref="A136:P136"/>
    <mergeCell ref="A137:P137"/>
    <mergeCell ref="A151:P151"/>
    <mergeCell ref="A152:P152"/>
    <mergeCell ref="A166:P166"/>
    <mergeCell ref="A61:P61"/>
    <mergeCell ref="A62:P62"/>
    <mergeCell ref="A76:P76"/>
    <mergeCell ref="A77:P77"/>
    <mergeCell ref="A91:P91"/>
    <mergeCell ref="A92:P92"/>
    <mergeCell ref="A106:P106"/>
    <mergeCell ref="A107:P107"/>
    <mergeCell ref="A121:P121"/>
    <mergeCell ref="A122:P122"/>
    <mergeCell ref="A32:P32"/>
    <mergeCell ref="A46:P46"/>
    <mergeCell ref="A47:P47"/>
    <mergeCell ref="A1:P1"/>
    <mergeCell ref="A2:P2"/>
    <mergeCell ref="A16:P16"/>
    <mergeCell ref="A17:P17"/>
    <mergeCell ref="A31:P31"/>
  </mergeCells>
  <pageMargins left="0.7" right="0.7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2"/>
  <sheetViews>
    <sheetView workbookViewId="0">
      <selection activeCell="F16" sqref="F16"/>
    </sheetView>
  </sheetViews>
  <sheetFormatPr defaultRowHeight="15" x14ac:dyDescent="0.25"/>
  <sheetData>
    <row r="2" spans="1:16" ht="15.75" thickBot="1" x14ac:dyDescent="0.3"/>
    <row r="3" spans="1:16" ht="45.75" thickBot="1" x14ac:dyDescent="0.3">
      <c r="A3" s="183" t="s">
        <v>20</v>
      </c>
      <c r="B3" s="187" t="s">
        <v>22</v>
      </c>
      <c r="C3" s="185" t="s">
        <v>21</v>
      </c>
      <c r="D3" s="185" t="s">
        <v>9</v>
      </c>
      <c r="E3" s="185" t="s">
        <v>10</v>
      </c>
      <c r="F3" s="185" t="s">
        <v>11</v>
      </c>
      <c r="G3" s="185" t="s">
        <v>82</v>
      </c>
      <c r="H3" s="185" t="s">
        <v>25</v>
      </c>
      <c r="I3" s="185" t="s">
        <v>23</v>
      </c>
      <c r="J3" s="185" t="s">
        <v>24</v>
      </c>
      <c r="K3" s="185" t="s">
        <v>43</v>
      </c>
      <c r="L3" s="185" t="s">
        <v>44</v>
      </c>
      <c r="M3" s="188" t="s">
        <v>45</v>
      </c>
      <c r="N3" s="185" t="s">
        <v>46</v>
      </c>
      <c r="O3" s="185" t="s">
        <v>47</v>
      </c>
      <c r="P3" s="186" t="s">
        <v>48</v>
      </c>
    </row>
    <row r="4" spans="1:16" ht="15.75" x14ac:dyDescent="0.25">
      <c r="A4" s="84" t="s">
        <v>31</v>
      </c>
      <c r="B4" s="115">
        <v>3</v>
      </c>
      <c r="C4" s="86">
        <v>14</v>
      </c>
      <c r="D4" s="77">
        <v>964</v>
      </c>
      <c r="E4" s="77">
        <v>237</v>
      </c>
      <c r="F4" s="77">
        <v>1</v>
      </c>
      <c r="G4" s="77">
        <v>0</v>
      </c>
      <c r="H4" s="77">
        <v>2140</v>
      </c>
      <c r="I4" s="77">
        <v>0</v>
      </c>
      <c r="J4" s="77">
        <v>721</v>
      </c>
      <c r="K4" s="79">
        <f>H4/181</f>
        <v>11.823204419889503</v>
      </c>
      <c r="L4" s="80">
        <f>H4/(E4+F4)</f>
        <v>8.9915966386554622</v>
      </c>
      <c r="M4" s="81">
        <f>((C4*181)-H4)/(E4+F4)</f>
        <v>1.6554621848739495</v>
      </c>
      <c r="N4" s="82">
        <f>(E4+F4)/C4</f>
        <v>17</v>
      </c>
      <c r="O4" s="80">
        <f>H4*100/(C4*181)</f>
        <v>84.451460142067873</v>
      </c>
      <c r="P4" s="83">
        <f>F4*100/(E4+F4)</f>
        <v>0.42016806722689076</v>
      </c>
    </row>
    <row r="5" spans="1:16" ht="16.5" thickBot="1" x14ac:dyDescent="0.3">
      <c r="A5" s="84" t="s">
        <v>32</v>
      </c>
      <c r="B5" s="115">
        <v>7</v>
      </c>
      <c r="C5" s="86">
        <v>22</v>
      </c>
      <c r="D5" s="77">
        <v>446</v>
      </c>
      <c r="E5" s="77">
        <v>1168</v>
      </c>
      <c r="F5" s="77">
        <v>1</v>
      </c>
      <c r="G5" s="77">
        <v>0</v>
      </c>
      <c r="H5" s="77">
        <v>2044</v>
      </c>
      <c r="I5" s="77">
        <v>722</v>
      </c>
      <c r="J5" s="77">
        <v>1</v>
      </c>
      <c r="K5" s="79">
        <f>H5/181</f>
        <v>11.292817679558011</v>
      </c>
      <c r="L5" s="80">
        <f>H5/(E5+F5)</f>
        <v>1.7485029940119761</v>
      </c>
      <c r="M5" s="81">
        <f>((C5*181)-H5)/(E5+F5)</f>
        <v>1.6578272027373824</v>
      </c>
      <c r="N5" s="82">
        <f>(E5+F5)/C5</f>
        <v>53.136363636363633</v>
      </c>
      <c r="O5" s="80">
        <f>H5*100/(C5*181)</f>
        <v>51.330989452536414</v>
      </c>
      <c r="P5" s="83">
        <f>F5*100/(E5+F5)</f>
        <v>8.5543199315654406E-2</v>
      </c>
    </row>
    <row r="6" spans="1:16" ht="15.75" thickBot="1" x14ac:dyDescent="0.3">
      <c r="B6" s="138">
        <f>SUM(B4:B5)</f>
        <v>10</v>
      </c>
      <c r="C6" s="138">
        <f t="shared" ref="C6:J6" si="0">SUM(C4:C5)</f>
        <v>36</v>
      </c>
      <c r="D6" s="138">
        <f t="shared" si="0"/>
        <v>1410</v>
      </c>
      <c r="E6" s="138">
        <f t="shared" si="0"/>
        <v>1405</v>
      </c>
      <c r="F6" s="138">
        <f t="shared" si="0"/>
        <v>2</v>
      </c>
      <c r="G6" s="138">
        <f t="shared" si="0"/>
        <v>0</v>
      </c>
      <c r="H6" s="138">
        <f t="shared" si="0"/>
        <v>4184</v>
      </c>
      <c r="I6" s="138">
        <f t="shared" si="0"/>
        <v>722</v>
      </c>
      <c r="J6" s="138">
        <f t="shared" si="0"/>
        <v>722</v>
      </c>
      <c r="K6" s="140">
        <f>H6/181</f>
        <v>23.116022099447513</v>
      </c>
      <c r="L6" s="141">
        <f>H6/(E6+F6)</f>
        <v>2.9737029140014215</v>
      </c>
      <c r="M6" s="142">
        <f>((C6*181)-H6)/(E6+F6)</f>
        <v>1.6574271499644635</v>
      </c>
      <c r="N6" s="143">
        <f>(E6+F6)/C6</f>
        <v>39.083333333333336</v>
      </c>
      <c r="O6" s="141">
        <f>H6*100/(C6*181)</f>
        <v>64.211172498465316</v>
      </c>
      <c r="P6" s="144">
        <f>F6*100/(E6+F6)</f>
        <v>0.14214641080312723</v>
      </c>
    </row>
    <row r="8" spans="1:16" ht="15.75" thickBot="1" x14ac:dyDescent="0.3">
      <c r="A8" s="169"/>
    </row>
    <row r="9" spans="1:16" ht="45.75" thickBot="1" x14ac:dyDescent="0.3">
      <c r="A9" s="183" t="s">
        <v>20</v>
      </c>
      <c r="B9" s="187" t="s">
        <v>22</v>
      </c>
      <c r="C9" s="185" t="s">
        <v>21</v>
      </c>
      <c r="D9" s="185" t="s">
        <v>9</v>
      </c>
      <c r="E9" s="185" t="s">
        <v>10</v>
      </c>
      <c r="F9" s="185" t="s">
        <v>11</v>
      </c>
      <c r="G9" s="185" t="s">
        <v>82</v>
      </c>
      <c r="H9" s="185" t="s">
        <v>25</v>
      </c>
      <c r="I9" s="185" t="s">
        <v>23</v>
      </c>
      <c r="J9" s="185" t="s">
        <v>24</v>
      </c>
      <c r="K9" s="185" t="s">
        <v>43</v>
      </c>
      <c r="L9" s="185" t="s">
        <v>44</v>
      </c>
      <c r="M9" s="188" t="s">
        <v>45</v>
      </c>
      <c r="N9" s="185" t="s">
        <v>46</v>
      </c>
      <c r="O9" s="185" t="s">
        <v>47</v>
      </c>
      <c r="P9" s="186" t="s">
        <v>48</v>
      </c>
    </row>
    <row r="10" spans="1:16" ht="15.75" x14ac:dyDescent="0.25">
      <c r="A10" s="84" t="s">
        <v>30</v>
      </c>
      <c r="B10" s="115">
        <v>7</v>
      </c>
      <c r="C10" s="86">
        <v>10</v>
      </c>
      <c r="D10" s="77">
        <v>35</v>
      </c>
      <c r="E10" s="77">
        <v>16</v>
      </c>
      <c r="F10" s="77">
        <v>1</v>
      </c>
      <c r="G10" s="77">
        <v>3</v>
      </c>
      <c r="H10" s="77">
        <v>30</v>
      </c>
      <c r="I10" s="77">
        <v>0</v>
      </c>
      <c r="J10" s="77">
        <v>25</v>
      </c>
      <c r="K10" s="79">
        <f>H10/181</f>
        <v>0.16574585635359115</v>
      </c>
      <c r="L10" s="80">
        <f>H10/(E10+F10)</f>
        <v>1.7647058823529411</v>
      </c>
      <c r="M10" s="81">
        <f>((C10*181)-H10)/(E10+F10)</f>
        <v>104.70588235294117</v>
      </c>
      <c r="N10" s="82">
        <f>(E10+F10)/C10</f>
        <v>1.7</v>
      </c>
      <c r="O10" s="80">
        <f>H10*100/(C10*181)</f>
        <v>1.6574585635359116</v>
      </c>
      <c r="P10" s="83">
        <f>F10*100/(E10+F10)</f>
        <v>5.882352941176471</v>
      </c>
    </row>
    <row r="11" spans="1:16" ht="16.5" thickBot="1" x14ac:dyDescent="0.3">
      <c r="A11" s="84" t="s">
        <v>33</v>
      </c>
      <c r="B11" s="115">
        <v>11</v>
      </c>
      <c r="C11" s="86">
        <v>10</v>
      </c>
      <c r="D11" s="77">
        <v>44</v>
      </c>
      <c r="E11" s="77">
        <v>15</v>
      </c>
      <c r="F11" s="77">
        <v>3</v>
      </c>
      <c r="G11" s="77">
        <v>2</v>
      </c>
      <c r="H11" s="77">
        <v>419</v>
      </c>
      <c r="I11" s="77">
        <v>0</v>
      </c>
      <c r="J11" s="77">
        <v>20</v>
      </c>
      <c r="K11" s="79">
        <f>H11/181</f>
        <v>2.3149171270718232</v>
      </c>
      <c r="L11" s="80">
        <f>H11/(E11+F11)</f>
        <v>23.277777777777779</v>
      </c>
      <c r="M11" s="81">
        <f>((C11*181)-H11)/(E11+F11)</f>
        <v>77.277777777777771</v>
      </c>
      <c r="N11" s="82">
        <f>(E11+F11)/C11</f>
        <v>1.8</v>
      </c>
      <c r="O11" s="80">
        <f>H11*100/(C11*181)</f>
        <v>23.149171270718231</v>
      </c>
      <c r="P11" s="83">
        <f>F11*100/(E11+F11)</f>
        <v>16.666666666666668</v>
      </c>
    </row>
    <row r="12" spans="1:16" ht="15.75" thickBot="1" x14ac:dyDescent="0.3">
      <c r="B12" s="138">
        <f t="shared" ref="B12:J12" si="1">SUM(B10:B11)</f>
        <v>18</v>
      </c>
      <c r="C12" s="138">
        <f t="shared" si="1"/>
        <v>20</v>
      </c>
      <c r="D12" s="138">
        <f t="shared" si="1"/>
        <v>79</v>
      </c>
      <c r="E12" s="138">
        <f t="shared" si="1"/>
        <v>31</v>
      </c>
      <c r="F12" s="138">
        <f t="shared" si="1"/>
        <v>4</v>
      </c>
      <c r="G12" s="138">
        <f t="shared" si="1"/>
        <v>5</v>
      </c>
      <c r="H12" s="138">
        <f t="shared" si="1"/>
        <v>449</v>
      </c>
      <c r="I12" s="138">
        <f t="shared" si="1"/>
        <v>0</v>
      </c>
      <c r="J12" s="138">
        <f t="shared" si="1"/>
        <v>45</v>
      </c>
      <c r="K12" s="140">
        <f>H12/181</f>
        <v>2.4806629834254146</v>
      </c>
      <c r="L12" s="141">
        <f>H12/(E12+F12)</f>
        <v>12.828571428571429</v>
      </c>
      <c r="M12" s="142">
        <f>((C12*181)-H12)/(E12+F12)</f>
        <v>90.6</v>
      </c>
      <c r="N12" s="143">
        <f>(E12+F12)/C12</f>
        <v>1.75</v>
      </c>
      <c r="O12" s="141">
        <f>H12*100/(C12*181)</f>
        <v>12.403314917127071</v>
      </c>
      <c r="P12" s="144">
        <f>F12*100/(E12+F12)</f>
        <v>11.428571428571429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72"/>
  <sheetViews>
    <sheetView topLeftCell="A410" zoomScaleNormal="100" workbookViewId="0">
      <selection activeCell="D432" sqref="D432"/>
    </sheetView>
  </sheetViews>
  <sheetFormatPr defaultRowHeight="15" x14ac:dyDescent="0.25"/>
  <cols>
    <col min="1" max="1" width="11.28515625" customWidth="1"/>
    <col min="2" max="3" width="12.28515625" customWidth="1"/>
    <col min="4" max="4" width="8.28515625" customWidth="1"/>
    <col min="5" max="5" width="9.5703125" customWidth="1"/>
    <col min="6" max="6" width="12.140625" customWidth="1"/>
    <col min="7" max="7" width="12" customWidth="1"/>
    <col min="8" max="8" width="14.28515625" bestFit="1" customWidth="1"/>
  </cols>
  <sheetData>
    <row r="1" spans="1:10" ht="36" x14ac:dyDescent="0.55000000000000004">
      <c r="A1" s="273" t="s">
        <v>1</v>
      </c>
      <c r="B1" s="273"/>
      <c r="C1" s="273"/>
      <c r="D1" s="273"/>
      <c r="E1" s="273"/>
      <c r="F1" s="273"/>
      <c r="G1" s="273"/>
      <c r="H1" s="273"/>
    </row>
    <row r="2" spans="1:10" ht="27" thickBot="1" x14ac:dyDescent="0.45">
      <c r="A2" s="274" t="s">
        <v>0</v>
      </c>
      <c r="B2" s="274"/>
      <c r="C2" s="274"/>
      <c r="D2" s="274"/>
      <c r="E2" s="274"/>
      <c r="F2" s="274"/>
      <c r="G2" s="274"/>
      <c r="H2" s="274"/>
    </row>
    <row r="3" spans="1:10" ht="15.75" x14ac:dyDescent="0.25">
      <c r="A3" s="39" t="s">
        <v>2</v>
      </c>
      <c r="B3" s="19" t="s">
        <v>3</v>
      </c>
      <c r="C3" s="20"/>
      <c r="D3" s="21" t="s">
        <v>4</v>
      </c>
      <c r="E3" s="21"/>
      <c r="F3" s="20" t="s">
        <v>5</v>
      </c>
      <c r="G3" s="19" t="s">
        <v>16</v>
      </c>
      <c r="H3" s="22" t="s">
        <v>17</v>
      </c>
    </row>
    <row r="4" spans="1:10" ht="15.75" x14ac:dyDescent="0.25">
      <c r="A4" s="277" t="s">
        <v>6</v>
      </c>
      <c r="B4" s="278"/>
      <c r="C4" s="278"/>
      <c r="D4" s="278"/>
      <c r="E4" s="278"/>
      <c r="F4" s="279"/>
      <c r="G4" s="1"/>
      <c r="H4" s="2">
        <v>24</v>
      </c>
    </row>
    <row r="5" spans="1:10" ht="15.75" x14ac:dyDescent="0.25">
      <c r="A5" s="3" t="s">
        <v>7</v>
      </c>
      <c r="B5" s="1"/>
      <c r="C5" s="1"/>
      <c r="D5" s="1"/>
      <c r="E5" s="1"/>
      <c r="F5" s="1"/>
      <c r="G5" s="1"/>
      <c r="H5" s="2">
        <v>32</v>
      </c>
    </row>
    <row r="6" spans="1:10" s="176" customFormat="1" ht="39" thickBot="1" x14ac:dyDescent="0.3">
      <c r="A6" s="40" t="s">
        <v>8</v>
      </c>
      <c r="B6" s="49" t="s">
        <v>9</v>
      </c>
      <c r="C6" s="49" t="s">
        <v>10</v>
      </c>
      <c r="D6" s="49" t="s">
        <v>11</v>
      </c>
      <c r="E6" s="49" t="s">
        <v>12</v>
      </c>
      <c r="F6" s="49" t="s">
        <v>13</v>
      </c>
      <c r="G6" s="49" t="s">
        <v>14</v>
      </c>
      <c r="H6" s="50" t="s">
        <v>15</v>
      </c>
      <c r="J6" s="177"/>
    </row>
    <row r="7" spans="1:10" x14ac:dyDescent="0.25">
      <c r="A7" s="36">
        <v>1</v>
      </c>
      <c r="B7" s="37">
        <v>2</v>
      </c>
      <c r="C7" s="37">
        <v>2</v>
      </c>
      <c r="D7" s="37">
        <v>1</v>
      </c>
      <c r="E7" s="37"/>
      <c r="F7" s="37">
        <v>1</v>
      </c>
      <c r="G7" s="37"/>
      <c r="H7" s="38">
        <f>H4+B7+F7-(C7+D7+G7)-E7</f>
        <v>24</v>
      </c>
    </row>
    <row r="8" spans="1:10" x14ac:dyDescent="0.25">
      <c r="A8" s="26">
        <v>2</v>
      </c>
      <c r="B8" s="5">
        <v>1</v>
      </c>
      <c r="C8" s="5">
        <v>3</v>
      </c>
      <c r="D8" s="5"/>
      <c r="E8" s="5"/>
      <c r="F8" s="5">
        <v>3</v>
      </c>
      <c r="G8" s="5"/>
      <c r="H8" s="2">
        <f>H7+B8+F8-(C8+D8+G8)-E8</f>
        <v>25</v>
      </c>
    </row>
    <row r="9" spans="1:10" x14ac:dyDescent="0.25">
      <c r="A9" s="26">
        <v>3</v>
      </c>
      <c r="B9" s="5">
        <v>1</v>
      </c>
      <c r="C9" s="5">
        <v>4</v>
      </c>
      <c r="D9" s="5"/>
      <c r="E9" s="5"/>
      <c r="F9" s="5">
        <v>1</v>
      </c>
      <c r="G9" s="5"/>
      <c r="H9" s="2">
        <f>H8+B9+F9-(C9+D9+G9)-E9</f>
        <v>23</v>
      </c>
    </row>
    <row r="10" spans="1:10" x14ac:dyDescent="0.25">
      <c r="A10" s="26">
        <v>4</v>
      </c>
      <c r="B10" s="5">
        <v>2</v>
      </c>
      <c r="C10" s="5">
        <v>7</v>
      </c>
      <c r="D10" s="5">
        <v>1</v>
      </c>
      <c r="E10" s="5"/>
      <c r="F10" s="5">
        <v>2</v>
      </c>
      <c r="G10" s="5"/>
      <c r="H10" s="2">
        <f t="shared" ref="H10:H37" si="0">H9+B10+F10-(C10+D10+G10)-E10</f>
        <v>19</v>
      </c>
    </row>
    <row r="11" spans="1:10" x14ac:dyDescent="0.25">
      <c r="A11" s="26">
        <v>5</v>
      </c>
      <c r="B11" s="5">
        <v>5</v>
      </c>
      <c r="C11" s="5">
        <v>2</v>
      </c>
      <c r="D11" s="5"/>
      <c r="E11" s="5"/>
      <c r="F11" s="5"/>
      <c r="G11" s="5"/>
      <c r="H11" s="2">
        <f t="shared" si="0"/>
        <v>22</v>
      </c>
    </row>
    <row r="12" spans="1:10" x14ac:dyDescent="0.25">
      <c r="A12" s="26">
        <v>6</v>
      </c>
      <c r="B12" s="5">
        <v>1</v>
      </c>
      <c r="C12" s="5">
        <v>5</v>
      </c>
      <c r="D12" s="5">
        <v>1</v>
      </c>
      <c r="E12" s="5"/>
      <c r="F12" s="5">
        <v>1</v>
      </c>
      <c r="G12" s="5"/>
      <c r="H12" s="2">
        <f t="shared" si="0"/>
        <v>18</v>
      </c>
    </row>
    <row r="13" spans="1:10" x14ac:dyDescent="0.25">
      <c r="A13" s="26">
        <v>7</v>
      </c>
      <c r="B13" s="5">
        <v>1</v>
      </c>
      <c r="C13" s="5">
        <v>4</v>
      </c>
      <c r="D13" s="5"/>
      <c r="E13" s="5"/>
      <c r="F13" s="5">
        <v>4</v>
      </c>
      <c r="G13" s="5"/>
      <c r="H13" s="2">
        <f t="shared" si="0"/>
        <v>19</v>
      </c>
    </row>
    <row r="14" spans="1:10" x14ac:dyDescent="0.25">
      <c r="A14" s="26">
        <v>8</v>
      </c>
      <c r="B14" s="5">
        <v>3</v>
      </c>
      <c r="C14" s="5">
        <v>3</v>
      </c>
      <c r="D14" s="5"/>
      <c r="E14" s="5"/>
      <c r="F14" s="5">
        <v>3</v>
      </c>
      <c r="G14" s="5"/>
      <c r="H14" s="2">
        <f t="shared" si="0"/>
        <v>22</v>
      </c>
    </row>
    <row r="15" spans="1:10" x14ac:dyDescent="0.25">
      <c r="A15" s="26">
        <v>9</v>
      </c>
      <c r="B15" s="5">
        <v>2</v>
      </c>
      <c r="C15" s="5">
        <v>2</v>
      </c>
      <c r="D15" s="5"/>
      <c r="E15" s="5"/>
      <c r="F15" s="5">
        <v>2</v>
      </c>
      <c r="G15" s="5"/>
      <c r="H15" s="2">
        <f t="shared" si="0"/>
        <v>24</v>
      </c>
    </row>
    <row r="16" spans="1:10" x14ac:dyDescent="0.25">
      <c r="A16" s="26">
        <v>10</v>
      </c>
      <c r="B16" s="5"/>
      <c r="C16" s="5">
        <v>1</v>
      </c>
      <c r="D16" s="5"/>
      <c r="E16" s="5"/>
      <c r="F16" s="5">
        <v>1</v>
      </c>
      <c r="G16" s="5"/>
      <c r="H16" s="2">
        <f t="shared" si="0"/>
        <v>24</v>
      </c>
    </row>
    <row r="17" spans="1:8" x14ac:dyDescent="0.25">
      <c r="A17" s="26">
        <v>11</v>
      </c>
      <c r="B17" s="5">
        <v>1</v>
      </c>
      <c r="C17" s="5">
        <v>7</v>
      </c>
      <c r="D17" s="5"/>
      <c r="E17" s="5"/>
      <c r="F17" s="5">
        <v>1</v>
      </c>
      <c r="G17" s="5"/>
      <c r="H17" s="2">
        <f t="shared" si="0"/>
        <v>19</v>
      </c>
    </row>
    <row r="18" spans="1:8" x14ac:dyDescent="0.25">
      <c r="A18" s="26">
        <v>12</v>
      </c>
      <c r="B18" s="5">
        <v>8</v>
      </c>
      <c r="C18" s="5">
        <v>1</v>
      </c>
      <c r="D18" s="5"/>
      <c r="E18" s="5"/>
      <c r="F18" s="5"/>
      <c r="G18" s="5"/>
      <c r="H18" s="2">
        <f t="shared" si="0"/>
        <v>26</v>
      </c>
    </row>
    <row r="19" spans="1:8" x14ac:dyDescent="0.25">
      <c r="A19" s="26">
        <v>13</v>
      </c>
      <c r="B19" s="5">
        <v>2</v>
      </c>
      <c r="C19" s="5">
        <v>5</v>
      </c>
      <c r="D19" s="5"/>
      <c r="E19" s="5"/>
      <c r="F19" s="5">
        <v>2</v>
      </c>
      <c r="G19" s="5"/>
      <c r="H19" s="2">
        <f t="shared" si="0"/>
        <v>25</v>
      </c>
    </row>
    <row r="20" spans="1:8" x14ac:dyDescent="0.25">
      <c r="A20" s="26">
        <v>14</v>
      </c>
      <c r="B20" s="5">
        <v>1</v>
      </c>
      <c r="C20" s="5">
        <v>12</v>
      </c>
      <c r="D20" s="5">
        <v>1</v>
      </c>
      <c r="E20" s="5"/>
      <c r="F20" s="5">
        <v>3</v>
      </c>
      <c r="G20" s="5"/>
      <c r="H20" s="2">
        <f t="shared" si="0"/>
        <v>16</v>
      </c>
    </row>
    <row r="21" spans="1:8" x14ac:dyDescent="0.25">
      <c r="A21" s="26">
        <v>15</v>
      </c>
      <c r="B21" s="5">
        <v>5</v>
      </c>
      <c r="C21" s="5">
        <v>2</v>
      </c>
      <c r="D21" s="5"/>
      <c r="E21" s="5"/>
      <c r="F21" s="5">
        <v>1</v>
      </c>
      <c r="G21" s="5"/>
      <c r="H21" s="2">
        <f>H20+B21+F21-(C21+D21+G21)-E21</f>
        <v>20</v>
      </c>
    </row>
    <row r="22" spans="1:8" x14ac:dyDescent="0.25">
      <c r="A22" s="26">
        <v>16</v>
      </c>
      <c r="B22" s="5">
        <v>2</v>
      </c>
      <c r="C22" s="5">
        <v>2</v>
      </c>
      <c r="D22" s="5"/>
      <c r="E22" s="5"/>
      <c r="F22" s="5"/>
      <c r="G22" s="5"/>
      <c r="H22" s="2">
        <f t="shared" si="0"/>
        <v>20</v>
      </c>
    </row>
    <row r="23" spans="1:8" x14ac:dyDescent="0.25">
      <c r="A23" s="26">
        <v>17</v>
      </c>
      <c r="B23" s="5">
        <v>4</v>
      </c>
      <c r="C23" s="5">
        <v>2</v>
      </c>
      <c r="D23" s="5"/>
      <c r="E23" s="5"/>
      <c r="F23" s="5"/>
      <c r="G23" s="5"/>
      <c r="H23" s="2">
        <f t="shared" si="0"/>
        <v>22</v>
      </c>
    </row>
    <row r="24" spans="1:8" x14ac:dyDescent="0.25">
      <c r="A24" s="26">
        <v>18</v>
      </c>
      <c r="B24" s="5">
        <v>1</v>
      </c>
      <c r="C24" s="5">
        <v>10</v>
      </c>
      <c r="D24" s="5"/>
      <c r="E24" s="5"/>
      <c r="F24" s="5">
        <v>2</v>
      </c>
      <c r="G24" s="5"/>
      <c r="H24" s="2">
        <f t="shared" si="0"/>
        <v>15</v>
      </c>
    </row>
    <row r="25" spans="1:8" x14ac:dyDescent="0.25">
      <c r="A25" s="26">
        <v>19</v>
      </c>
      <c r="B25" s="5">
        <v>8</v>
      </c>
      <c r="C25" s="5">
        <v>3</v>
      </c>
      <c r="D25" s="5"/>
      <c r="E25" s="5"/>
      <c r="F25" s="5">
        <v>1</v>
      </c>
      <c r="G25" s="5"/>
      <c r="H25" s="2">
        <f t="shared" si="0"/>
        <v>21</v>
      </c>
    </row>
    <row r="26" spans="1:8" x14ac:dyDescent="0.25">
      <c r="A26" s="26">
        <v>20</v>
      </c>
      <c r="B26" s="5">
        <v>2</v>
      </c>
      <c r="C26" s="5">
        <v>2</v>
      </c>
      <c r="D26" s="5"/>
      <c r="E26" s="5"/>
      <c r="F26" s="5"/>
      <c r="G26" s="5"/>
      <c r="H26" s="2">
        <f t="shared" si="0"/>
        <v>21</v>
      </c>
    </row>
    <row r="27" spans="1:8" x14ac:dyDescent="0.25">
      <c r="A27" s="26">
        <v>21</v>
      </c>
      <c r="B27" s="5">
        <v>4</v>
      </c>
      <c r="C27" s="5">
        <v>5</v>
      </c>
      <c r="D27" s="5"/>
      <c r="E27" s="5"/>
      <c r="F27" s="5"/>
      <c r="G27" s="5"/>
      <c r="H27" s="2">
        <f t="shared" si="0"/>
        <v>20</v>
      </c>
    </row>
    <row r="28" spans="1:8" x14ac:dyDescent="0.25">
      <c r="A28" s="26">
        <v>22</v>
      </c>
      <c r="B28" s="5">
        <v>3</v>
      </c>
      <c r="C28" s="5">
        <v>5</v>
      </c>
      <c r="D28" s="5"/>
      <c r="E28" s="5"/>
      <c r="F28" s="5">
        <v>3</v>
      </c>
      <c r="G28" s="5"/>
      <c r="H28" s="2">
        <f t="shared" si="0"/>
        <v>21</v>
      </c>
    </row>
    <row r="29" spans="1:8" x14ac:dyDescent="0.25">
      <c r="A29" s="26">
        <v>23</v>
      </c>
      <c r="B29" s="5">
        <v>3</v>
      </c>
      <c r="C29" s="5">
        <v>6</v>
      </c>
      <c r="D29" s="5"/>
      <c r="E29" s="5"/>
      <c r="F29" s="5"/>
      <c r="G29" s="5"/>
      <c r="H29" s="2">
        <f t="shared" si="0"/>
        <v>18</v>
      </c>
    </row>
    <row r="30" spans="1:8" x14ac:dyDescent="0.25">
      <c r="A30" s="26">
        <v>24</v>
      </c>
      <c r="B30" s="5">
        <v>1</v>
      </c>
      <c r="C30" s="5">
        <v>2</v>
      </c>
      <c r="D30" s="5"/>
      <c r="E30" s="5"/>
      <c r="F30" s="5">
        <v>3</v>
      </c>
      <c r="G30" s="5"/>
      <c r="H30" s="2">
        <f t="shared" si="0"/>
        <v>20</v>
      </c>
    </row>
    <row r="31" spans="1:8" x14ac:dyDescent="0.25">
      <c r="A31" s="26">
        <v>25</v>
      </c>
      <c r="B31" s="5">
        <v>5</v>
      </c>
      <c r="C31" s="5">
        <v>4</v>
      </c>
      <c r="D31" s="5">
        <v>1</v>
      </c>
      <c r="E31" s="5"/>
      <c r="F31" s="5"/>
      <c r="G31" s="5"/>
      <c r="H31" s="2">
        <f t="shared" si="0"/>
        <v>20</v>
      </c>
    </row>
    <row r="32" spans="1:8" x14ac:dyDescent="0.25">
      <c r="A32" s="26">
        <v>26</v>
      </c>
      <c r="B32" s="5">
        <v>5</v>
      </c>
      <c r="C32" s="5">
        <v>5</v>
      </c>
      <c r="D32" s="5"/>
      <c r="E32" s="5"/>
      <c r="F32" s="5"/>
      <c r="G32" s="5"/>
      <c r="H32" s="2">
        <f t="shared" si="0"/>
        <v>20</v>
      </c>
    </row>
    <row r="33" spans="1:8" x14ac:dyDescent="0.25">
      <c r="A33" s="26">
        <v>27</v>
      </c>
      <c r="B33" s="5">
        <v>1</v>
      </c>
      <c r="C33" s="5">
        <v>3</v>
      </c>
      <c r="D33" s="5"/>
      <c r="E33" s="5"/>
      <c r="F33" s="5">
        <v>1</v>
      </c>
      <c r="G33" s="5"/>
      <c r="H33" s="2">
        <f t="shared" si="0"/>
        <v>19</v>
      </c>
    </row>
    <row r="34" spans="1:8" x14ac:dyDescent="0.25">
      <c r="A34" s="26">
        <v>28</v>
      </c>
      <c r="B34" s="5">
        <v>2</v>
      </c>
      <c r="C34" s="5">
        <v>5</v>
      </c>
      <c r="D34" s="5"/>
      <c r="E34" s="5"/>
      <c r="F34" s="5"/>
      <c r="G34" s="5"/>
      <c r="H34" s="2">
        <f t="shared" si="0"/>
        <v>16</v>
      </c>
    </row>
    <row r="35" spans="1:8" x14ac:dyDescent="0.25">
      <c r="A35" s="26">
        <v>29</v>
      </c>
      <c r="B35" s="5">
        <v>1</v>
      </c>
      <c r="C35" s="5">
        <v>1</v>
      </c>
      <c r="D35" s="5"/>
      <c r="E35" s="5"/>
      <c r="F35" s="5">
        <v>1</v>
      </c>
      <c r="G35" s="5"/>
      <c r="H35" s="2">
        <f t="shared" si="0"/>
        <v>17</v>
      </c>
    </row>
    <row r="36" spans="1:8" x14ac:dyDescent="0.25">
      <c r="A36" s="26">
        <v>30</v>
      </c>
      <c r="B36" s="5">
        <v>4</v>
      </c>
      <c r="C36" s="5">
        <v>3</v>
      </c>
      <c r="D36" s="5"/>
      <c r="E36" s="5"/>
      <c r="F36" s="5">
        <v>2</v>
      </c>
      <c r="G36" s="5"/>
      <c r="H36" s="2">
        <f t="shared" si="0"/>
        <v>20</v>
      </c>
    </row>
    <row r="37" spans="1:8" x14ac:dyDescent="0.25">
      <c r="A37" s="26">
        <v>31</v>
      </c>
      <c r="B37" s="5">
        <v>2</v>
      </c>
      <c r="C37" s="5">
        <v>3</v>
      </c>
      <c r="D37" s="5"/>
      <c r="E37" s="5"/>
      <c r="F37" s="5"/>
      <c r="G37" s="5"/>
      <c r="H37" s="2">
        <f t="shared" si="0"/>
        <v>19</v>
      </c>
    </row>
    <row r="38" spans="1:8" ht="15.75" thickBot="1" x14ac:dyDescent="0.3">
      <c r="A38" s="33" t="s">
        <v>35</v>
      </c>
      <c r="B38" s="34">
        <f>SUM(B7:B37)-E38</f>
        <v>83</v>
      </c>
      <c r="C38" s="34">
        <f t="shared" ref="C38:H38" si="1">SUM(C7:C37)</f>
        <v>121</v>
      </c>
      <c r="D38" s="34">
        <f t="shared" si="1"/>
        <v>5</v>
      </c>
      <c r="E38" s="34">
        <f t="shared" si="1"/>
        <v>0</v>
      </c>
      <c r="F38" s="34">
        <f t="shared" si="1"/>
        <v>38</v>
      </c>
      <c r="G38" s="34">
        <f t="shared" si="1"/>
        <v>0</v>
      </c>
      <c r="H38" s="35">
        <f t="shared" si="1"/>
        <v>635</v>
      </c>
    </row>
    <row r="41" spans="1:8" ht="36" x14ac:dyDescent="0.55000000000000004">
      <c r="A41" s="273" t="s">
        <v>1</v>
      </c>
      <c r="B41" s="273"/>
      <c r="C41" s="273"/>
      <c r="D41" s="273"/>
      <c r="E41" s="273"/>
      <c r="F41" s="273"/>
      <c r="G41" s="273"/>
      <c r="H41" s="273"/>
    </row>
    <row r="42" spans="1:8" ht="27" thickBot="1" x14ac:dyDescent="0.45">
      <c r="A42" s="274" t="s">
        <v>0</v>
      </c>
      <c r="B42" s="274"/>
      <c r="C42" s="274"/>
      <c r="D42" s="274"/>
      <c r="E42" s="274"/>
      <c r="F42" s="274"/>
      <c r="G42" s="274"/>
      <c r="H42" s="274"/>
    </row>
    <row r="43" spans="1:8" ht="15.75" x14ac:dyDescent="0.25">
      <c r="A43" s="39" t="s">
        <v>2</v>
      </c>
      <c r="B43" s="19" t="s">
        <v>3</v>
      </c>
      <c r="C43" s="20"/>
      <c r="D43" s="21" t="s">
        <v>4</v>
      </c>
      <c r="E43" s="21"/>
      <c r="F43" s="20" t="s">
        <v>5</v>
      </c>
      <c r="G43" s="19" t="s">
        <v>16</v>
      </c>
      <c r="H43" s="22" t="s">
        <v>41</v>
      </c>
    </row>
    <row r="44" spans="1:8" ht="15.75" x14ac:dyDescent="0.25">
      <c r="A44" s="277" t="s">
        <v>6</v>
      </c>
      <c r="B44" s="278"/>
      <c r="C44" s="278"/>
      <c r="D44" s="278"/>
      <c r="E44" s="278"/>
      <c r="F44" s="279"/>
      <c r="G44" s="1"/>
      <c r="H44" s="2">
        <f>H37</f>
        <v>19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32</v>
      </c>
    </row>
    <row r="46" spans="1:8" ht="39" thickBot="1" x14ac:dyDescent="0.3">
      <c r="A46" s="40" t="s">
        <v>8</v>
      </c>
      <c r="B46" s="41" t="s">
        <v>9</v>
      </c>
      <c r="C46" s="41" t="s">
        <v>10</v>
      </c>
      <c r="D46" s="41" t="s">
        <v>11</v>
      </c>
      <c r="E46" s="41" t="s">
        <v>12</v>
      </c>
      <c r="F46" s="41" t="s">
        <v>13</v>
      </c>
      <c r="G46" s="41" t="s">
        <v>14</v>
      </c>
      <c r="H46" s="42" t="s">
        <v>15</v>
      </c>
    </row>
    <row r="47" spans="1:8" x14ac:dyDescent="0.25">
      <c r="A47" s="36">
        <v>1</v>
      </c>
      <c r="B47" s="251">
        <v>2</v>
      </c>
      <c r="C47" s="251">
        <v>3</v>
      </c>
      <c r="D47" s="251"/>
      <c r="E47" s="251"/>
      <c r="F47" s="251"/>
      <c r="G47" s="251"/>
      <c r="H47" s="38">
        <f>H44+B47+F47-(C47+D47+G47)-E47</f>
        <v>18</v>
      </c>
    </row>
    <row r="48" spans="1:8" x14ac:dyDescent="0.25">
      <c r="A48" s="26">
        <v>2</v>
      </c>
      <c r="B48" s="214">
        <v>9</v>
      </c>
      <c r="C48" s="214">
        <v>3</v>
      </c>
      <c r="D48" s="214"/>
      <c r="E48" s="214"/>
      <c r="F48" s="214"/>
      <c r="G48" s="214"/>
      <c r="H48" s="2">
        <f>H47+B48+F48-(C48+D48+G48)-E48</f>
        <v>24</v>
      </c>
    </row>
    <row r="49" spans="1:8" x14ac:dyDescent="0.25">
      <c r="A49" s="26">
        <v>3</v>
      </c>
      <c r="B49" s="214">
        <v>1</v>
      </c>
      <c r="C49" s="214">
        <v>2</v>
      </c>
      <c r="D49" s="214"/>
      <c r="E49" s="214"/>
      <c r="F49" s="214"/>
      <c r="G49" s="214"/>
      <c r="H49" s="2">
        <f>H48+B49+F49-(C49+D49+G49)-E49</f>
        <v>23</v>
      </c>
    </row>
    <row r="50" spans="1:8" x14ac:dyDescent="0.25">
      <c r="A50" s="26">
        <v>4</v>
      </c>
      <c r="B50" s="214"/>
      <c r="C50" s="214">
        <v>12</v>
      </c>
      <c r="D50" s="214"/>
      <c r="E50" s="214"/>
      <c r="F50" s="214">
        <v>1</v>
      </c>
      <c r="G50" s="214"/>
      <c r="H50" s="2">
        <f t="shared" ref="H50:H74" si="2">H49+B50+F50-(C50+D50+G50)-E50</f>
        <v>12</v>
      </c>
    </row>
    <row r="51" spans="1:8" x14ac:dyDescent="0.25">
      <c r="A51" s="26">
        <v>5</v>
      </c>
      <c r="B51" s="214">
        <v>4</v>
      </c>
      <c r="C51" s="214">
        <v>3</v>
      </c>
      <c r="D51" s="214"/>
      <c r="E51" s="214"/>
      <c r="F51" s="214">
        <v>3</v>
      </c>
      <c r="G51" s="214"/>
      <c r="H51" s="2">
        <f t="shared" si="2"/>
        <v>16</v>
      </c>
    </row>
    <row r="52" spans="1:8" x14ac:dyDescent="0.25">
      <c r="A52" s="26">
        <v>6</v>
      </c>
      <c r="B52" s="214">
        <v>1</v>
      </c>
      <c r="C52" s="214">
        <v>2</v>
      </c>
      <c r="D52" s="214"/>
      <c r="E52" s="214"/>
      <c r="F52" s="214"/>
      <c r="G52" s="214"/>
      <c r="H52" s="2">
        <f t="shared" si="2"/>
        <v>15</v>
      </c>
    </row>
    <row r="53" spans="1:8" x14ac:dyDescent="0.25">
      <c r="A53" s="26">
        <v>7</v>
      </c>
      <c r="B53" s="214"/>
      <c r="C53" s="214">
        <v>2</v>
      </c>
      <c r="D53" s="214"/>
      <c r="E53" s="214"/>
      <c r="F53" s="214"/>
      <c r="G53" s="214"/>
      <c r="H53" s="2">
        <f t="shared" si="2"/>
        <v>13</v>
      </c>
    </row>
    <row r="54" spans="1:8" x14ac:dyDescent="0.25">
      <c r="A54" s="26">
        <v>8</v>
      </c>
      <c r="B54" s="214">
        <v>1</v>
      </c>
      <c r="C54" s="214">
        <v>9</v>
      </c>
      <c r="D54" s="214"/>
      <c r="E54" s="214"/>
      <c r="F54" s="214"/>
      <c r="G54" s="214"/>
      <c r="H54" s="2">
        <f t="shared" si="2"/>
        <v>5</v>
      </c>
    </row>
    <row r="55" spans="1:8" x14ac:dyDescent="0.25">
      <c r="A55" s="26">
        <v>9</v>
      </c>
      <c r="B55" s="214"/>
      <c r="C55" s="214"/>
      <c r="D55" s="214"/>
      <c r="E55" s="214"/>
      <c r="F55" s="214"/>
      <c r="G55" s="214">
        <v>2</v>
      </c>
      <c r="H55" s="2">
        <f t="shared" si="2"/>
        <v>3</v>
      </c>
    </row>
    <row r="56" spans="1:8" x14ac:dyDescent="0.25">
      <c r="A56" s="26">
        <v>10</v>
      </c>
      <c r="B56" s="214">
        <v>3</v>
      </c>
      <c r="C56" s="214">
        <v>1</v>
      </c>
      <c r="D56" s="214"/>
      <c r="E56" s="214"/>
      <c r="F56" s="214">
        <v>7</v>
      </c>
      <c r="G56" s="214"/>
      <c r="H56" s="2">
        <f t="shared" si="2"/>
        <v>12</v>
      </c>
    </row>
    <row r="57" spans="1:8" x14ac:dyDescent="0.25">
      <c r="A57" s="26">
        <v>11</v>
      </c>
      <c r="B57" s="214">
        <v>2</v>
      </c>
      <c r="C57" s="214">
        <v>3</v>
      </c>
      <c r="D57" s="214"/>
      <c r="E57" s="214"/>
      <c r="F57" s="214"/>
      <c r="G57" s="214"/>
      <c r="H57" s="2">
        <f t="shared" si="2"/>
        <v>11</v>
      </c>
    </row>
    <row r="58" spans="1:8" x14ac:dyDescent="0.25">
      <c r="A58" s="26">
        <v>12</v>
      </c>
      <c r="B58" s="214">
        <v>3</v>
      </c>
      <c r="C58" s="214">
        <v>6</v>
      </c>
      <c r="D58" s="214"/>
      <c r="E58" s="214"/>
      <c r="F58" s="214">
        <v>3</v>
      </c>
      <c r="G58" s="214"/>
      <c r="H58" s="2">
        <f t="shared" si="2"/>
        <v>11</v>
      </c>
    </row>
    <row r="59" spans="1:8" x14ac:dyDescent="0.25">
      <c r="A59" s="26">
        <v>13</v>
      </c>
      <c r="B59" s="214">
        <v>1</v>
      </c>
      <c r="C59" s="214">
        <v>2</v>
      </c>
      <c r="D59" s="214"/>
      <c r="E59" s="214"/>
      <c r="F59" s="214">
        <v>3</v>
      </c>
      <c r="G59" s="214"/>
      <c r="H59" s="2">
        <f t="shared" si="2"/>
        <v>13</v>
      </c>
    </row>
    <row r="60" spans="1:8" x14ac:dyDescent="0.25">
      <c r="A60" s="26">
        <v>14</v>
      </c>
      <c r="B60" s="214">
        <v>1</v>
      </c>
      <c r="C60" s="214">
        <v>3</v>
      </c>
      <c r="D60" s="214"/>
      <c r="E60" s="214"/>
      <c r="F60" s="214"/>
      <c r="G60" s="214"/>
      <c r="H60" s="2">
        <f t="shared" si="2"/>
        <v>11</v>
      </c>
    </row>
    <row r="61" spans="1:8" x14ac:dyDescent="0.25">
      <c r="A61" s="26">
        <v>15</v>
      </c>
      <c r="B61" s="214"/>
      <c r="C61" s="214"/>
      <c r="D61" s="214"/>
      <c r="E61" s="214"/>
      <c r="F61" s="214">
        <v>1</v>
      </c>
      <c r="G61" s="214"/>
      <c r="H61" s="2">
        <f t="shared" si="2"/>
        <v>12</v>
      </c>
    </row>
    <row r="62" spans="1:8" x14ac:dyDescent="0.25">
      <c r="A62" s="26">
        <v>16</v>
      </c>
      <c r="B62" s="214">
        <v>9</v>
      </c>
      <c r="C62" s="214">
        <v>4</v>
      </c>
      <c r="D62" s="214"/>
      <c r="E62" s="214"/>
      <c r="F62" s="214">
        <v>2</v>
      </c>
      <c r="G62" s="214"/>
      <c r="H62" s="2">
        <f t="shared" si="2"/>
        <v>19</v>
      </c>
    </row>
    <row r="63" spans="1:8" x14ac:dyDescent="0.25">
      <c r="A63" s="26">
        <v>17</v>
      </c>
      <c r="B63" s="214">
        <v>1</v>
      </c>
      <c r="C63" s="214">
        <v>3</v>
      </c>
      <c r="D63" s="214"/>
      <c r="E63" s="214"/>
      <c r="F63" s="214"/>
      <c r="G63" s="214"/>
      <c r="H63" s="2">
        <f t="shared" si="2"/>
        <v>17</v>
      </c>
    </row>
    <row r="64" spans="1:8" x14ac:dyDescent="0.25">
      <c r="A64" s="26">
        <v>18</v>
      </c>
      <c r="B64" s="214">
        <v>1</v>
      </c>
      <c r="C64" s="214">
        <v>8</v>
      </c>
      <c r="D64" s="214"/>
      <c r="E64" s="214"/>
      <c r="F64" s="214">
        <v>1</v>
      </c>
      <c r="G64" s="214"/>
      <c r="H64" s="2">
        <f t="shared" si="2"/>
        <v>11</v>
      </c>
    </row>
    <row r="65" spans="1:8" x14ac:dyDescent="0.25">
      <c r="A65" s="26">
        <v>19</v>
      </c>
      <c r="B65" s="214">
        <v>3</v>
      </c>
      <c r="C65" s="214">
        <v>3</v>
      </c>
      <c r="D65" s="214">
        <v>1</v>
      </c>
      <c r="E65" s="214"/>
      <c r="F65" s="214">
        <v>2</v>
      </c>
      <c r="G65" s="214"/>
      <c r="H65" s="2">
        <f t="shared" si="2"/>
        <v>12</v>
      </c>
    </row>
    <row r="66" spans="1:8" x14ac:dyDescent="0.25">
      <c r="A66" s="26">
        <v>20</v>
      </c>
      <c r="B66" s="214">
        <v>2</v>
      </c>
      <c r="C66" s="214">
        <v>2</v>
      </c>
      <c r="D66" s="214">
        <v>1</v>
      </c>
      <c r="E66" s="214"/>
      <c r="F66" s="214"/>
      <c r="G66" s="214"/>
      <c r="H66" s="2">
        <f t="shared" si="2"/>
        <v>11</v>
      </c>
    </row>
    <row r="67" spans="1:8" x14ac:dyDescent="0.25">
      <c r="A67" s="26">
        <v>21</v>
      </c>
      <c r="B67" s="214">
        <v>1</v>
      </c>
      <c r="C67" s="214">
        <v>2</v>
      </c>
      <c r="D67" s="214"/>
      <c r="E67" s="214"/>
      <c r="F67" s="214">
        <v>2</v>
      </c>
      <c r="G67" s="214"/>
      <c r="H67" s="2">
        <f t="shared" si="2"/>
        <v>12</v>
      </c>
    </row>
    <row r="68" spans="1:8" x14ac:dyDescent="0.25">
      <c r="A68" s="26">
        <v>22</v>
      </c>
      <c r="B68" s="214">
        <v>1</v>
      </c>
      <c r="C68" s="214">
        <v>2</v>
      </c>
      <c r="D68" s="214"/>
      <c r="E68" s="214"/>
      <c r="F68" s="214">
        <v>2</v>
      </c>
      <c r="G68" s="214"/>
      <c r="H68" s="2">
        <f t="shared" si="2"/>
        <v>13</v>
      </c>
    </row>
    <row r="69" spans="1:8" x14ac:dyDescent="0.25">
      <c r="A69" s="26">
        <v>23</v>
      </c>
      <c r="B69" s="214">
        <v>5</v>
      </c>
      <c r="C69" s="214">
        <v>1</v>
      </c>
      <c r="D69" s="214"/>
      <c r="E69" s="214"/>
      <c r="F69" s="214">
        <v>3</v>
      </c>
      <c r="G69" s="214"/>
      <c r="H69" s="2">
        <f t="shared" si="2"/>
        <v>20</v>
      </c>
    </row>
    <row r="70" spans="1:8" x14ac:dyDescent="0.25">
      <c r="A70" s="26">
        <v>24</v>
      </c>
      <c r="B70" s="214">
        <v>4</v>
      </c>
      <c r="C70" s="214">
        <v>6</v>
      </c>
      <c r="D70" s="214"/>
      <c r="E70" s="214"/>
      <c r="F70" s="214">
        <v>2</v>
      </c>
      <c r="G70" s="214"/>
      <c r="H70" s="2">
        <f t="shared" si="2"/>
        <v>20</v>
      </c>
    </row>
    <row r="71" spans="1:8" x14ac:dyDescent="0.25">
      <c r="A71" s="26">
        <v>25</v>
      </c>
      <c r="B71" s="214"/>
      <c r="C71" s="214">
        <v>5</v>
      </c>
      <c r="D71" s="214"/>
      <c r="E71" s="214"/>
      <c r="F71" s="214">
        <v>3</v>
      </c>
      <c r="G71" s="214"/>
      <c r="H71" s="2">
        <f t="shared" si="2"/>
        <v>18</v>
      </c>
    </row>
    <row r="72" spans="1:8" x14ac:dyDescent="0.25">
      <c r="A72" s="26">
        <v>26</v>
      </c>
      <c r="B72" s="214">
        <v>2</v>
      </c>
      <c r="C72" s="214">
        <v>8</v>
      </c>
      <c r="D72" s="214">
        <v>2</v>
      </c>
      <c r="E72" s="214"/>
      <c r="F72" s="214">
        <v>2</v>
      </c>
      <c r="G72" s="214"/>
      <c r="H72" s="2">
        <f t="shared" si="2"/>
        <v>12</v>
      </c>
    </row>
    <row r="73" spans="1:8" x14ac:dyDescent="0.25">
      <c r="A73" s="26">
        <v>27</v>
      </c>
      <c r="B73" s="214"/>
      <c r="C73" s="214"/>
      <c r="D73" s="214"/>
      <c r="E73" s="214"/>
      <c r="F73" s="214">
        <v>1</v>
      </c>
      <c r="G73" s="214"/>
      <c r="H73" s="2">
        <f t="shared" si="2"/>
        <v>13</v>
      </c>
    </row>
    <row r="74" spans="1:8" x14ac:dyDescent="0.25">
      <c r="A74" s="26">
        <v>28</v>
      </c>
      <c r="B74" s="214">
        <v>2</v>
      </c>
      <c r="C74" s="214">
        <v>1</v>
      </c>
      <c r="D74" s="214"/>
      <c r="E74" s="214"/>
      <c r="F74" s="214">
        <v>1</v>
      </c>
      <c r="G74" s="214"/>
      <c r="H74" s="2">
        <f t="shared" si="2"/>
        <v>15</v>
      </c>
    </row>
    <row r="75" spans="1:8" x14ac:dyDescent="0.25">
      <c r="A75" s="26">
        <v>29</v>
      </c>
      <c r="B75" s="214"/>
      <c r="C75" s="214"/>
      <c r="D75" s="214"/>
      <c r="E75" s="214"/>
      <c r="F75" s="214"/>
      <c r="G75" s="214"/>
      <c r="H75" s="2"/>
    </row>
    <row r="76" spans="1:8" ht="15.75" thickBot="1" x14ac:dyDescent="0.3">
      <c r="A76" s="33" t="s">
        <v>35</v>
      </c>
      <c r="B76" s="34">
        <f>SUM(B47:B75)-E76</f>
        <v>59</v>
      </c>
      <c r="C76" s="34">
        <f t="shared" ref="C76:H76" si="3">SUM(C47:C75)</f>
        <v>96</v>
      </c>
      <c r="D76" s="34">
        <f t="shared" si="3"/>
        <v>4</v>
      </c>
      <c r="E76" s="34">
        <f t="shared" si="3"/>
        <v>0</v>
      </c>
      <c r="F76" s="34">
        <f t="shared" si="3"/>
        <v>39</v>
      </c>
      <c r="G76" s="34">
        <f t="shared" si="3"/>
        <v>2</v>
      </c>
      <c r="H76" s="35">
        <f t="shared" si="3"/>
        <v>392</v>
      </c>
    </row>
    <row r="79" spans="1:8" ht="36" x14ac:dyDescent="0.55000000000000004">
      <c r="A79" s="273" t="s">
        <v>1</v>
      </c>
      <c r="B79" s="273"/>
      <c r="C79" s="273"/>
      <c r="D79" s="273"/>
      <c r="E79" s="273"/>
      <c r="F79" s="273"/>
      <c r="G79" s="273"/>
      <c r="H79" s="273"/>
    </row>
    <row r="80" spans="1:8" ht="27" thickBot="1" x14ac:dyDescent="0.45">
      <c r="A80" s="274" t="s">
        <v>0</v>
      </c>
      <c r="B80" s="274"/>
      <c r="C80" s="274"/>
      <c r="D80" s="274"/>
      <c r="E80" s="274"/>
      <c r="F80" s="274"/>
      <c r="G80" s="274"/>
      <c r="H80" s="274"/>
    </row>
    <row r="81" spans="1:15" ht="15.75" x14ac:dyDescent="0.25">
      <c r="A81" s="39" t="s">
        <v>2</v>
      </c>
      <c r="B81" s="19" t="s">
        <v>3</v>
      </c>
      <c r="C81" s="20"/>
      <c r="D81" s="21" t="s">
        <v>4</v>
      </c>
      <c r="E81" s="21"/>
      <c r="F81" s="20" t="s">
        <v>5</v>
      </c>
      <c r="G81" s="19" t="s">
        <v>16</v>
      </c>
      <c r="H81" s="22" t="s">
        <v>42</v>
      </c>
    </row>
    <row r="82" spans="1:15" ht="15.75" x14ac:dyDescent="0.25">
      <c r="A82" s="277" t="s">
        <v>6</v>
      </c>
      <c r="B82" s="278"/>
      <c r="C82" s="278"/>
      <c r="D82" s="278"/>
      <c r="E82" s="278"/>
      <c r="F82" s="279"/>
      <c r="G82" s="1"/>
      <c r="H82" s="2">
        <f>H74</f>
        <v>15</v>
      </c>
    </row>
    <row r="83" spans="1:15" ht="15.75" x14ac:dyDescent="0.25">
      <c r="A83" s="3" t="s">
        <v>7</v>
      </c>
      <c r="B83" s="1"/>
      <c r="C83" s="1"/>
      <c r="D83" s="1"/>
      <c r="E83" s="1"/>
      <c r="F83" s="1"/>
      <c r="G83" s="1"/>
      <c r="H83" s="2">
        <v>32</v>
      </c>
    </row>
    <row r="84" spans="1:15" ht="39" thickBot="1" x14ac:dyDescent="0.3">
      <c r="A84" s="40" t="s">
        <v>8</v>
      </c>
      <c r="B84" s="41" t="s">
        <v>9</v>
      </c>
      <c r="C84" s="41" t="s">
        <v>10</v>
      </c>
      <c r="D84" s="41" t="s">
        <v>11</v>
      </c>
      <c r="E84" s="41" t="s">
        <v>12</v>
      </c>
      <c r="F84" s="41" t="s">
        <v>13</v>
      </c>
      <c r="G84" s="41" t="s">
        <v>14</v>
      </c>
      <c r="H84" s="42" t="s">
        <v>15</v>
      </c>
    </row>
    <row r="85" spans="1:15" x14ac:dyDescent="0.25">
      <c r="A85" s="36">
        <v>1</v>
      </c>
      <c r="B85" s="37">
        <v>3</v>
      </c>
      <c r="C85" s="37">
        <v>5</v>
      </c>
      <c r="D85" s="37"/>
      <c r="E85" s="37"/>
      <c r="F85" s="37">
        <v>2</v>
      </c>
      <c r="G85" s="37"/>
      <c r="H85" s="38">
        <f>H82+B85+F85-(C85+D85+G85)-E85</f>
        <v>15</v>
      </c>
    </row>
    <row r="86" spans="1:15" x14ac:dyDescent="0.25">
      <c r="A86" s="26">
        <v>2</v>
      </c>
      <c r="B86" s="5">
        <v>11</v>
      </c>
      <c r="C86" s="5">
        <v>5</v>
      </c>
      <c r="D86" s="5"/>
      <c r="E86" s="5"/>
      <c r="F86" s="5"/>
      <c r="G86" s="5"/>
      <c r="H86" s="2">
        <f>H85+B86+F86-(C86+D86+G86)-E86</f>
        <v>21</v>
      </c>
    </row>
    <row r="87" spans="1:15" x14ac:dyDescent="0.25">
      <c r="A87" s="26">
        <v>3</v>
      </c>
      <c r="B87" s="5">
        <v>2</v>
      </c>
      <c r="C87" s="5">
        <v>4</v>
      </c>
      <c r="D87" s="5"/>
      <c r="E87" s="5"/>
      <c r="F87" s="5"/>
      <c r="G87" s="5"/>
      <c r="H87" s="2">
        <f>H86+B87+F87-(C87+D87+G87)-E87</f>
        <v>19</v>
      </c>
    </row>
    <row r="88" spans="1:15" x14ac:dyDescent="0.25">
      <c r="A88" s="26">
        <v>4</v>
      </c>
      <c r="B88" s="5">
        <v>2</v>
      </c>
      <c r="C88" s="5">
        <v>8</v>
      </c>
      <c r="D88" s="5"/>
      <c r="E88" s="5"/>
      <c r="F88" s="5">
        <v>3</v>
      </c>
      <c r="G88" s="5"/>
      <c r="H88" s="2">
        <f t="shared" ref="H88:H115" si="4">H87+B88+F88-(C88+D88+G88)-E88</f>
        <v>16</v>
      </c>
    </row>
    <row r="89" spans="1:15" x14ac:dyDescent="0.25">
      <c r="A89" s="26">
        <v>5</v>
      </c>
      <c r="B89" s="5">
        <v>1</v>
      </c>
      <c r="C89" s="5">
        <v>4</v>
      </c>
      <c r="D89" s="5">
        <v>1</v>
      </c>
      <c r="E89" s="5"/>
      <c r="F89" s="5">
        <v>1</v>
      </c>
      <c r="G89" s="5"/>
      <c r="H89" s="2">
        <f t="shared" si="4"/>
        <v>13</v>
      </c>
    </row>
    <row r="90" spans="1:15" x14ac:dyDescent="0.25">
      <c r="A90" s="26">
        <v>6</v>
      </c>
      <c r="B90" s="5"/>
      <c r="C90" s="5">
        <v>1</v>
      </c>
      <c r="D90" s="5"/>
      <c r="E90" s="5"/>
      <c r="F90" s="5">
        <v>2</v>
      </c>
      <c r="G90" s="5"/>
      <c r="H90" s="2">
        <f t="shared" si="4"/>
        <v>14</v>
      </c>
    </row>
    <row r="91" spans="1:15" x14ac:dyDescent="0.25">
      <c r="A91" s="26">
        <v>7</v>
      </c>
      <c r="B91" s="5">
        <v>1</v>
      </c>
      <c r="C91" s="5">
        <v>4</v>
      </c>
      <c r="D91" s="5"/>
      <c r="E91" s="5"/>
      <c r="F91" s="5">
        <v>3</v>
      </c>
      <c r="G91" s="5"/>
      <c r="H91" s="2">
        <f t="shared" si="4"/>
        <v>14</v>
      </c>
    </row>
    <row r="92" spans="1:15" x14ac:dyDescent="0.25">
      <c r="A92" s="26">
        <v>8</v>
      </c>
      <c r="B92" s="5">
        <v>2</v>
      </c>
      <c r="C92" s="5">
        <v>5</v>
      </c>
      <c r="D92" s="5">
        <v>1</v>
      </c>
      <c r="E92" s="5"/>
      <c r="F92" s="5">
        <v>1</v>
      </c>
      <c r="G92" s="5"/>
      <c r="H92" s="2">
        <f t="shared" si="4"/>
        <v>11</v>
      </c>
    </row>
    <row r="93" spans="1:15" x14ac:dyDescent="0.25">
      <c r="A93" s="26">
        <v>9</v>
      </c>
      <c r="B93" s="5">
        <v>5</v>
      </c>
      <c r="C93" s="5">
        <v>1</v>
      </c>
      <c r="D93" s="5"/>
      <c r="E93" s="5"/>
      <c r="F93" s="5"/>
      <c r="G93" s="5"/>
      <c r="H93" s="2">
        <f t="shared" si="4"/>
        <v>15</v>
      </c>
    </row>
    <row r="94" spans="1:15" x14ac:dyDescent="0.25">
      <c r="A94" s="26">
        <v>10</v>
      </c>
      <c r="B94" s="5">
        <v>3</v>
      </c>
      <c r="C94" s="5">
        <v>2</v>
      </c>
      <c r="D94" s="5">
        <v>1</v>
      </c>
      <c r="E94" s="5"/>
      <c r="F94" s="5"/>
      <c r="G94" s="5"/>
      <c r="H94" s="2">
        <f t="shared" si="4"/>
        <v>15</v>
      </c>
    </row>
    <row r="95" spans="1:15" x14ac:dyDescent="0.25">
      <c r="A95" s="26">
        <v>11</v>
      </c>
      <c r="B95" s="5">
        <v>3</v>
      </c>
      <c r="C95" s="5">
        <v>8</v>
      </c>
      <c r="D95" s="5"/>
      <c r="E95" s="5"/>
      <c r="F95" s="5"/>
      <c r="G95" s="5"/>
      <c r="H95" s="2">
        <f t="shared" si="4"/>
        <v>10</v>
      </c>
    </row>
    <row r="96" spans="1:15" x14ac:dyDescent="0.25">
      <c r="A96" s="26">
        <v>12</v>
      </c>
      <c r="B96" s="5">
        <v>1</v>
      </c>
      <c r="C96" s="5">
        <v>1</v>
      </c>
      <c r="D96" s="5"/>
      <c r="E96" s="5"/>
      <c r="F96" s="5"/>
      <c r="G96" s="5"/>
      <c r="H96" s="2">
        <f t="shared" si="4"/>
        <v>10</v>
      </c>
      <c r="O96" t="s">
        <v>49</v>
      </c>
    </row>
    <row r="97" spans="1:8" x14ac:dyDescent="0.25">
      <c r="A97" s="26">
        <v>13</v>
      </c>
      <c r="B97" s="5">
        <v>2</v>
      </c>
      <c r="C97" s="5">
        <v>2</v>
      </c>
      <c r="D97" s="5"/>
      <c r="E97" s="5"/>
      <c r="F97" s="5">
        <v>1</v>
      </c>
      <c r="G97" s="5"/>
      <c r="H97" s="2">
        <f t="shared" si="4"/>
        <v>11</v>
      </c>
    </row>
    <row r="98" spans="1:8" x14ac:dyDescent="0.25">
      <c r="A98" s="26">
        <v>14</v>
      </c>
      <c r="B98" s="5">
        <v>2</v>
      </c>
      <c r="C98" s="5">
        <v>1</v>
      </c>
      <c r="D98" s="5"/>
      <c r="E98" s="5"/>
      <c r="F98" s="5">
        <v>1</v>
      </c>
      <c r="G98" s="5"/>
      <c r="H98" s="2">
        <f t="shared" si="4"/>
        <v>13</v>
      </c>
    </row>
    <row r="99" spans="1:8" x14ac:dyDescent="0.25">
      <c r="A99" s="26">
        <v>15</v>
      </c>
      <c r="B99" s="5">
        <v>7</v>
      </c>
      <c r="C99" s="5">
        <v>2</v>
      </c>
      <c r="D99" s="5"/>
      <c r="E99" s="5"/>
      <c r="F99" s="5">
        <v>2</v>
      </c>
      <c r="G99" s="5"/>
      <c r="H99" s="2">
        <f t="shared" si="4"/>
        <v>20</v>
      </c>
    </row>
    <row r="100" spans="1:8" x14ac:dyDescent="0.25">
      <c r="A100" s="26">
        <v>16</v>
      </c>
      <c r="B100" s="5">
        <v>3</v>
      </c>
      <c r="C100" s="5">
        <v>5</v>
      </c>
      <c r="D100" s="5"/>
      <c r="E100" s="5"/>
      <c r="F100" s="5">
        <v>1</v>
      </c>
      <c r="G100" s="5"/>
      <c r="H100" s="2">
        <f t="shared" si="4"/>
        <v>19</v>
      </c>
    </row>
    <row r="101" spans="1:8" x14ac:dyDescent="0.25">
      <c r="A101" s="26">
        <v>17</v>
      </c>
      <c r="B101" s="5">
        <v>2</v>
      </c>
      <c r="C101" s="5">
        <v>4</v>
      </c>
      <c r="D101" s="5"/>
      <c r="E101" s="5"/>
      <c r="F101" s="5">
        <v>1</v>
      </c>
      <c r="G101" s="5"/>
      <c r="H101" s="2">
        <f t="shared" si="4"/>
        <v>18</v>
      </c>
    </row>
    <row r="102" spans="1:8" x14ac:dyDescent="0.25">
      <c r="A102" s="26">
        <v>18</v>
      </c>
      <c r="B102" s="5">
        <v>2</v>
      </c>
      <c r="C102" s="5">
        <v>4</v>
      </c>
      <c r="D102" s="5"/>
      <c r="E102" s="5"/>
      <c r="F102" s="5">
        <v>2</v>
      </c>
      <c r="G102" s="5"/>
      <c r="H102" s="2">
        <f t="shared" si="4"/>
        <v>18</v>
      </c>
    </row>
    <row r="103" spans="1:8" x14ac:dyDescent="0.25">
      <c r="A103" s="26">
        <v>19</v>
      </c>
      <c r="B103" s="5"/>
      <c r="C103" s="5">
        <v>3</v>
      </c>
      <c r="D103" s="5"/>
      <c r="E103" s="5"/>
      <c r="F103" s="5">
        <v>1</v>
      </c>
      <c r="G103" s="5"/>
      <c r="H103" s="2">
        <f t="shared" si="4"/>
        <v>16</v>
      </c>
    </row>
    <row r="104" spans="1:8" x14ac:dyDescent="0.25">
      <c r="A104" s="26">
        <v>20</v>
      </c>
      <c r="B104" s="5">
        <v>2</v>
      </c>
      <c r="C104" s="5">
        <v>5</v>
      </c>
      <c r="D104" s="5"/>
      <c r="E104" s="5"/>
      <c r="F104" s="5"/>
      <c r="G104" s="5"/>
      <c r="H104" s="2">
        <f t="shared" si="4"/>
        <v>13</v>
      </c>
    </row>
    <row r="105" spans="1:8" x14ac:dyDescent="0.25">
      <c r="A105" s="26">
        <v>21</v>
      </c>
      <c r="B105" s="5"/>
      <c r="C105" s="5">
        <v>3</v>
      </c>
      <c r="D105" s="5"/>
      <c r="E105" s="5"/>
      <c r="F105" s="5">
        <v>2</v>
      </c>
      <c r="G105" s="5"/>
      <c r="H105" s="2">
        <f t="shared" si="4"/>
        <v>12</v>
      </c>
    </row>
    <row r="106" spans="1:8" x14ac:dyDescent="0.25">
      <c r="A106" s="26">
        <v>22</v>
      </c>
      <c r="B106" s="5">
        <v>4</v>
      </c>
      <c r="C106" s="5">
        <v>3</v>
      </c>
      <c r="D106" s="5"/>
      <c r="E106" s="5"/>
      <c r="F106" s="5"/>
      <c r="G106" s="5"/>
      <c r="H106" s="2">
        <f t="shared" si="4"/>
        <v>13</v>
      </c>
    </row>
    <row r="107" spans="1:8" x14ac:dyDescent="0.25">
      <c r="A107" s="26">
        <v>23</v>
      </c>
      <c r="B107" s="5">
        <v>2</v>
      </c>
      <c r="C107" s="5">
        <v>2</v>
      </c>
      <c r="D107" s="5"/>
      <c r="E107" s="5"/>
      <c r="F107" s="5">
        <v>2</v>
      </c>
      <c r="G107" s="5"/>
      <c r="H107" s="2">
        <f t="shared" si="4"/>
        <v>15</v>
      </c>
    </row>
    <row r="108" spans="1:8" x14ac:dyDescent="0.25">
      <c r="A108" s="26">
        <v>24</v>
      </c>
      <c r="B108" s="5">
        <v>1</v>
      </c>
      <c r="C108" s="5">
        <v>5</v>
      </c>
      <c r="D108" s="5"/>
      <c r="E108" s="5"/>
      <c r="F108" s="5">
        <v>1</v>
      </c>
      <c r="G108" s="5"/>
      <c r="H108" s="2">
        <f t="shared" si="4"/>
        <v>12</v>
      </c>
    </row>
    <row r="109" spans="1:8" x14ac:dyDescent="0.25">
      <c r="A109" s="26">
        <v>25</v>
      </c>
      <c r="B109" s="5">
        <v>5</v>
      </c>
      <c r="C109" s="5">
        <v>2</v>
      </c>
      <c r="D109" s="5"/>
      <c r="E109" s="5">
        <v>1</v>
      </c>
      <c r="F109" s="5"/>
      <c r="G109" s="5"/>
      <c r="H109" s="2">
        <f t="shared" si="4"/>
        <v>14</v>
      </c>
    </row>
    <row r="110" spans="1:8" x14ac:dyDescent="0.25">
      <c r="A110" s="26">
        <v>26</v>
      </c>
      <c r="B110" s="5">
        <v>3</v>
      </c>
      <c r="C110" s="5">
        <v>1</v>
      </c>
      <c r="D110" s="5"/>
      <c r="E110" s="5"/>
      <c r="F110" s="5">
        <v>1</v>
      </c>
      <c r="G110" s="5"/>
      <c r="H110" s="2">
        <f t="shared" si="4"/>
        <v>17</v>
      </c>
    </row>
    <row r="111" spans="1:8" x14ac:dyDescent="0.25">
      <c r="A111" s="26">
        <v>27</v>
      </c>
      <c r="B111" s="5">
        <v>4</v>
      </c>
      <c r="C111" s="5">
        <v>3</v>
      </c>
      <c r="D111" s="5"/>
      <c r="E111" s="5"/>
      <c r="F111" s="5"/>
      <c r="G111" s="5"/>
      <c r="H111" s="2">
        <f t="shared" si="4"/>
        <v>18</v>
      </c>
    </row>
    <row r="112" spans="1:8" x14ac:dyDescent="0.25">
      <c r="A112" s="26">
        <v>28</v>
      </c>
      <c r="B112" s="5"/>
      <c r="C112" s="5">
        <v>2</v>
      </c>
      <c r="D112" s="5"/>
      <c r="E112" s="5"/>
      <c r="F112" s="5"/>
      <c r="G112" s="5"/>
      <c r="H112" s="2">
        <f t="shared" si="4"/>
        <v>16</v>
      </c>
    </row>
    <row r="113" spans="1:8" x14ac:dyDescent="0.25">
      <c r="A113" s="26">
        <v>29</v>
      </c>
      <c r="B113" s="5">
        <v>4</v>
      </c>
      <c r="C113" s="5">
        <v>7</v>
      </c>
      <c r="D113" s="5"/>
      <c r="E113" s="5"/>
      <c r="F113" s="5">
        <v>1</v>
      </c>
      <c r="G113" s="5"/>
      <c r="H113" s="2">
        <f t="shared" si="4"/>
        <v>14</v>
      </c>
    </row>
    <row r="114" spans="1:8" x14ac:dyDescent="0.25">
      <c r="A114" s="26">
        <v>30</v>
      </c>
      <c r="B114" s="5">
        <v>4</v>
      </c>
      <c r="C114" s="5"/>
      <c r="D114" s="5"/>
      <c r="E114" s="5"/>
      <c r="F114" s="5">
        <v>1</v>
      </c>
      <c r="G114" s="5"/>
      <c r="H114" s="2">
        <f t="shared" si="4"/>
        <v>19</v>
      </c>
    </row>
    <row r="115" spans="1:8" x14ac:dyDescent="0.25">
      <c r="A115" s="26">
        <v>31</v>
      </c>
      <c r="B115" s="5">
        <v>2</v>
      </c>
      <c r="C115" s="5">
        <v>3</v>
      </c>
      <c r="D115" s="5"/>
      <c r="E115" s="5"/>
      <c r="F115" s="5">
        <v>1</v>
      </c>
      <c r="G115" s="5"/>
      <c r="H115" s="2">
        <f t="shared" si="4"/>
        <v>19</v>
      </c>
    </row>
    <row r="116" spans="1:8" ht="15.75" thickBot="1" x14ac:dyDescent="0.3">
      <c r="A116" s="33" t="s">
        <v>35</v>
      </c>
      <c r="B116" s="34">
        <f>SUM(B85:B115)-E116</f>
        <v>82</v>
      </c>
      <c r="C116" s="34">
        <f t="shared" ref="C116:H116" si="5">SUM(C85:C115)</f>
        <v>105</v>
      </c>
      <c r="D116" s="34">
        <f t="shared" si="5"/>
        <v>3</v>
      </c>
      <c r="E116" s="34">
        <f t="shared" si="5"/>
        <v>1</v>
      </c>
      <c r="F116" s="34">
        <f t="shared" si="5"/>
        <v>30</v>
      </c>
      <c r="G116" s="34">
        <f t="shared" si="5"/>
        <v>0</v>
      </c>
      <c r="H116" s="35">
        <f t="shared" si="5"/>
        <v>470</v>
      </c>
    </row>
    <row r="119" spans="1:8" ht="27.75" customHeight="1" x14ac:dyDescent="0.55000000000000004">
      <c r="A119" s="273" t="s">
        <v>1</v>
      </c>
      <c r="B119" s="273"/>
      <c r="C119" s="273"/>
      <c r="D119" s="273"/>
      <c r="E119" s="273"/>
      <c r="F119" s="273"/>
      <c r="G119" s="273"/>
      <c r="H119" s="273"/>
    </row>
    <row r="120" spans="1:8" ht="27" thickBot="1" x14ac:dyDescent="0.45">
      <c r="A120" s="274" t="s">
        <v>0</v>
      </c>
      <c r="B120" s="274"/>
      <c r="C120" s="274"/>
      <c r="D120" s="274"/>
      <c r="E120" s="274"/>
      <c r="F120" s="274"/>
      <c r="G120" s="274"/>
      <c r="H120" s="274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75" t="s">
        <v>5</v>
      </c>
      <c r="F121" s="276"/>
      <c r="G121" s="19" t="s">
        <v>16</v>
      </c>
      <c r="H121" s="32" t="s">
        <v>50</v>
      </c>
    </row>
    <row r="122" spans="1:8" ht="15.75" x14ac:dyDescent="0.25">
      <c r="A122" s="277" t="s">
        <v>6</v>
      </c>
      <c r="B122" s="278"/>
      <c r="C122" s="278"/>
      <c r="D122" s="278"/>
      <c r="E122" s="278"/>
      <c r="F122" s="278"/>
      <c r="G122" s="279"/>
      <c r="H122" s="27">
        <f>H115</f>
        <v>19</v>
      </c>
    </row>
    <row r="123" spans="1:8" ht="16.5" thickBot="1" x14ac:dyDescent="0.3">
      <c r="A123" s="23" t="s">
        <v>7</v>
      </c>
      <c r="B123" s="24"/>
      <c r="C123" s="24"/>
      <c r="D123" s="24"/>
      <c r="E123" s="24"/>
      <c r="F123" s="24"/>
      <c r="G123" s="24"/>
      <c r="H123" s="25">
        <v>32</v>
      </c>
    </row>
    <row r="124" spans="1:8" ht="39" thickBot="1" x14ac:dyDescent="0.3">
      <c r="A124" s="53" t="s">
        <v>8</v>
      </c>
      <c r="B124" s="192" t="s">
        <v>9</v>
      </c>
      <c r="C124" s="192" t="s">
        <v>10</v>
      </c>
      <c r="D124" s="192" t="s">
        <v>11</v>
      </c>
      <c r="E124" s="192" t="s">
        <v>12</v>
      </c>
      <c r="F124" s="192" t="s">
        <v>13</v>
      </c>
      <c r="G124" s="192" t="s">
        <v>14</v>
      </c>
      <c r="H124" s="193" t="s">
        <v>15</v>
      </c>
    </row>
    <row r="125" spans="1:8" x14ac:dyDescent="0.25">
      <c r="A125" s="43">
        <v>1</v>
      </c>
      <c r="B125" s="37">
        <v>5</v>
      </c>
      <c r="C125" s="37">
        <v>6</v>
      </c>
      <c r="D125" s="37"/>
      <c r="E125" s="37"/>
      <c r="F125" s="37"/>
      <c r="G125" s="37"/>
      <c r="H125" s="51">
        <f>H122+B125+F125-(C125+D125+G125)-E125</f>
        <v>18</v>
      </c>
    </row>
    <row r="126" spans="1:8" x14ac:dyDescent="0.25">
      <c r="A126" s="26">
        <v>2</v>
      </c>
      <c r="B126" s="5">
        <v>4</v>
      </c>
      <c r="C126" s="5">
        <v>3</v>
      </c>
      <c r="D126" s="5">
        <v>1</v>
      </c>
      <c r="E126" s="5"/>
      <c r="F126" s="5"/>
      <c r="G126" s="5"/>
      <c r="H126" s="2">
        <f>H125+B126+F126-(C126+D126+G126)-E126</f>
        <v>18</v>
      </c>
    </row>
    <row r="127" spans="1:8" x14ac:dyDescent="0.25">
      <c r="A127" s="26">
        <v>3</v>
      </c>
      <c r="B127" s="5">
        <v>2</v>
      </c>
      <c r="C127" s="5">
        <v>4</v>
      </c>
      <c r="D127" s="5"/>
      <c r="E127" s="5"/>
      <c r="F127" s="5">
        <v>2</v>
      </c>
      <c r="G127" s="5"/>
      <c r="H127" s="2">
        <f>H126+B127+F127-(C127+D127+G127)-E127</f>
        <v>18</v>
      </c>
    </row>
    <row r="128" spans="1:8" x14ac:dyDescent="0.25">
      <c r="A128" s="26">
        <v>4</v>
      </c>
      <c r="B128" s="5">
        <v>2</v>
      </c>
      <c r="C128" s="5">
        <v>3</v>
      </c>
      <c r="D128" s="5"/>
      <c r="E128" s="5"/>
      <c r="F128" s="5">
        <v>1</v>
      </c>
      <c r="G128" s="5"/>
      <c r="H128" s="2">
        <f t="shared" ref="H128:H153" si="6">H127+B128+F128-(C128+D128+G128)-E128</f>
        <v>18</v>
      </c>
    </row>
    <row r="129" spans="1:8" x14ac:dyDescent="0.25">
      <c r="A129" s="26">
        <v>5</v>
      </c>
      <c r="B129" s="5">
        <v>2</v>
      </c>
      <c r="C129" s="5"/>
      <c r="D129" s="5"/>
      <c r="E129" s="5"/>
      <c r="F129" s="5">
        <v>1</v>
      </c>
      <c r="G129" s="5"/>
      <c r="H129" s="2">
        <f t="shared" si="6"/>
        <v>21</v>
      </c>
    </row>
    <row r="130" spans="1:8" x14ac:dyDescent="0.25">
      <c r="A130" s="26">
        <v>6</v>
      </c>
      <c r="B130" s="5">
        <v>9</v>
      </c>
      <c r="C130" s="5">
        <v>9</v>
      </c>
      <c r="D130" s="5"/>
      <c r="E130" s="5"/>
      <c r="F130" s="5"/>
      <c r="G130" s="5"/>
      <c r="H130" s="2">
        <f t="shared" si="6"/>
        <v>21</v>
      </c>
    </row>
    <row r="131" spans="1:8" x14ac:dyDescent="0.25">
      <c r="A131" s="26">
        <v>7</v>
      </c>
      <c r="B131" s="5">
        <v>5</v>
      </c>
      <c r="C131" s="5">
        <v>3</v>
      </c>
      <c r="D131" s="5"/>
      <c r="E131" s="5"/>
      <c r="F131" s="5">
        <v>2</v>
      </c>
      <c r="G131" s="5"/>
      <c r="H131" s="2">
        <f t="shared" si="6"/>
        <v>25</v>
      </c>
    </row>
    <row r="132" spans="1:8" x14ac:dyDescent="0.25">
      <c r="A132" s="26">
        <v>8</v>
      </c>
      <c r="B132" s="5">
        <v>5</v>
      </c>
      <c r="C132" s="5">
        <v>7</v>
      </c>
      <c r="D132" s="5"/>
      <c r="E132" s="5"/>
      <c r="F132" s="5">
        <v>1</v>
      </c>
      <c r="G132" s="5"/>
      <c r="H132" s="2">
        <f t="shared" si="6"/>
        <v>24</v>
      </c>
    </row>
    <row r="133" spans="1:8" x14ac:dyDescent="0.25">
      <c r="A133" s="26">
        <v>9</v>
      </c>
      <c r="B133" s="5">
        <v>4</v>
      </c>
      <c r="C133" s="5">
        <v>2</v>
      </c>
      <c r="D133" s="5"/>
      <c r="E133" s="5"/>
      <c r="F133" s="5"/>
      <c r="G133" s="5"/>
      <c r="H133" s="2">
        <f t="shared" si="6"/>
        <v>26</v>
      </c>
    </row>
    <row r="134" spans="1:8" x14ac:dyDescent="0.25">
      <c r="A134" s="26">
        <v>10</v>
      </c>
      <c r="B134" s="5">
        <v>2</v>
      </c>
      <c r="C134" s="5">
        <v>3</v>
      </c>
      <c r="D134" s="5">
        <v>1</v>
      </c>
      <c r="E134" s="5"/>
      <c r="F134" s="5"/>
      <c r="G134" s="5"/>
      <c r="H134" s="2">
        <f t="shared" si="6"/>
        <v>24</v>
      </c>
    </row>
    <row r="135" spans="1:8" x14ac:dyDescent="0.25">
      <c r="A135" s="26">
        <v>11</v>
      </c>
      <c r="B135" s="5">
        <v>2</v>
      </c>
      <c r="C135" s="5">
        <v>2</v>
      </c>
      <c r="D135" s="5"/>
      <c r="E135" s="5"/>
      <c r="F135" s="5"/>
      <c r="G135" s="5"/>
      <c r="H135" s="2">
        <f t="shared" si="6"/>
        <v>24</v>
      </c>
    </row>
    <row r="136" spans="1:8" x14ac:dyDescent="0.25">
      <c r="A136" s="26">
        <v>12</v>
      </c>
      <c r="B136" s="5">
        <v>4</v>
      </c>
      <c r="C136" s="5">
        <v>7</v>
      </c>
      <c r="D136" s="5"/>
      <c r="E136" s="5"/>
      <c r="F136" s="5">
        <v>2</v>
      </c>
      <c r="G136" s="5"/>
      <c r="H136" s="2">
        <f t="shared" si="6"/>
        <v>23</v>
      </c>
    </row>
    <row r="137" spans="1:8" x14ac:dyDescent="0.25">
      <c r="A137" s="26">
        <v>13</v>
      </c>
      <c r="B137" s="5">
        <v>2</v>
      </c>
      <c r="C137" s="5">
        <v>5</v>
      </c>
      <c r="D137" s="5"/>
      <c r="E137" s="5"/>
      <c r="F137" s="5"/>
      <c r="G137" s="5"/>
      <c r="H137" s="2">
        <f t="shared" si="6"/>
        <v>20</v>
      </c>
    </row>
    <row r="138" spans="1:8" x14ac:dyDescent="0.25">
      <c r="A138" s="26">
        <v>14</v>
      </c>
      <c r="B138" s="5">
        <v>5</v>
      </c>
      <c r="C138" s="5">
        <v>4</v>
      </c>
      <c r="D138" s="5"/>
      <c r="E138" s="5"/>
      <c r="F138" s="5">
        <v>4</v>
      </c>
      <c r="G138" s="5"/>
      <c r="H138" s="2">
        <f t="shared" si="6"/>
        <v>25</v>
      </c>
    </row>
    <row r="139" spans="1:8" x14ac:dyDescent="0.25">
      <c r="A139" s="26">
        <v>15</v>
      </c>
      <c r="B139" s="5">
        <v>6</v>
      </c>
      <c r="C139" s="5">
        <v>3</v>
      </c>
      <c r="D139" s="5">
        <v>1</v>
      </c>
      <c r="E139" s="5"/>
      <c r="F139" s="5"/>
      <c r="G139" s="5"/>
      <c r="H139" s="2">
        <f t="shared" si="6"/>
        <v>27</v>
      </c>
    </row>
    <row r="140" spans="1:8" x14ac:dyDescent="0.25">
      <c r="A140" s="26">
        <v>16</v>
      </c>
      <c r="B140" s="5">
        <v>2</v>
      </c>
      <c r="C140" s="5">
        <v>5</v>
      </c>
      <c r="D140" s="5"/>
      <c r="E140" s="5"/>
      <c r="F140" s="5"/>
      <c r="G140" s="5"/>
      <c r="H140" s="2">
        <f t="shared" si="6"/>
        <v>24</v>
      </c>
    </row>
    <row r="141" spans="1:8" x14ac:dyDescent="0.25">
      <c r="A141" s="26">
        <v>17</v>
      </c>
      <c r="B141" s="5">
        <v>2</v>
      </c>
      <c r="C141" s="5">
        <v>5</v>
      </c>
      <c r="D141" s="5"/>
      <c r="E141" s="5"/>
      <c r="F141" s="5">
        <v>2</v>
      </c>
      <c r="G141" s="5"/>
      <c r="H141" s="2">
        <f t="shared" si="6"/>
        <v>23</v>
      </c>
    </row>
    <row r="142" spans="1:8" x14ac:dyDescent="0.25">
      <c r="A142" s="26">
        <v>18</v>
      </c>
      <c r="B142" s="5">
        <v>1</v>
      </c>
      <c r="C142" s="5">
        <v>1</v>
      </c>
      <c r="D142" s="5">
        <v>1</v>
      </c>
      <c r="E142" s="5"/>
      <c r="F142" s="5"/>
      <c r="G142" s="5"/>
      <c r="H142" s="2">
        <f t="shared" si="6"/>
        <v>22</v>
      </c>
    </row>
    <row r="143" spans="1:8" x14ac:dyDescent="0.25">
      <c r="A143" s="26">
        <v>19</v>
      </c>
      <c r="B143" s="5">
        <v>4</v>
      </c>
      <c r="C143" s="5">
        <v>10</v>
      </c>
      <c r="D143" s="5"/>
      <c r="E143" s="5"/>
      <c r="F143" s="5"/>
      <c r="G143" s="5"/>
      <c r="H143" s="2">
        <f t="shared" si="6"/>
        <v>16</v>
      </c>
    </row>
    <row r="144" spans="1:8" x14ac:dyDescent="0.25">
      <c r="A144" s="26">
        <v>20</v>
      </c>
      <c r="B144" s="5">
        <v>3</v>
      </c>
      <c r="C144" s="5">
        <v>1</v>
      </c>
      <c r="D144" s="5"/>
      <c r="E144" s="5"/>
      <c r="F144" s="5">
        <v>2</v>
      </c>
      <c r="G144" s="5"/>
      <c r="H144" s="2">
        <f t="shared" si="6"/>
        <v>20</v>
      </c>
    </row>
    <row r="145" spans="1:8" x14ac:dyDescent="0.25">
      <c r="A145" s="26">
        <v>21</v>
      </c>
      <c r="B145" s="5">
        <v>3</v>
      </c>
      <c r="C145" s="5">
        <v>3</v>
      </c>
      <c r="D145" s="5">
        <v>2</v>
      </c>
      <c r="E145" s="5">
        <v>1</v>
      </c>
      <c r="F145" s="5">
        <v>2</v>
      </c>
      <c r="G145" s="5"/>
      <c r="H145" s="2">
        <f t="shared" si="6"/>
        <v>19</v>
      </c>
    </row>
    <row r="146" spans="1:8" x14ac:dyDescent="0.25">
      <c r="A146" s="26">
        <v>22</v>
      </c>
      <c r="B146" s="5">
        <v>3</v>
      </c>
      <c r="C146" s="5">
        <v>3</v>
      </c>
      <c r="D146" s="5">
        <v>1</v>
      </c>
      <c r="E146" s="5"/>
      <c r="F146" s="5">
        <v>2</v>
      </c>
      <c r="G146" s="5"/>
      <c r="H146" s="2">
        <f t="shared" si="6"/>
        <v>20</v>
      </c>
    </row>
    <row r="147" spans="1:8" x14ac:dyDescent="0.25">
      <c r="A147" s="26">
        <v>23</v>
      </c>
      <c r="B147" s="5">
        <v>2</v>
      </c>
      <c r="C147" s="5">
        <v>5</v>
      </c>
      <c r="D147" s="5"/>
      <c r="E147" s="5"/>
      <c r="F147" s="5">
        <v>1</v>
      </c>
      <c r="G147" s="5"/>
      <c r="H147" s="2">
        <f t="shared" si="6"/>
        <v>18</v>
      </c>
    </row>
    <row r="148" spans="1:8" x14ac:dyDescent="0.25">
      <c r="A148" s="26">
        <v>24</v>
      </c>
      <c r="B148" s="5">
        <v>3</v>
      </c>
      <c r="C148" s="5">
        <v>1</v>
      </c>
      <c r="D148" s="5"/>
      <c r="E148" s="5"/>
      <c r="F148" s="5"/>
      <c r="G148" s="5"/>
      <c r="H148" s="2">
        <f t="shared" si="6"/>
        <v>20</v>
      </c>
    </row>
    <row r="149" spans="1:8" x14ac:dyDescent="0.25">
      <c r="A149" s="26">
        <v>25</v>
      </c>
      <c r="B149" s="5"/>
      <c r="C149" s="5"/>
      <c r="D149" s="5"/>
      <c r="E149" s="5"/>
      <c r="F149" s="5">
        <v>2</v>
      </c>
      <c r="G149" s="5"/>
      <c r="H149" s="2">
        <f t="shared" si="6"/>
        <v>22</v>
      </c>
    </row>
    <row r="150" spans="1:8" x14ac:dyDescent="0.25">
      <c r="A150" s="26">
        <v>26</v>
      </c>
      <c r="B150" s="5">
        <v>1</v>
      </c>
      <c r="C150" s="5">
        <v>6</v>
      </c>
      <c r="D150" s="5">
        <v>1</v>
      </c>
      <c r="E150" s="5"/>
      <c r="F150" s="5">
        <v>1</v>
      </c>
      <c r="G150" s="5"/>
      <c r="H150" s="2">
        <f t="shared" si="6"/>
        <v>17</v>
      </c>
    </row>
    <row r="151" spans="1:8" x14ac:dyDescent="0.25">
      <c r="A151" s="26">
        <v>27</v>
      </c>
      <c r="B151" s="5">
        <v>6</v>
      </c>
      <c r="C151" s="5"/>
      <c r="D151" s="5"/>
      <c r="E151" s="5"/>
      <c r="F151" s="5">
        <v>2</v>
      </c>
      <c r="G151" s="5"/>
      <c r="H151" s="2">
        <f t="shared" si="6"/>
        <v>25</v>
      </c>
    </row>
    <row r="152" spans="1:8" x14ac:dyDescent="0.25">
      <c r="A152" s="26">
        <v>28</v>
      </c>
      <c r="B152" s="5">
        <v>3</v>
      </c>
      <c r="C152" s="5">
        <v>5</v>
      </c>
      <c r="D152" s="5"/>
      <c r="E152" s="5"/>
      <c r="F152" s="5"/>
      <c r="G152" s="5"/>
      <c r="H152" s="2">
        <f t="shared" si="6"/>
        <v>23</v>
      </c>
    </row>
    <row r="153" spans="1:8" x14ac:dyDescent="0.25">
      <c r="A153" s="26">
        <v>29</v>
      </c>
      <c r="B153" s="5">
        <v>3</v>
      </c>
      <c r="C153" s="5">
        <v>9</v>
      </c>
      <c r="D153" s="5"/>
      <c r="E153" s="5"/>
      <c r="F153" s="5">
        <v>1</v>
      </c>
      <c r="G153" s="5"/>
      <c r="H153" s="2">
        <f t="shared" si="6"/>
        <v>18</v>
      </c>
    </row>
    <row r="154" spans="1:8" ht="15.75" thickBot="1" x14ac:dyDescent="0.3">
      <c r="A154" s="26">
        <v>30</v>
      </c>
      <c r="B154" s="29">
        <v>5</v>
      </c>
      <c r="C154" s="29"/>
      <c r="D154" s="29">
        <v>1</v>
      </c>
      <c r="E154" s="29"/>
      <c r="F154" s="29"/>
      <c r="G154" s="29"/>
      <c r="H154" s="2">
        <f>H153+B154+F154-(C154+D154+G154)-E154</f>
        <v>22</v>
      </c>
    </row>
    <row r="155" spans="1:8" ht="15.75" thickBot="1" x14ac:dyDescent="0.3">
      <c r="A155" s="60" t="s">
        <v>35</v>
      </c>
      <c r="B155" s="58">
        <f>SUM(B125:B154)-E155</f>
        <v>99</v>
      </c>
      <c r="C155" s="58">
        <f t="shared" ref="C155:H155" si="7">SUM(C125:C154)</f>
        <v>115</v>
      </c>
      <c r="D155" s="58">
        <f t="shared" si="7"/>
        <v>9</v>
      </c>
      <c r="E155" s="58">
        <f t="shared" si="7"/>
        <v>1</v>
      </c>
      <c r="F155" s="58">
        <f t="shared" si="7"/>
        <v>28</v>
      </c>
      <c r="G155" s="58">
        <f t="shared" si="7"/>
        <v>0</v>
      </c>
      <c r="H155" s="59">
        <f t="shared" si="7"/>
        <v>641</v>
      </c>
    </row>
    <row r="158" spans="1:8" ht="36" x14ac:dyDescent="0.55000000000000004">
      <c r="A158" s="273" t="s">
        <v>1</v>
      </c>
      <c r="B158" s="273"/>
      <c r="C158" s="273"/>
      <c r="D158" s="273"/>
      <c r="E158" s="273"/>
      <c r="F158" s="273"/>
      <c r="G158" s="273"/>
      <c r="H158" s="273"/>
    </row>
    <row r="159" spans="1:8" ht="27" thickBot="1" x14ac:dyDescent="0.45">
      <c r="A159" s="274" t="s">
        <v>0</v>
      </c>
      <c r="B159" s="274"/>
      <c r="C159" s="274"/>
      <c r="D159" s="274"/>
      <c r="E159" s="274"/>
      <c r="F159" s="274"/>
      <c r="G159" s="274"/>
      <c r="H159" s="274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5" t="s">
        <v>5</v>
      </c>
      <c r="F160" s="276"/>
      <c r="G160" s="19" t="s">
        <v>16</v>
      </c>
      <c r="H160" s="32" t="s">
        <v>58</v>
      </c>
    </row>
    <row r="161" spans="1:18" ht="15.75" x14ac:dyDescent="0.25">
      <c r="A161" s="277" t="s">
        <v>6</v>
      </c>
      <c r="B161" s="278"/>
      <c r="C161" s="278"/>
      <c r="D161" s="278"/>
      <c r="E161" s="278"/>
      <c r="F161" s="279"/>
      <c r="G161" s="1"/>
      <c r="H161" s="2">
        <f>H154</f>
        <v>22</v>
      </c>
    </row>
    <row r="162" spans="1:1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32</v>
      </c>
    </row>
    <row r="163" spans="1:18" ht="50.25" customHeight="1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18" x14ac:dyDescent="0.25">
      <c r="A164" s="36">
        <v>1</v>
      </c>
      <c r="B164" s="37"/>
      <c r="C164" s="37">
        <v>3</v>
      </c>
      <c r="D164" s="37"/>
      <c r="E164" s="37"/>
      <c r="F164" s="37">
        <v>1</v>
      </c>
      <c r="G164" s="37"/>
      <c r="H164" s="38">
        <f>H161+B164+F164-(C164+D164+G164)-E164</f>
        <v>20</v>
      </c>
    </row>
    <row r="165" spans="1:18" x14ac:dyDescent="0.25">
      <c r="A165" s="26">
        <v>2</v>
      </c>
      <c r="B165" s="5">
        <v>3</v>
      </c>
      <c r="C165" s="5">
        <v>2</v>
      </c>
      <c r="D165" s="5"/>
      <c r="E165" s="5"/>
      <c r="F165" s="5">
        <v>1</v>
      </c>
      <c r="G165" s="5"/>
      <c r="H165" s="2">
        <f>H164+B165+F165-(C165+D165+G165)-E165</f>
        <v>22</v>
      </c>
    </row>
    <row r="166" spans="1:18" x14ac:dyDescent="0.25">
      <c r="A166" s="26">
        <v>3</v>
      </c>
      <c r="B166" s="5">
        <v>3</v>
      </c>
      <c r="C166" s="5">
        <v>3</v>
      </c>
      <c r="D166" s="5">
        <v>1</v>
      </c>
      <c r="E166" s="5"/>
      <c r="F166" s="5"/>
      <c r="G166" s="5"/>
      <c r="H166" s="2">
        <f>H165+B166+F166-(C166+D166+G166)-E166</f>
        <v>21</v>
      </c>
    </row>
    <row r="167" spans="1:18" x14ac:dyDescent="0.25">
      <c r="A167" s="26">
        <v>4</v>
      </c>
      <c r="B167" s="5">
        <v>8</v>
      </c>
      <c r="C167" s="5">
        <v>6</v>
      </c>
      <c r="D167" s="5"/>
      <c r="E167" s="5"/>
      <c r="F167" s="5"/>
      <c r="G167" s="5"/>
      <c r="H167" s="2">
        <f t="shared" ref="H167:H194" si="8">H166+B167+F167-(C167+D167+G167)-E167</f>
        <v>23</v>
      </c>
    </row>
    <row r="168" spans="1:18" x14ac:dyDescent="0.25">
      <c r="A168" s="26">
        <v>5</v>
      </c>
      <c r="B168" s="5">
        <v>3</v>
      </c>
      <c r="C168" s="5">
        <v>2</v>
      </c>
      <c r="D168" s="5"/>
      <c r="E168" s="5"/>
      <c r="F168" s="5">
        <v>1</v>
      </c>
      <c r="G168" s="5"/>
      <c r="H168" s="2">
        <f t="shared" si="8"/>
        <v>25</v>
      </c>
    </row>
    <row r="169" spans="1:18" x14ac:dyDescent="0.25">
      <c r="A169" s="26">
        <v>6</v>
      </c>
      <c r="B169" s="5">
        <v>2</v>
      </c>
      <c r="C169" s="5">
        <v>6</v>
      </c>
      <c r="D169" s="5"/>
      <c r="E169" s="5"/>
      <c r="F169" s="5">
        <v>1</v>
      </c>
      <c r="G169" s="5"/>
      <c r="H169" s="2">
        <f t="shared" si="8"/>
        <v>22</v>
      </c>
    </row>
    <row r="170" spans="1:18" x14ac:dyDescent="0.25">
      <c r="A170" s="26">
        <v>7</v>
      </c>
      <c r="B170" s="5"/>
      <c r="C170" s="5">
        <v>11</v>
      </c>
      <c r="D170" s="5"/>
      <c r="E170" s="5"/>
      <c r="F170" s="5"/>
      <c r="G170" s="5"/>
      <c r="H170" s="2">
        <f t="shared" si="8"/>
        <v>11</v>
      </c>
    </row>
    <row r="171" spans="1:18" x14ac:dyDescent="0.25">
      <c r="A171" s="26">
        <v>8</v>
      </c>
      <c r="B171" s="5">
        <v>1</v>
      </c>
      <c r="C171" s="5">
        <v>3</v>
      </c>
      <c r="D171" s="5"/>
      <c r="E171" s="5"/>
      <c r="F171" s="5"/>
      <c r="G171" s="5"/>
      <c r="H171" s="2">
        <f t="shared" si="8"/>
        <v>9</v>
      </c>
    </row>
    <row r="172" spans="1:18" x14ac:dyDescent="0.25">
      <c r="A172" s="26">
        <v>9</v>
      </c>
      <c r="B172" s="5">
        <v>3</v>
      </c>
      <c r="C172" s="5">
        <v>1</v>
      </c>
      <c r="D172" s="5">
        <v>1</v>
      </c>
      <c r="E172" s="5"/>
      <c r="F172" s="5"/>
      <c r="G172" s="5"/>
      <c r="H172" s="2">
        <f t="shared" si="8"/>
        <v>10</v>
      </c>
    </row>
    <row r="173" spans="1:18" x14ac:dyDescent="0.25">
      <c r="A173" s="26">
        <v>10</v>
      </c>
      <c r="B173" s="5">
        <v>4</v>
      </c>
      <c r="C173" s="5">
        <v>1</v>
      </c>
      <c r="D173" s="5"/>
      <c r="E173" s="5"/>
      <c r="F173" s="5">
        <v>2</v>
      </c>
      <c r="G173" s="5"/>
      <c r="H173" s="2">
        <f t="shared" si="8"/>
        <v>15</v>
      </c>
    </row>
    <row r="174" spans="1:18" x14ac:dyDescent="0.25">
      <c r="A174" s="26">
        <v>11</v>
      </c>
      <c r="B174" s="5">
        <v>10</v>
      </c>
      <c r="C174" s="5">
        <v>3</v>
      </c>
      <c r="D174" s="5"/>
      <c r="E174" s="5"/>
      <c r="F174" s="5">
        <v>2</v>
      </c>
      <c r="G174" s="5"/>
      <c r="H174" s="2">
        <f t="shared" si="8"/>
        <v>24</v>
      </c>
    </row>
    <row r="175" spans="1:18" x14ac:dyDescent="0.25">
      <c r="A175" s="26">
        <v>12</v>
      </c>
      <c r="B175" s="5">
        <v>4</v>
      </c>
      <c r="C175" s="5">
        <v>1</v>
      </c>
      <c r="D175" s="5"/>
      <c r="E175" s="5"/>
      <c r="F175" s="5"/>
      <c r="G175" s="5"/>
      <c r="H175" s="2">
        <f t="shared" si="8"/>
        <v>27</v>
      </c>
    </row>
    <row r="176" spans="1:18" x14ac:dyDescent="0.25">
      <c r="A176" s="26">
        <v>13</v>
      </c>
      <c r="B176" s="5">
        <v>2</v>
      </c>
      <c r="C176" s="5">
        <v>10</v>
      </c>
      <c r="D176" s="5"/>
      <c r="E176" s="5"/>
      <c r="F176" s="5">
        <v>3</v>
      </c>
      <c r="G176" s="5"/>
      <c r="H176" s="2">
        <f t="shared" si="8"/>
        <v>22</v>
      </c>
      <c r="M176">
        <v>5</v>
      </c>
      <c r="N176">
        <v>5</v>
      </c>
      <c r="O176">
        <v>5</v>
      </c>
      <c r="P176">
        <v>1</v>
      </c>
      <c r="Q176">
        <v>8</v>
      </c>
      <c r="R176">
        <v>17</v>
      </c>
    </row>
    <row r="177" spans="1:18" x14ac:dyDescent="0.25">
      <c r="A177" s="26">
        <v>14</v>
      </c>
      <c r="B177" s="5">
        <v>2</v>
      </c>
      <c r="C177" s="5">
        <v>6</v>
      </c>
      <c r="D177" s="5"/>
      <c r="E177" s="5"/>
      <c r="F177" s="5">
        <v>2</v>
      </c>
      <c r="G177" s="5"/>
      <c r="H177" s="2">
        <f t="shared" si="8"/>
        <v>20</v>
      </c>
      <c r="M177">
        <v>4</v>
      </c>
      <c r="N177">
        <v>4</v>
      </c>
      <c r="O177">
        <v>3</v>
      </c>
      <c r="P177">
        <v>5</v>
      </c>
      <c r="Q177">
        <v>3</v>
      </c>
      <c r="R177">
        <v>14</v>
      </c>
    </row>
    <row r="178" spans="1:18" x14ac:dyDescent="0.25">
      <c r="A178" s="26">
        <v>15</v>
      </c>
      <c r="B178" s="5">
        <v>2</v>
      </c>
      <c r="C178" s="5">
        <v>3</v>
      </c>
      <c r="D178" s="5"/>
      <c r="E178" s="5"/>
      <c r="F178" s="5">
        <v>1</v>
      </c>
      <c r="G178" s="5"/>
      <c r="H178" s="2">
        <f t="shared" si="8"/>
        <v>20</v>
      </c>
      <c r="M178">
        <v>3</v>
      </c>
      <c r="N178">
        <v>3</v>
      </c>
      <c r="O178">
        <v>4</v>
      </c>
      <c r="Q178">
        <v>3</v>
      </c>
      <c r="R178">
        <v>28</v>
      </c>
    </row>
    <row r="179" spans="1:18" x14ac:dyDescent="0.25">
      <c r="A179" s="26">
        <v>16</v>
      </c>
      <c r="B179" s="5">
        <v>1</v>
      </c>
      <c r="C179" s="5">
        <v>2</v>
      </c>
      <c r="D179" s="5"/>
      <c r="E179" s="5"/>
      <c r="F179" s="5">
        <v>2</v>
      </c>
      <c r="G179" s="5"/>
      <c r="H179" s="2">
        <f t="shared" si="8"/>
        <v>21</v>
      </c>
      <c r="M179">
        <v>4</v>
      </c>
      <c r="N179">
        <v>4</v>
      </c>
      <c r="O179">
        <v>6</v>
      </c>
      <c r="P179">
        <v>7</v>
      </c>
      <c r="Q179">
        <v>8</v>
      </c>
      <c r="R179">
        <v>13</v>
      </c>
    </row>
    <row r="180" spans="1:18" x14ac:dyDescent="0.25">
      <c r="A180" s="26">
        <v>17</v>
      </c>
      <c r="B180" s="5">
        <v>5</v>
      </c>
      <c r="C180" s="5">
        <v>4</v>
      </c>
      <c r="D180" s="5"/>
      <c r="E180" s="5"/>
      <c r="F180" s="5"/>
      <c r="G180" s="5"/>
      <c r="H180" s="2">
        <f t="shared" si="8"/>
        <v>22</v>
      </c>
      <c r="M180">
        <v>5</v>
      </c>
      <c r="N180">
        <v>5</v>
      </c>
      <c r="O180">
        <v>3</v>
      </c>
      <c r="P180">
        <v>5</v>
      </c>
      <c r="Q180">
        <v>1</v>
      </c>
      <c r="R180">
        <v>21</v>
      </c>
    </row>
    <row r="181" spans="1:18" x14ac:dyDescent="0.25">
      <c r="A181" s="26">
        <v>18</v>
      </c>
      <c r="B181" s="5">
        <v>3</v>
      </c>
      <c r="C181" s="5">
        <v>3</v>
      </c>
      <c r="D181" s="5"/>
      <c r="E181" s="5"/>
      <c r="F181" s="5"/>
      <c r="G181" s="5"/>
      <c r="H181" s="2">
        <f t="shared" si="8"/>
        <v>22</v>
      </c>
      <c r="M181">
        <v>1</v>
      </c>
      <c r="N181">
        <v>1</v>
      </c>
      <c r="O181">
        <v>6</v>
      </c>
      <c r="P181">
        <v>5</v>
      </c>
      <c r="Q181">
        <v>2</v>
      </c>
      <c r="R181">
        <v>20</v>
      </c>
    </row>
    <row r="182" spans="1:18" x14ac:dyDescent="0.25">
      <c r="A182" s="26">
        <v>19</v>
      </c>
      <c r="B182" s="5">
        <v>1</v>
      </c>
      <c r="C182" s="5">
        <v>3</v>
      </c>
      <c r="D182" s="5"/>
      <c r="E182" s="5"/>
      <c r="F182" s="5">
        <v>2</v>
      </c>
      <c r="G182" s="5"/>
      <c r="H182" s="2">
        <f t="shared" si="8"/>
        <v>22</v>
      </c>
      <c r="M182">
        <v>7</v>
      </c>
      <c r="N182">
        <v>6</v>
      </c>
      <c r="O182">
        <v>7</v>
      </c>
      <c r="P182">
        <v>5</v>
      </c>
      <c r="Q182">
        <v>2</v>
      </c>
      <c r="R182">
        <v>8</v>
      </c>
    </row>
    <row r="183" spans="1:18" x14ac:dyDescent="0.25">
      <c r="A183" s="26">
        <v>20</v>
      </c>
      <c r="B183" s="5">
        <v>2</v>
      </c>
      <c r="C183" s="5">
        <v>6</v>
      </c>
      <c r="D183" s="5"/>
      <c r="E183" s="5"/>
      <c r="F183" s="5">
        <v>1</v>
      </c>
      <c r="G183" s="5"/>
      <c r="H183" s="2">
        <f t="shared" si="8"/>
        <v>19</v>
      </c>
      <c r="M183">
        <v>6</v>
      </c>
      <c r="N183">
        <v>6</v>
      </c>
      <c r="O183">
        <v>6</v>
      </c>
      <c r="P183">
        <v>7</v>
      </c>
      <c r="Q183">
        <v>9</v>
      </c>
      <c r="R183">
        <v>12</v>
      </c>
    </row>
    <row r="184" spans="1:18" x14ac:dyDescent="0.25">
      <c r="A184" s="26">
        <v>21</v>
      </c>
      <c r="B184" s="5">
        <v>1</v>
      </c>
      <c r="C184" s="5">
        <v>4</v>
      </c>
      <c r="D184" s="5"/>
      <c r="E184" s="5"/>
      <c r="F184" s="5">
        <v>2</v>
      </c>
      <c r="G184" s="5"/>
      <c r="H184" s="2">
        <f t="shared" si="8"/>
        <v>18</v>
      </c>
      <c r="M184">
        <v>6</v>
      </c>
      <c r="N184">
        <v>2</v>
      </c>
      <c r="O184">
        <v>1</v>
      </c>
      <c r="P184">
        <v>8</v>
      </c>
      <c r="Q184">
        <v>6</v>
      </c>
      <c r="R184">
        <v>11</v>
      </c>
    </row>
    <row r="185" spans="1:18" x14ac:dyDescent="0.25">
      <c r="A185" s="26">
        <v>22</v>
      </c>
      <c r="B185" s="5"/>
      <c r="C185" s="5">
        <v>5</v>
      </c>
      <c r="D185" s="5">
        <v>1</v>
      </c>
      <c r="E185" s="5"/>
      <c r="F185" s="5">
        <v>1</v>
      </c>
      <c r="G185" s="5"/>
      <c r="H185" s="2">
        <f t="shared" si="8"/>
        <v>13</v>
      </c>
      <c r="M185">
        <v>2</v>
      </c>
      <c r="N185">
        <v>3</v>
      </c>
      <c r="O185">
        <v>4</v>
      </c>
      <c r="P185">
        <v>9</v>
      </c>
      <c r="Q185">
        <v>7</v>
      </c>
      <c r="R185">
        <v>4</v>
      </c>
    </row>
    <row r="186" spans="1:18" x14ac:dyDescent="0.25">
      <c r="A186" s="26">
        <v>23</v>
      </c>
      <c r="B186" s="5">
        <v>1</v>
      </c>
      <c r="C186" s="5">
        <v>1</v>
      </c>
      <c r="D186" s="5"/>
      <c r="E186" s="5"/>
      <c r="F186" s="5"/>
      <c r="G186" s="5"/>
      <c r="H186" s="2">
        <f t="shared" si="8"/>
        <v>13</v>
      </c>
      <c r="M186">
        <v>3</v>
      </c>
      <c r="N186">
        <v>4</v>
      </c>
      <c r="O186">
        <v>5</v>
      </c>
      <c r="P186">
        <v>1</v>
      </c>
      <c r="Q186">
        <v>3</v>
      </c>
      <c r="R186">
        <v>18</v>
      </c>
    </row>
    <row r="187" spans="1:18" x14ac:dyDescent="0.25">
      <c r="A187" s="26">
        <v>24</v>
      </c>
      <c r="B187" s="5">
        <v>5</v>
      </c>
      <c r="C187" s="5">
        <v>5</v>
      </c>
      <c r="D187" s="5"/>
      <c r="E187" s="5"/>
      <c r="F187" s="5">
        <v>3</v>
      </c>
      <c r="G187" s="5"/>
      <c r="H187" s="2">
        <f t="shared" si="8"/>
        <v>16</v>
      </c>
      <c r="M187">
        <v>4</v>
      </c>
      <c r="N187">
        <v>1</v>
      </c>
      <c r="O187">
        <v>4</v>
      </c>
      <c r="P187">
        <v>6</v>
      </c>
      <c r="Q187">
        <v>1</v>
      </c>
      <c r="R187">
        <v>27</v>
      </c>
    </row>
    <row r="188" spans="1:18" x14ac:dyDescent="0.25">
      <c r="A188" s="26">
        <v>25</v>
      </c>
      <c r="B188" s="5"/>
      <c r="C188" s="5">
        <v>4</v>
      </c>
      <c r="D188" s="5"/>
      <c r="E188" s="5"/>
      <c r="F188" s="5">
        <v>1</v>
      </c>
      <c r="G188" s="5"/>
      <c r="H188" s="2">
        <f t="shared" si="8"/>
        <v>13</v>
      </c>
      <c r="M188">
        <v>1</v>
      </c>
      <c r="N188">
        <v>1</v>
      </c>
      <c r="O188">
        <v>4</v>
      </c>
      <c r="P188">
        <v>7</v>
      </c>
      <c r="Q188">
        <v>1</v>
      </c>
      <c r="R188">
        <v>14</v>
      </c>
    </row>
    <row r="189" spans="1:18" x14ac:dyDescent="0.25">
      <c r="A189" s="26">
        <v>26</v>
      </c>
      <c r="B189" s="5">
        <v>5</v>
      </c>
      <c r="C189" s="5">
        <v>3</v>
      </c>
      <c r="D189" s="5"/>
      <c r="E189" s="5"/>
      <c r="F189" s="5">
        <v>5</v>
      </c>
      <c r="G189" s="5"/>
      <c r="H189" s="2">
        <f t="shared" si="8"/>
        <v>20</v>
      </c>
      <c r="M189">
        <v>1</v>
      </c>
      <c r="N189">
        <v>3</v>
      </c>
      <c r="O189">
        <v>5</v>
      </c>
      <c r="P189">
        <v>3</v>
      </c>
      <c r="Q189">
        <v>8</v>
      </c>
      <c r="R189">
        <v>11</v>
      </c>
    </row>
    <row r="190" spans="1:18" x14ac:dyDescent="0.25">
      <c r="A190" s="26">
        <v>27</v>
      </c>
      <c r="B190" s="5">
        <v>3</v>
      </c>
      <c r="C190" s="5">
        <v>4</v>
      </c>
      <c r="D190" s="5"/>
      <c r="E190" s="5"/>
      <c r="F190" s="5">
        <v>2</v>
      </c>
      <c r="G190" s="5"/>
      <c r="H190" s="2">
        <f t="shared" si="8"/>
        <v>21</v>
      </c>
      <c r="N190">
        <v>6</v>
      </c>
      <c r="O190">
        <v>1</v>
      </c>
      <c r="P190">
        <v>2</v>
      </c>
      <c r="Q190">
        <v>7</v>
      </c>
      <c r="R190">
        <v>16</v>
      </c>
    </row>
    <row r="191" spans="1:18" x14ac:dyDescent="0.25">
      <c r="A191" s="26">
        <v>28</v>
      </c>
      <c r="B191" s="5">
        <v>3</v>
      </c>
      <c r="C191" s="5">
        <v>5</v>
      </c>
      <c r="D191" s="5"/>
      <c r="E191" s="5"/>
      <c r="F191" s="5">
        <v>1</v>
      </c>
      <c r="G191" s="5"/>
      <c r="H191" s="2">
        <f t="shared" si="8"/>
        <v>20</v>
      </c>
      <c r="N191">
        <v>1</v>
      </c>
      <c r="O191">
        <v>3</v>
      </c>
      <c r="P191">
        <v>1</v>
      </c>
      <c r="Q191">
        <v>3</v>
      </c>
      <c r="R191">
        <v>17</v>
      </c>
    </row>
    <row r="192" spans="1:18" x14ac:dyDescent="0.25">
      <c r="A192" s="26">
        <v>29</v>
      </c>
      <c r="B192" s="5">
        <v>3</v>
      </c>
      <c r="C192" s="5">
        <v>1</v>
      </c>
      <c r="D192" s="5"/>
      <c r="E192" s="5"/>
      <c r="F192" s="5">
        <v>1</v>
      </c>
      <c r="G192" s="5"/>
      <c r="H192" s="2">
        <f t="shared" si="8"/>
        <v>23</v>
      </c>
      <c r="M192">
        <v>3</v>
      </c>
      <c r="N192">
        <v>8</v>
      </c>
      <c r="O192">
        <v>1</v>
      </c>
      <c r="P192">
        <v>12</v>
      </c>
      <c r="Q192">
        <v>4</v>
      </c>
      <c r="R192">
        <v>8</v>
      </c>
    </row>
    <row r="193" spans="1:18" x14ac:dyDescent="0.25">
      <c r="A193" s="28">
        <v>30</v>
      </c>
      <c r="B193" s="29">
        <v>3</v>
      </c>
      <c r="C193" s="29">
        <v>7</v>
      </c>
      <c r="D193" s="29"/>
      <c r="E193" s="29"/>
      <c r="F193" s="29">
        <v>2</v>
      </c>
      <c r="G193" s="29"/>
      <c r="H193" s="57">
        <f t="shared" si="8"/>
        <v>21</v>
      </c>
      <c r="M193">
        <v>4</v>
      </c>
      <c r="N193">
        <v>2</v>
      </c>
      <c r="O193">
        <v>3</v>
      </c>
      <c r="Q193">
        <v>4</v>
      </c>
      <c r="R193">
        <f>SUM(R176:R192)</f>
        <v>259</v>
      </c>
    </row>
    <row r="194" spans="1:18" ht="15.75" thickBot="1" x14ac:dyDescent="0.3">
      <c r="A194" s="63">
        <v>31</v>
      </c>
      <c r="B194" s="29">
        <v>2</v>
      </c>
      <c r="C194" s="29">
        <v>4</v>
      </c>
      <c r="D194" s="29">
        <v>1</v>
      </c>
      <c r="E194" s="29"/>
      <c r="F194" s="29"/>
      <c r="G194" s="29"/>
      <c r="H194" s="29">
        <f t="shared" si="8"/>
        <v>18</v>
      </c>
      <c r="M194">
        <v>3</v>
      </c>
      <c r="O194">
        <v>1</v>
      </c>
      <c r="P194">
        <v>2</v>
      </c>
      <c r="Q194">
        <v>5</v>
      </c>
    </row>
    <row r="195" spans="1:18" ht="15.75" thickBot="1" x14ac:dyDescent="0.3">
      <c r="A195" s="60" t="s">
        <v>35</v>
      </c>
      <c r="B195" s="58">
        <f>SUM(B164:B194)-E195</f>
        <v>85</v>
      </c>
      <c r="C195" s="58">
        <f t="shared" ref="C195:H195" si="9">SUM(C164:C194)</f>
        <v>122</v>
      </c>
      <c r="D195" s="58">
        <f t="shared" si="9"/>
        <v>4</v>
      </c>
      <c r="E195" s="58">
        <f t="shared" si="9"/>
        <v>0</v>
      </c>
      <c r="F195" s="58">
        <f t="shared" si="9"/>
        <v>37</v>
      </c>
      <c r="G195" s="58">
        <f t="shared" si="9"/>
        <v>0</v>
      </c>
      <c r="H195" s="59">
        <f t="shared" si="9"/>
        <v>593</v>
      </c>
      <c r="M195">
        <v>2</v>
      </c>
      <c r="O195">
        <v>5</v>
      </c>
      <c r="P195">
        <v>4</v>
      </c>
      <c r="Q195">
        <v>2</v>
      </c>
    </row>
    <row r="196" spans="1:18" x14ac:dyDescent="0.25">
      <c r="M196">
        <v>1</v>
      </c>
      <c r="N196">
        <v>3</v>
      </c>
      <c r="O196">
        <v>1</v>
      </c>
      <c r="P196">
        <v>4</v>
      </c>
      <c r="Q196">
        <v>2</v>
      </c>
    </row>
    <row r="197" spans="1:18" x14ac:dyDescent="0.25">
      <c r="M197">
        <v>1</v>
      </c>
      <c r="N197">
        <v>4</v>
      </c>
      <c r="O197">
        <v>3</v>
      </c>
      <c r="P197">
        <v>4</v>
      </c>
      <c r="Q197">
        <v>7</v>
      </c>
    </row>
    <row r="198" spans="1:18" ht="36" x14ac:dyDescent="0.55000000000000004">
      <c r="A198" s="273" t="s">
        <v>1</v>
      </c>
      <c r="B198" s="273"/>
      <c r="C198" s="273"/>
      <c r="D198" s="273"/>
      <c r="E198" s="273"/>
      <c r="F198" s="273"/>
      <c r="G198" s="273"/>
      <c r="H198" s="273"/>
      <c r="N198">
        <v>3</v>
      </c>
      <c r="O198">
        <v>4</v>
      </c>
      <c r="P198">
        <v>5</v>
      </c>
      <c r="Q198">
        <v>5</v>
      </c>
    </row>
    <row r="199" spans="1:18" ht="27" thickBot="1" x14ac:dyDescent="0.45">
      <c r="A199" s="274" t="s">
        <v>0</v>
      </c>
      <c r="B199" s="274"/>
      <c r="C199" s="274"/>
      <c r="D199" s="274"/>
      <c r="E199" s="274"/>
      <c r="F199" s="274"/>
      <c r="G199" s="274"/>
      <c r="H199" s="274"/>
      <c r="M199">
        <v>2</v>
      </c>
      <c r="N199">
        <v>2</v>
      </c>
      <c r="O199">
        <v>1</v>
      </c>
      <c r="P199">
        <v>2</v>
      </c>
      <c r="Q199">
        <v>3</v>
      </c>
    </row>
    <row r="200" spans="1:18" ht="15.75" x14ac:dyDescent="0.25">
      <c r="A200" s="39" t="s">
        <v>2</v>
      </c>
      <c r="B200" s="21" t="s">
        <v>3</v>
      </c>
      <c r="C200" s="20"/>
      <c r="D200" s="21" t="s">
        <v>52</v>
      </c>
      <c r="E200" s="275" t="s">
        <v>5</v>
      </c>
      <c r="F200" s="276"/>
      <c r="G200" s="19" t="s">
        <v>16</v>
      </c>
      <c r="H200" s="32" t="s">
        <v>60</v>
      </c>
      <c r="M200">
        <v>2</v>
      </c>
      <c r="N200">
        <v>1</v>
      </c>
      <c r="O200">
        <v>2</v>
      </c>
      <c r="P200">
        <v>2</v>
      </c>
      <c r="Q200">
        <v>2</v>
      </c>
    </row>
    <row r="201" spans="1:18" ht="15.75" x14ac:dyDescent="0.25">
      <c r="A201" s="277" t="s">
        <v>6</v>
      </c>
      <c r="B201" s="278"/>
      <c r="C201" s="278"/>
      <c r="D201" s="278"/>
      <c r="E201" s="278"/>
      <c r="F201" s="279"/>
      <c r="G201" s="1"/>
      <c r="H201" s="2">
        <f>H194</f>
        <v>18</v>
      </c>
      <c r="M201">
        <v>4</v>
      </c>
      <c r="N201">
        <v>1</v>
      </c>
      <c r="O201">
        <v>1</v>
      </c>
      <c r="P201">
        <v>1</v>
      </c>
      <c r="Q201">
        <v>1</v>
      </c>
    </row>
    <row r="202" spans="1:1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32</v>
      </c>
      <c r="M202">
        <v>2</v>
      </c>
      <c r="O202">
        <v>4</v>
      </c>
      <c r="P202">
        <v>2</v>
      </c>
      <c r="Q202">
        <v>4</v>
      </c>
    </row>
    <row r="203" spans="1:18" ht="39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  <c r="M203">
        <v>2</v>
      </c>
      <c r="N203">
        <v>2</v>
      </c>
      <c r="O203">
        <v>1</v>
      </c>
      <c r="P203">
        <v>2</v>
      </c>
      <c r="Q203">
        <v>1</v>
      </c>
    </row>
    <row r="204" spans="1:18" x14ac:dyDescent="0.25">
      <c r="A204" s="36">
        <v>1</v>
      </c>
      <c r="B204" s="37">
        <v>7</v>
      </c>
      <c r="C204" s="37">
        <v>5</v>
      </c>
      <c r="D204" s="37"/>
      <c r="E204" s="37"/>
      <c r="F204" s="37">
        <v>1</v>
      </c>
      <c r="G204" s="37"/>
      <c r="H204" s="38">
        <f>H201+B204+F204-(C204+D204+G204)-E204</f>
        <v>21</v>
      </c>
      <c r="M204">
        <v>14</v>
      </c>
      <c r="N204">
        <v>2</v>
      </c>
      <c r="P204">
        <v>3</v>
      </c>
      <c r="Q204">
        <v>4</v>
      </c>
    </row>
    <row r="205" spans="1:18" x14ac:dyDescent="0.25">
      <c r="A205" s="26">
        <v>2</v>
      </c>
      <c r="B205" s="5"/>
      <c r="C205" s="5">
        <v>2</v>
      </c>
      <c r="D205" s="5"/>
      <c r="E205" s="5"/>
      <c r="F205" s="5">
        <v>2</v>
      </c>
      <c r="G205" s="5"/>
      <c r="H205" s="2">
        <f>H204+B205+F205-(C205+D205+G205)-E205</f>
        <v>21</v>
      </c>
      <c r="M205">
        <v>4</v>
      </c>
      <c r="N205">
        <v>4</v>
      </c>
      <c r="O205">
        <v>2</v>
      </c>
      <c r="Q205">
        <v>5</v>
      </c>
    </row>
    <row r="206" spans="1:18" x14ac:dyDescent="0.25">
      <c r="A206" s="26">
        <v>3</v>
      </c>
      <c r="B206" s="5">
        <v>2</v>
      </c>
      <c r="C206" s="5">
        <v>3</v>
      </c>
      <c r="D206" s="5"/>
      <c r="E206" s="5"/>
      <c r="F206" s="5">
        <v>1</v>
      </c>
      <c r="G206" s="5"/>
      <c r="H206" s="2">
        <f>H205+B206+F206-(C206+D206+G206)-E206</f>
        <v>21</v>
      </c>
      <c r="M206">
        <v>5</v>
      </c>
      <c r="N206">
        <v>2</v>
      </c>
      <c r="O206">
        <v>3</v>
      </c>
      <c r="Q206">
        <v>2</v>
      </c>
    </row>
    <row r="207" spans="1:18" x14ac:dyDescent="0.25">
      <c r="A207" s="26">
        <v>4</v>
      </c>
      <c r="B207" s="5">
        <v>2</v>
      </c>
      <c r="C207" s="5">
        <v>4</v>
      </c>
      <c r="D207" s="5"/>
      <c r="E207" s="5"/>
      <c r="F207" s="5">
        <v>4</v>
      </c>
      <c r="G207" s="5"/>
      <c r="H207" s="2">
        <f t="shared" ref="H207:H233" si="10">H206+B207+F207-(C207+D207+G207)-E207</f>
        <v>23</v>
      </c>
      <c r="M207">
        <v>8</v>
      </c>
      <c r="N207">
        <v>2</v>
      </c>
      <c r="O207">
        <v>2</v>
      </c>
      <c r="P207">
        <v>1</v>
      </c>
      <c r="Q207">
        <v>5</v>
      </c>
    </row>
    <row r="208" spans="1:18" x14ac:dyDescent="0.25">
      <c r="A208" s="26">
        <v>5</v>
      </c>
      <c r="B208" s="5"/>
      <c r="C208" s="5">
        <v>3</v>
      </c>
      <c r="D208" s="5"/>
      <c r="E208" s="5"/>
      <c r="F208" s="5">
        <v>1</v>
      </c>
      <c r="G208" s="5"/>
      <c r="H208" s="2">
        <f t="shared" si="10"/>
        <v>21</v>
      </c>
      <c r="M208">
        <v>10</v>
      </c>
      <c r="N208">
        <v>14</v>
      </c>
      <c r="P208">
        <v>6</v>
      </c>
      <c r="Q208">
        <v>6</v>
      </c>
    </row>
    <row r="209" spans="1:17" x14ac:dyDescent="0.25">
      <c r="A209" s="26">
        <v>6</v>
      </c>
      <c r="B209" s="5">
        <v>1</v>
      </c>
      <c r="C209" s="5">
        <v>2</v>
      </c>
      <c r="D209" s="5">
        <v>1</v>
      </c>
      <c r="E209" s="5"/>
      <c r="F209" s="5">
        <v>1</v>
      </c>
      <c r="G209" s="5"/>
      <c r="H209" s="2">
        <f t="shared" si="10"/>
        <v>20</v>
      </c>
      <c r="M209">
        <v>2</v>
      </c>
      <c r="N209">
        <v>4</v>
      </c>
      <c r="O209">
        <v>1</v>
      </c>
      <c r="P209">
        <v>11</v>
      </c>
      <c r="Q209">
        <v>6</v>
      </c>
    </row>
    <row r="210" spans="1:17" x14ac:dyDescent="0.25">
      <c r="A210" s="26">
        <v>7</v>
      </c>
      <c r="B210" s="5">
        <v>3</v>
      </c>
      <c r="C210" s="5">
        <v>5</v>
      </c>
      <c r="D210" s="5"/>
      <c r="E210" s="5"/>
      <c r="F210" s="5"/>
      <c r="G210" s="5"/>
      <c r="H210" s="2">
        <f t="shared" si="10"/>
        <v>18</v>
      </c>
      <c r="M210">
        <v>9</v>
      </c>
      <c r="N210">
        <v>5</v>
      </c>
      <c r="O210">
        <v>14</v>
      </c>
      <c r="P210">
        <v>12</v>
      </c>
      <c r="Q210">
        <v>4</v>
      </c>
    </row>
    <row r="211" spans="1:17" x14ac:dyDescent="0.25">
      <c r="A211" s="26">
        <v>8</v>
      </c>
      <c r="B211" s="5">
        <v>5</v>
      </c>
      <c r="C211" s="5">
        <v>3</v>
      </c>
      <c r="D211" s="5"/>
      <c r="E211" s="5"/>
      <c r="F211" s="5">
        <v>1</v>
      </c>
      <c r="G211" s="5"/>
      <c r="H211" s="2">
        <f t="shared" si="10"/>
        <v>21</v>
      </c>
      <c r="M211">
        <v>1</v>
      </c>
      <c r="N211">
        <v>8</v>
      </c>
      <c r="O211">
        <v>5</v>
      </c>
      <c r="P211">
        <v>5</v>
      </c>
      <c r="Q211">
        <v>4</v>
      </c>
    </row>
    <row r="212" spans="1:17" x14ac:dyDescent="0.25">
      <c r="A212" s="26">
        <v>9</v>
      </c>
      <c r="B212" s="5">
        <v>3</v>
      </c>
      <c r="C212" s="5">
        <v>4</v>
      </c>
      <c r="D212" s="5"/>
      <c r="E212" s="5"/>
      <c r="F212" s="5">
        <v>1</v>
      </c>
      <c r="G212" s="5"/>
      <c r="H212" s="2">
        <f t="shared" si="10"/>
        <v>21</v>
      </c>
      <c r="M212">
        <v>2</v>
      </c>
      <c r="N212">
        <v>10</v>
      </c>
      <c r="O212">
        <v>6</v>
      </c>
      <c r="P212">
        <v>8</v>
      </c>
      <c r="Q212">
        <v>4</v>
      </c>
    </row>
    <row r="213" spans="1:17" x14ac:dyDescent="0.25">
      <c r="A213" s="26">
        <v>10</v>
      </c>
      <c r="B213" s="5">
        <v>1</v>
      </c>
      <c r="C213" s="5">
        <v>6</v>
      </c>
      <c r="D213" s="5"/>
      <c r="E213" s="5"/>
      <c r="F213" s="5"/>
      <c r="G213" s="5"/>
      <c r="H213" s="2">
        <f t="shared" si="10"/>
        <v>16</v>
      </c>
      <c r="N213">
        <v>2</v>
      </c>
      <c r="O213">
        <v>11</v>
      </c>
      <c r="P213">
        <v>12</v>
      </c>
      <c r="Q213">
        <v>2</v>
      </c>
    </row>
    <row r="214" spans="1:17" x14ac:dyDescent="0.25">
      <c r="A214" s="26">
        <v>11</v>
      </c>
      <c r="B214" s="5">
        <v>1</v>
      </c>
      <c r="C214" s="5">
        <v>3</v>
      </c>
      <c r="D214" s="5">
        <v>1</v>
      </c>
      <c r="E214" s="5"/>
      <c r="F214" s="5">
        <v>1</v>
      </c>
      <c r="G214" s="5"/>
      <c r="H214" s="2">
        <f t="shared" si="10"/>
        <v>14</v>
      </c>
      <c r="M214">
        <v>5</v>
      </c>
      <c r="N214">
        <v>9</v>
      </c>
      <c r="O214">
        <v>10</v>
      </c>
      <c r="P214">
        <v>7</v>
      </c>
      <c r="Q214">
        <v>4</v>
      </c>
    </row>
    <row r="215" spans="1:17" x14ac:dyDescent="0.25">
      <c r="A215" s="26">
        <v>12</v>
      </c>
      <c r="B215" s="5">
        <v>2</v>
      </c>
      <c r="C215" s="5">
        <v>6</v>
      </c>
      <c r="D215" s="5"/>
      <c r="E215" s="5"/>
      <c r="F215" s="5">
        <v>1</v>
      </c>
      <c r="G215" s="5"/>
      <c r="H215" s="2">
        <f t="shared" si="10"/>
        <v>11</v>
      </c>
      <c r="M215">
        <v>4</v>
      </c>
      <c r="N215">
        <v>1</v>
      </c>
      <c r="O215">
        <v>7</v>
      </c>
      <c r="P215">
        <v>11</v>
      </c>
      <c r="Q215">
        <v>3</v>
      </c>
    </row>
    <row r="216" spans="1:17" x14ac:dyDescent="0.25">
      <c r="A216" s="26">
        <v>13</v>
      </c>
      <c r="B216" s="5">
        <v>2</v>
      </c>
      <c r="C216" s="5"/>
      <c r="D216" s="5"/>
      <c r="E216" s="5"/>
      <c r="F216" s="5">
        <v>1</v>
      </c>
      <c r="G216" s="5"/>
      <c r="H216" s="2">
        <f t="shared" si="10"/>
        <v>14</v>
      </c>
      <c r="M216">
        <v>1</v>
      </c>
      <c r="N216">
        <v>2</v>
      </c>
      <c r="O216">
        <v>4</v>
      </c>
      <c r="P216">
        <v>6</v>
      </c>
      <c r="Q216">
        <v>5</v>
      </c>
    </row>
    <row r="217" spans="1:17" x14ac:dyDescent="0.25">
      <c r="A217" s="26">
        <v>14</v>
      </c>
      <c r="B217" s="5">
        <v>2</v>
      </c>
      <c r="C217" s="5">
        <v>1</v>
      </c>
      <c r="D217" s="5"/>
      <c r="E217" s="5"/>
      <c r="F217" s="5">
        <v>2</v>
      </c>
      <c r="G217" s="5"/>
      <c r="H217" s="2">
        <f t="shared" si="10"/>
        <v>17</v>
      </c>
      <c r="M217">
        <v>1</v>
      </c>
      <c r="O217">
        <v>5</v>
      </c>
      <c r="P217">
        <v>3</v>
      </c>
      <c r="Q217">
        <v>1</v>
      </c>
    </row>
    <row r="218" spans="1:17" x14ac:dyDescent="0.25">
      <c r="A218" s="26">
        <v>15</v>
      </c>
      <c r="B218" s="5">
        <v>8</v>
      </c>
      <c r="C218" s="5">
        <v>5</v>
      </c>
      <c r="D218" s="5"/>
      <c r="E218" s="5"/>
      <c r="F218" s="5">
        <v>2</v>
      </c>
      <c r="G218" s="5"/>
      <c r="H218" s="2">
        <f t="shared" si="10"/>
        <v>22</v>
      </c>
      <c r="M218">
        <v>3</v>
      </c>
      <c r="N218">
        <v>5</v>
      </c>
      <c r="O218">
        <v>4</v>
      </c>
      <c r="P218">
        <v>6</v>
      </c>
      <c r="Q218">
        <v>3</v>
      </c>
    </row>
    <row r="219" spans="1:17" x14ac:dyDescent="0.25">
      <c r="A219" s="26">
        <v>16</v>
      </c>
      <c r="B219" s="5">
        <v>1</v>
      </c>
      <c r="C219" s="5"/>
      <c r="D219" s="5"/>
      <c r="E219" s="5"/>
      <c r="F219" s="5"/>
      <c r="G219" s="5"/>
      <c r="H219" s="2">
        <f t="shared" si="10"/>
        <v>23</v>
      </c>
      <c r="M219">
        <v>1</v>
      </c>
      <c r="N219">
        <v>4</v>
      </c>
      <c r="O219">
        <v>1</v>
      </c>
      <c r="P219">
        <v>3</v>
      </c>
      <c r="Q219">
        <v>1</v>
      </c>
    </row>
    <row r="220" spans="1:17" x14ac:dyDescent="0.25">
      <c r="A220" s="26">
        <v>17</v>
      </c>
      <c r="B220" s="5">
        <v>1</v>
      </c>
      <c r="C220" s="5">
        <v>7</v>
      </c>
      <c r="D220" s="5"/>
      <c r="E220" s="5"/>
      <c r="F220" s="5"/>
      <c r="G220" s="5"/>
      <c r="H220" s="2">
        <f t="shared" si="10"/>
        <v>17</v>
      </c>
      <c r="M220">
        <v>1</v>
      </c>
      <c r="N220">
        <v>1</v>
      </c>
      <c r="O220">
        <v>3</v>
      </c>
      <c r="P220">
        <v>1</v>
      </c>
      <c r="Q220">
        <v>2</v>
      </c>
    </row>
    <row r="221" spans="1:17" x14ac:dyDescent="0.25">
      <c r="A221" s="26">
        <v>18</v>
      </c>
      <c r="B221" s="5">
        <v>4</v>
      </c>
      <c r="C221" s="5">
        <v>5</v>
      </c>
      <c r="D221" s="5"/>
      <c r="E221" s="5"/>
      <c r="F221" s="5">
        <v>3</v>
      </c>
      <c r="G221" s="5"/>
      <c r="H221" s="2">
        <f t="shared" si="10"/>
        <v>19</v>
      </c>
      <c r="M221">
        <v>4</v>
      </c>
      <c r="N221">
        <v>1</v>
      </c>
      <c r="O221">
        <v>2</v>
      </c>
      <c r="P221">
        <v>2</v>
      </c>
      <c r="Q221">
        <v>1</v>
      </c>
    </row>
    <row r="222" spans="1:17" x14ac:dyDescent="0.25">
      <c r="A222" s="26">
        <v>19</v>
      </c>
      <c r="B222" s="5">
        <v>4</v>
      </c>
      <c r="C222" s="5"/>
      <c r="D222" s="5"/>
      <c r="E222" s="5"/>
      <c r="F222" s="5"/>
      <c r="G222" s="5"/>
      <c r="H222" s="2">
        <f t="shared" si="10"/>
        <v>23</v>
      </c>
      <c r="M222">
        <v>1</v>
      </c>
      <c r="N222">
        <v>3</v>
      </c>
      <c r="O222">
        <v>6</v>
      </c>
      <c r="P222">
        <v>2</v>
      </c>
      <c r="Q222">
        <v>3</v>
      </c>
    </row>
    <row r="223" spans="1:17" x14ac:dyDescent="0.25">
      <c r="A223" s="26">
        <v>20</v>
      </c>
      <c r="B223" s="5">
        <v>3</v>
      </c>
      <c r="C223" s="5"/>
      <c r="D223" s="5">
        <v>1</v>
      </c>
      <c r="E223" s="5"/>
      <c r="F223" s="5"/>
      <c r="G223" s="5"/>
      <c r="H223" s="2">
        <f t="shared" si="10"/>
        <v>25</v>
      </c>
      <c r="M223">
        <v>2</v>
      </c>
      <c r="N223">
        <v>1</v>
      </c>
      <c r="O223">
        <v>1</v>
      </c>
      <c r="P223">
        <v>1</v>
      </c>
      <c r="Q223">
        <v>1</v>
      </c>
    </row>
    <row r="224" spans="1:17" x14ac:dyDescent="0.25">
      <c r="A224" s="26">
        <v>21</v>
      </c>
      <c r="B224" s="5">
        <v>4</v>
      </c>
      <c r="C224" s="5">
        <v>8</v>
      </c>
      <c r="D224" s="5"/>
      <c r="E224" s="5"/>
      <c r="F224" s="5"/>
      <c r="G224" s="5"/>
      <c r="H224" s="2">
        <f t="shared" si="10"/>
        <v>21</v>
      </c>
      <c r="N224">
        <v>1</v>
      </c>
      <c r="O224">
        <v>1</v>
      </c>
      <c r="P224">
        <v>1</v>
      </c>
      <c r="Q224">
        <v>2</v>
      </c>
    </row>
    <row r="225" spans="1:17" x14ac:dyDescent="0.25">
      <c r="A225" s="26">
        <v>22</v>
      </c>
      <c r="B225" s="5">
        <v>5</v>
      </c>
      <c r="C225" s="5">
        <v>3</v>
      </c>
      <c r="D225" s="5"/>
      <c r="E225" s="5"/>
      <c r="F225" s="5">
        <v>2</v>
      </c>
      <c r="G225" s="5"/>
      <c r="H225" s="2">
        <f t="shared" si="10"/>
        <v>25</v>
      </c>
      <c r="N225">
        <v>4</v>
      </c>
      <c r="P225">
        <v>1</v>
      </c>
      <c r="Q225">
        <v>3</v>
      </c>
    </row>
    <row r="226" spans="1:17" x14ac:dyDescent="0.25">
      <c r="A226" s="26">
        <v>23</v>
      </c>
      <c r="B226" s="5">
        <v>4</v>
      </c>
      <c r="C226" s="5">
        <v>3</v>
      </c>
      <c r="D226" s="5"/>
      <c r="E226" s="5"/>
      <c r="F226" s="5"/>
      <c r="G226" s="5"/>
      <c r="H226" s="2">
        <f t="shared" si="10"/>
        <v>26</v>
      </c>
      <c r="M226">
        <v>2</v>
      </c>
      <c r="N226">
        <v>1</v>
      </c>
      <c r="O226">
        <v>1</v>
      </c>
      <c r="P226">
        <v>2</v>
      </c>
      <c r="Q226">
        <v>1</v>
      </c>
    </row>
    <row r="227" spans="1:17" x14ac:dyDescent="0.25">
      <c r="A227" s="26">
        <v>24</v>
      </c>
      <c r="B227" s="5">
        <v>4</v>
      </c>
      <c r="C227" s="5">
        <v>8</v>
      </c>
      <c r="D227" s="5"/>
      <c r="E227" s="5"/>
      <c r="F227" s="5"/>
      <c r="G227" s="5"/>
      <c r="H227" s="2">
        <f t="shared" si="10"/>
        <v>22</v>
      </c>
      <c r="M227">
        <v>2</v>
      </c>
      <c r="N227">
        <v>2</v>
      </c>
      <c r="O227">
        <v>4</v>
      </c>
      <c r="P227">
        <v>2</v>
      </c>
      <c r="Q227">
        <f>SUM(Q176:Q226)</f>
        <v>184</v>
      </c>
    </row>
    <row r="228" spans="1:17" x14ac:dyDescent="0.25">
      <c r="A228" s="26">
        <v>25</v>
      </c>
      <c r="B228" s="5">
        <v>7</v>
      </c>
      <c r="C228" s="5">
        <v>1</v>
      </c>
      <c r="D228" s="5"/>
      <c r="E228" s="5"/>
      <c r="F228" s="5"/>
      <c r="G228" s="5"/>
      <c r="H228" s="2">
        <f t="shared" si="10"/>
        <v>28</v>
      </c>
      <c r="M228">
        <v>1</v>
      </c>
      <c r="O228">
        <v>3</v>
      </c>
      <c r="P228">
        <f>SUM(P176:P227)</f>
        <v>218</v>
      </c>
    </row>
    <row r="229" spans="1:17" x14ac:dyDescent="0.25">
      <c r="A229" s="26">
        <v>26</v>
      </c>
      <c r="B229" s="5"/>
      <c r="C229" s="5">
        <v>2</v>
      </c>
      <c r="D229" s="5"/>
      <c r="E229" s="5"/>
      <c r="F229" s="5">
        <v>1</v>
      </c>
      <c r="G229" s="5"/>
      <c r="H229" s="2">
        <f t="shared" si="10"/>
        <v>27</v>
      </c>
      <c r="O229">
        <v>1</v>
      </c>
    </row>
    <row r="230" spans="1:17" x14ac:dyDescent="0.25">
      <c r="A230" s="26">
        <v>27</v>
      </c>
      <c r="B230" s="5">
        <v>3</v>
      </c>
      <c r="C230" s="5">
        <v>2</v>
      </c>
      <c r="D230" s="5"/>
      <c r="E230" s="5"/>
      <c r="F230" s="5"/>
      <c r="G230" s="5"/>
      <c r="H230" s="2">
        <f t="shared" si="10"/>
        <v>28</v>
      </c>
      <c r="N230">
        <v>2</v>
      </c>
      <c r="O230">
        <v>3</v>
      </c>
    </row>
    <row r="231" spans="1:17" x14ac:dyDescent="0.25">
      <c r="A231" s="26">
        <v>28</v>
      </c>
      <c r="B231" s="5">
        <v>3</v>
      </c>
      <c r="C231" s="5">
        <v>10</v>
      </c>
      <c r="D231" s="5"/>
      <c r="E231" s="5"/>
      <c r="F231" s="5">
        <v>3</v>
      </c>
      <c r="G231" s="5"/>
      <c r="H231" s="2">
        <f t="shared" si="10"/>
        <v>24</v>
      </c>
      <c r="N231">
        <v>2</v>
      </c>
      <c r="O231">
        <v>2</v>
      </c>
    </row>
    <row r="232" spans="1:17" x14ac:dyDescent="0.25">
      <c r="A232" s="26">
        <v>29</v>
      </c>
      <c r="B232" s="5">
        <v>2</v>
      </c>
      <c r="C232" s="5">
        <v>2</v>
      </c>
      <c r="D232" s="5"/>
      <c r="E232" s="5"/>
      <c r="F232" s="5">
        <v>1</v>
      </c>
      <c r="G232" s="5"/>
      <c r="H232" s="2">
        <f t="shared" si="10"/>
        <v>25</v>
      </c>
      <c r="N232">
        <v>1</v>
      </c>
      <c r="O232">
        <v>2</v>
      </c>
    </row>
    <row r="233" spans="1:17" ht="15.75" thickBot="1" x14ac:dyDescent="0.3">
      <c r="A233" s="28">
        <v>30</v>
      </c>
      <c r="B233" s="29">
        <v>4</v>
      </c>
      <c r="C233" s="29">
        <v>5</v>
      </c>
      <c r="D233" s="29"/>
      <c r="E233" s="29"/>
      <c r="F233" s="29">
        <v>1</v>
      </c>
      <c r="G233" s="29"/>
      <c r="H233" s="57">
        <f t="shared" si="10"/>
        <v>25</v>
      </c>
      <c r="N233">
        <f>SUM(N176:N232)</f>
        <v>174</v>
      </c>
      <c r="O233">
        <v>1</v>
      </c>
    </row>
    <row r="234" spans="1:17" ht="15.75" thickBot="1" x14ac:dyDescent="0.3">
      <c r="A234" s="60" t="s">
        <v>35</v>
      </c>
      <c r="B234" s="58">
        <f>SUM(B204:B233)-E234</f>
        <v>88</v>
      </c>
      <c r="C234" s="58">
        <f t="shared" ref="C234:H234" si="11">SUM(C204:C233)</f>
        <v>108</v>
      </c>
      <c r="D234" s="58">
        <f t="shared" si="11"/>
        <v>3</v>
      </c>
      <c r="E234" s="58">
        <f t="shared" si="11"/>
        <v>0</v>
      </c>
      <c r="F234" s="58">
        <f t="shared" si="11"/>
        <v>30</v>
      </c>
      <c r="G234" s="58">
        <f t="shared" si="11"/>
        <v>0</v>
      </c>
      <c r="H234" s="59">
        <f t="shared" si="11"/>
        <v>639</v>
      </c>
    </row>
    <row r="235" spans="1:17" x14ac:dyDescent="0.25">
      <c r="O235">
        <v>2</v>
      </c>
    </row>
    <row r="236" spans="1:17" x14ac:dyDescent="0.25">
      <c r="O236">
        <f>SUM(O176:O235)</f>
        <v>201</v>
      </c>
    </row>
    <row r="237" spans="1:17" ht="36" x14ac:dyDescent="0.55000000000000004">
      <c r="A237" s="273" t="s">
        <v>1</v>
      </c>
      <c r="B237" s="273"/>
      <c r="C237" s="273"/>
      <c r="D237" s="273"/>
      <c r="E237" s="273"/>
      <c r="F237" s="273"/>
      <c r="G237" s="273"/>
      <c r="H237" s="273"/>
    </row>
    <row r="238" spans="1:17" ht="27" thickBot="1" x14ac:dyDescent="0.45">
      <c r="A238" s="274" t="s">
        <v>0</v>
      </c>
      <c r="B238" s="274"/>
      <c r="C238" s="274"/>
      <c r="D238" s="274"/>
      <c r="E238" s="274"/>
      <c r="F238" s="274"/>
      <c r="G238" s="274"/>
      <c r="H238" s="274"/>
    </row>
    <row r="239" spans="1:17" ht="15.75" x14ac:dyDescent="0.25">
      <c r="A239" s="39" t="s">
        <v>2</v>
      </c>
      <c r="B239" s="19" t="s">
        <v>3</v>
      </c>
      <c r="C239" s="20"/>
      <c r="D239" s="21" t="s">
        <v>52</v>
      </c>
      <c r="E239" s="275" t="s">
        <v>5</v>
      </c>
      <c r="F239" s="276"/>
      <c r="G239" s="19" t="s">
        <v>16</v>
      </c>
      <c r="H239" s="32" t="s">
        <v>61</v>
      </c>
    </row>
    <row r="240" spans="1:17" ht="15.75" x14ac:dyDescent="0.25">
      <c r="A240" s="277" t="s">
        <v>6</v>
      </c>
      <c r="B240" s="278"/>
      <c r="C240" s="278"/>
      <c r="D240" s="278"/>
      <c r="E240" s="278"/>
      <c r="F240" s="279"/>
      <c r="G240" s="1"/>
      <c r="H240" s="2">
        <f>H233</f>
        <v>25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32</v>
      </c>
    </row>
    <row r="242" spans="1:8" ht="39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3</v>
      </c>
      <c r="C243" s="37">
        <v>4</v>
      </c>
      <c r="D243" s="37"/>
      <c r="E243" s="37"/>
      <c r="F243" s="37">
        <v>1</v>
      </c>
      <c r="G243" s="37"/>
      <c r="H243" s="38">
        <f>H240+B243+F243-(C243+D243+G243)-E243</f>
        <v>25</v>
      </c>
    </row>
    <row r="244" spans="1:8" x14ac:dyDescent="0.25">
      <c r="A244" s="26">
        <v>2</v>
      </c>
      <c r="B244" s="5">
        <v>3</v>
      </c>
      <c r="C244" s="5">
        <v>5</v>
      </c>
      <c r="D244" s="5"/>
      <c r="E244" s="5"/>
      <c r="F244" s="5">
        <v>2</v>
      </c>
      <c r="G244" s="5"/>
      <c r="H244" s="2">
        <f>H243+B244+F244-(C244+D244+G244)-E244</f>
        <v>25</v>
      </c>
    </row>
    <row r="245" spans="1:8" x14ac:dyDescent="0.25">
      <c r="A245" s="26">
        <v>3</v>
      </c>
      <c r="B245" s="5">
        <v>3</v>
      </c>
      <c r="C245" s="5">
        <v>4</v>
      </c>
      <c r="D245" s="5"/>
      <c r="E245" s="5"/>
      <c r="F245" s="5"/>
      <c r="G245" s="5"/>
      <c r="H245" s="2">
        <f>H244+B245+F245-(C245+D245+G245)-E245</f>
        <v>24</v>
      </c>
    </row>
    <row r="246" spans="1:8" x14ac:dyDescent="0.25">
      <c r="A246" s="26">
        <v>4</v>
      </c>
      <c r="B246" s="5">
        <v>2</v>
      </c>
      <c r="C246" s="5">
        <v>1</v>
      </c>
      <c r="D246" s="5"/>
      <c r="E246" s="5"/>
      <c r="F246" s="5"/>
      <c r="G246" s="5"/>
      <c r="H246" s="2">
        <f t="shared" ref="H246:H273" si="12">H245+B246+F246-(C246+D246+G246)-E246</f>
        <v>25</v>
      </c>
    </row>
    <row r="247" spans="1:8" x14ac:dyDescent="0.25">
      <c r="A247" s="26">
        <v>5</v>
      </c>
      <c r="B247" s="5">
        <v>1</v>
      </c>
      <c r="C247" s="5">
        <v>14</v>
      </c>
      <c r="D247" s="5"/>
      <c r="E247" s="5"/>
      <c r="F247" s="5">
        <v>4</v>
      </c>
      <c r="G247" s="5"/>
      <c r="H247" s="2">
        <f t="shared" si="12"/>
        <v>16</v>
      </c>
    </row>
    <row r="248" spans="1:8" x14ac:dyDescent="0.25">
      <c r="A248" s="26">
        <v>6</v>
      </c>
      <c r="B248" s="5">
        <v>8</v>
      </c>
      <c r="C248" s="5">
        <v>2</v>
      </c>
      <c r="D248" s="5"/>
      <c r="E248" s="5"/>
      <c r="F248" s="5">
        <v>3</v>
      </c>
      <c r="G248" s="5"/>
      <c r="H248" s="2">
        <f t="shared" si="12"/>
        <v>25</v>
      </c>
    </row>
    <row r="249" spans="1:8" x14ac:dyDescent="0.25">
      <c r="A249" s="26">
        <v>7</v>
      </c>
      <c r="B249" s="5">
        <v>5</v>
      </c>
      <c r="C249" s="5">
        <v>3</v>
      </c>
      <c r="D249" s="5"/>
      <c r="E249" s="5"/>
      <c r="F249" s="5"/>
      <c r="G249" s="5"/>
      <c r="H249" s="2">
        <f t="shared" si="12"/>
        <v>27</v>
      </c>
    </row>
    <row r="250" spans="1:8" x14ac:dyDescent="0.25">
      <c r="A250" s="26">
        <v>8</v>
      </c>
      <c r="B250" s="5">
        <v>3</v>
      </c>
      <c r="C250" s="5">
        <v>10</v>
      </c>
      <c r="D250" s="5"/>
      <c r="E250" s="5"/>
      <c r="F250" s="5">
        <v>2</v>
      </c>
      <c r="G250" s="5"/>
      <c r="H250" s="2">
        <f t="shared" si="12"/>
        <v>22</v>
      </c>
    </row>
    <row r="251" spans="1:8" x14ac:dyDescent="0.25">
      <c r="A251" s="26">
        <v>9</v>
      </c>
      <c r="B251" s="5">
        <v>1</v>
      </c>
      <c r="C251" s="5">
        <v>2</v>
      </c>
      <c r="D251" s="5">
        <v>1</v>
      </c>
      <c r="E251" s="5"/>
      <c r="F251" s="5">
        <v>1</v>
      </c>
      <c r="G251" s="5"/>
      <c r="H251" s="2">
        <f t="shared" si="12"/>
        <v>21</v>
      </c>
    </row>
    <row r="252" spans="1:8" x14ac:dyDescent="0.25">
      <c r="A252" s="26">
        <v>10</v>
      </c>
      <c r="B252" s="5">
        <v>4</v>
      </c>
      <c r="C252" s="5"/>
      <c r="D252" s="5">
        <v>1</v>
      </c>
      <c r="E252" s="5"/>
      <c r="F252" s="5">
        <v>2</v>
      </c>
      <c r="G252" s="5"/>
      <c r="H252" s="2">
        <f t="shared" si="12"/>
        <v>26</v>
      </c>
    </row>
    <row r="253" spans="1:8" x14ac:dyDescent="0.25">
      <c r="A253" s="26">
        <v>11</v>
      </c>
      <c r="B253" s="5">
        <v>2</v>
      </c>
      <c r="C253" s="5">
        <v>5</v>
      </c>
      <c r="D253" s="5"/>
      <c r="E253" s="5"/>
      <c r="F253" s="5"/>
      <c r="G253" s="5"/>
      <c r="H253" s="2">
        <f t="shared" si="12"/>
        <v>23</v>
      </c>
    </row>
    <row r="254" spans="1:8" x14ac:dyDescent="0.25">
      <c r="A254" s="26">
        <v>12</v>
      </c>
      <c r="B254" s="5">
        <v>1</v>
      </c>
      <c r="C254" s="5">
        <v>8</v>
      </c>
      <c r="D254" s="5">
        <v>1</v>
      </c>
      <c r="E254" s="5"/>
      <c r="F254" s="5">
        <v>2</v>
      </c>
      <c r="G254" s="5"/>
      <c r="H254" s="2">
        <f t="shared" si="12"/>
        <v>17</v>
      </c>
    </row>
    <row r="255" spans="1:8" x14ac:dyDescent="0.25">
      <c r="A255" s="26">
        <v>13</v>
      </c>
      <c r="B255" s="5">
        <v>8</v>
      </c>
      <c r="C255" s="5">
        <v>7</v>
      </c>
      <c r="D255" s="5"/>
      <c r="E255" s="5"/>
      <c r="F255" s="5">
        <v>1</v>
      </c>
      <c r="G255" s="5"/>
      <c r="H255" s="2">
        <f t="shared" si="12"/>
        <v>19</v>
      </c>
    </row>
    <row r="256" spans="1:8" x14ac:dyDescent="0.25">
      <c r="A256" s="26">
        <v>14</v>
      </c>
      <c r="B256" s="5">
        <v>5</v>
      </c>
      <c r="C256" s="5">
        <v>4</v>
      </c>
      <c r="D256" s="5"/>
      <c r="E256" s="5"/>
      <c r="F256" s="5"/>
      <c r="G256" s="5"/>
      <c r="H256" s="2">
        <f t="shared" si="12"/>
        <v>20</v>
      </c>
    </row>
    <row r="257" spans="1:13" x14ac:dyDescent="0.25">
      <c r="A257" s="26">
        <v>15</v>
      </c>
      <c r="B257" s="5">
        <v>3</v>
      </c>
      <c r="C257" s="5">
        <v>10</v>
      </c>
      <c r="D257" s="5"/>
      <c r="E257" s="5"/>
      <c r="F257" s="5">
        <v>2</v>
      </c>
      <c r="G257" s="5"/>
      <c r="H257" s="2">
        <f t="shared" si="12"/>
        <v>15</v>
      </c>
    </row>
    <row r="258" spans="1:13" x14ac:dyDescent="0.25">
      <c r="A258" s="26">
        <v>16</v>
      </c>
      <c r="B258" s="5">
        <v>1</v>
      </c>
      <c r="C258" s="5">
        <v>4</v>
      </c>
      <c r="D258" s="5"/>
      <c r="E258" s="5"/>
      <c r="F258" s="5">
        <v>2</v>
      </c>
      <c r="G258" s="5"/>
      <c r="H258" s="2">
        <f t="shared" si="12"/>
        <v>14</v>
      </c>
      <c r="M258">
        <f>SUM(M176:M257)</f>
        <v>161</v>
      </c>
    </row>
    <row r="259" spans="1:13" x14ac:dyDescent="0.25">
      <c r="A259" s="26">
        <v>17</v>
      </c>
      <c r="B259" s="5">
        <v>6</v>
      </c>
      <c r="C259" s="5">
        <v>5</v>
      </c>
      <c r="D259" s="5"/>
      <c r="E259" s="5"/>
      <c r="F259" s="5">
        <v>1</v>
      </c>
      <c r="G259" s="5"/>
      <c r="H259" s="2">
        <f t="shared" si="12"/>
        <v>16</v>
      </c>
    </row>
    <row r="260" spans="1:13" x14ac:dyDescent="0.25">
      <c r="A260" s="26">
        <v>18</v>
      </c>
      <c r="B260" s="5">
        <v>2</v>
      </c>
      <c r="C260" s="5">
        <v>1</v>
      </c>
      <c r="D260" s="5"/>
      <c r="E260" s="5"/>
      <c r="F260" s="5">
        <v>2</v>
      </c>
      <c r="G260" s="5"/>
      <c r="H260" s="2">
        <f t="shared" si="12"/>
        <v>19</v>
      </c>
    </row>
    <row r="261" spans="1:13" x14ac:dyDescent="0.25">
      <c r="A261" s="26">
        <v>19</v>
      </c>
      <c r="B261" s="5">
        <v>3</v>
      </c>
      <c r="C261" s="5">
        <v>7</v>
      </c>
      <c r="D261" s="5">
        <v>1</v>
      </c>
      <c r="E261" s="5"/>
      <c r="F261" s="5"/>
      <c r="G261" s="5"/>
      <c r="H261" s="2">
        <f t="shared" si="12"/>
        <v>14</v>
      </c>
    </row>
    <row r="262" spans="1:13" x14ac:dyDescent="0.25">
      <c r="A262" s="26">
        <v>20</v>
      </c>
      <c r="B262" s="5">
        <v>5</v>
      </c>
      <c r="C262" s="5"/>
      <c r="D262" s="5">
        <v>1</v>
      </c>
      <c r="E262" s="5"/>
      <c r="F262" s="5"/>
      <c r="G262" s="5"/>
      <c r="H262" s="2">
        <f t="shared" si="12"/>
        <v>18</v>
      </c>
    </row>
    <row r="263" spans="1:13" x14ac:dyDescent="0.25">
      <c r="A263" s="26">
        <v>21</v>
      </c>
      <c r="B263" s="5">
        <v>3</v>
      </c>
      <c r="C263" s="5">
        <v>5</v>
      </c>
      <c r="D263" s="5">
        <v>1</v>
      </c>
      <c r="E263" s="5"/>
      <c r="F263" s="5"/>
      <c r="G263" s="5"/>
      <c r="H263" s="2">
        <f t="shared" si="12"/>
        <v>15</v>
      </c>
    </row>
    <row r="264" spans="1:13" x14ac:dyDescent="0.25">
      <c r="A264" s="26">
        <v>22</v>
      </c>
      <c r="B264" s="5">
        <v>5</v>
      </c>
      <c r="C264" s="5">
        <v>5</v>
      </c>
      <c r="D264" s="5"/>
      <c r="E264" s="5"/>
      <c r="F264" s="5">
        <v>2</v>
      </c>
      <c r="G264" s="5"/>
      <c r="H264" s="2">
        <f t="shared" si="12"/>
        <v>17</v>
      </c>
    </row>
    <row r="265" spans="1:13" x14ac:dyDescent="0.25">
      <c r="A265" s="26">
        <v>23</v>
      </c>
      <c r="B265" s="5">
        <v>3</v>
      </c>
      <c r="C265" s="5">
        <v>2</v>
      </c>
      <c r="D265" s="5"/>
      <c r="E265" s="5"/>
      <c r="F265" s="5">
        <v>2</v>
      </c>
      <c r="G265" s="5"/>
      <c r="H265" s="2">
        <f t="shared" si="12"/>
        <v>20</v>
      </c>
    </row>
    <row r="266" spans="1:13" x14ac:dyDescent="0.25">
      <c r="A266" s="26">
        <v>24</v>
      </c>
      <c r="B266" s="5">
        <v>1</v>
      </c>
      <c r="C266" s="5">
        <v>2</v>
      </c>
      <c r="D266" s="5">
        <v>1</v>
      </c>
      <c r="E266" s="5"/>
      <c r="F266" s="5"/>
      <c r="G266" s="5"/>
      <c r="H266" s="2">
        <f t="shared" si="12"/>
        <v>18</v>
      </c>
    </row>
    <row r="267" spans="1:13" x14ac:dyDescent="0.25">
      <c r="A267" s="26">
        <v>25</v>
      </c>
      <c r="B267" s="5">
        <v>1</v>
      </c>
      <c r="C267" s="5">
        <v>3</v>
      </c>
      <c r="D267" s="5"/>
      <c r="E267" s="5"/>
      <c r="F267" s="5">
        <v>2</v>
      </c>
      <c r="G267" s="5"/>
      <c r="H267" s="2">
        <f t="shared" si="12"/>
        <v>18</v>
      </c>
    </row>
    <row r="268" spans="1:13" x14ac:dyDescent="0.25">
      <c r="A268" s="26">
        <v>26</v>
      </c>
      <c r="B268" s="5">
        <v>2</v>
      </c>
      <c r="C268" s="5">
        <v>4</v>
      </c>
      <c r="D268" s="5"/>
      <c r="E268" s="5"/>
      <c r="F268" s="5">
        <v>1</v>
      </c>
      <c r="G268" s="5"/>
      <c r="H268" s="2">
        <f t="shared" si="12"/>
        <v>17</v>
      </c>
    </row>
    <row r="269" spans="1:13" x14ac:dyDescent="0.25">
      <c r="A269" s="26">
        <v>27</v>
      </c>
      <c r="B269" s="5">
        <v>2</v>
      </c>
      <c r="C269" s="5">
        <v>4</v>
      </c>
      <c r="D269" s="5"/>
      <c r="E269" s="5"/>
      <c r="F269" s="5"/>
      <c r="G269" s="5"/>
      <c r="H269" s="2">
        <f t="shared" si="12"/>
        <v>15</v>
      </c>
    </row>
    <row r="270" spans="1:13" x14ac:dyDescent="0.25">
      <c r="A270" s="26">
        <v>28</v>
      </c>
      <c r="B270" s="5">
        <v>2</v>
      </c>
      <c r="C270" s="5">
        <v>7</v>
      </c>
      <c r="D270" s="5">
        <v>1</v>
      </c>
      <c r="E270" s="5"/>
      <c r="F270" s="5">
        <v>2</v>
      </c>
      <c r="G270" s="5"/>
      <c r="H270" s="2">
        <f t="shared" si="12"/>
        <v>11</v>
      </c>
    </row>
    <row r="271" spans="1:13" x14ac:dyDescent="0.25">
      <c r="A271" s="26">
        <v>29</v>
      </c>
      <c r="B271" s="5">
        <v>3</v>
      </c>
      <c r="C271" s="5">
        <v>2</v>
      </c>
      <c r="D271" s="5"/>
      <c r="E271" s="5"/>
      <c r="F271" s="5"/>
      <c r="G271" s="5"/>
      <c r="H271" s="2">
        <f t="shared" si="12"/>
        <v>12</v>
      </c>
    </row>
    <row r="272" spans="1:13" x14ac:dyDescent="0.25">
      <c r="A272" s="11">
        <v>30</v>
      </c>
      <c r="B272" s="5">
        <v>2</v>
      </c>
      <c r="C272" s="5">
        <v>2</v>
      </c>
      <c r="D272" s="5"/>
      <c r="E272" s="5"/>
      <c r="F272" s="5">
        <v>3</v>
      </c>
      <c r="G272" s="5"/>
      <c r="H272" s="5">
        <f t="shared" si="12"/>
        <v>15</v>
      </c>
    </row>
    <row r="273" spans="1:8" ht="15.75" thickBot="1" x14ac:dyDescent="0.3">
      <c r="A273" s="63">
        <v>31</v>
      </c>
      <c r="B273" s="29">
        <v>4</v>
      </c>
      <c r="C273" s="29">
        <v>2</v>
      </c>
      <c r="D273" s="29"/>
      <c r="E273" s="29"/>
      <c r="F273" s="29">
        <v>1</v>
      </c>
      <c r="G273" s="29"/>
      <c r="H273" s="5">
        <f t="shared" si="12"/>
        <v>18</v>
      </c>
    </row>
    <row r="274" spans="1:8" ht="15.75" thickBot="1" x14ac:dyDescent="0.3">
      <c r="A274" s="60" t="s">
        <v>35</v>
      </c>
      <c r="B274" s="58">
        <f>SUM(B243:B273)-E274</f>
        <v>97</v>
      </c>
      <c r="C274" s="58">
        <f t="shared" ref="C274:H274" si="13">SUM(C243:C273)</f>
        <v>134</v>
      </c>
      <c r="D274" s="58">
        <f t="shared" si="13"/>
        <v>8</v>
      </c>
      <c r="E274" s="58">
        <f t="shared" si="13"/>
        <v>0</v>
      </c>
      <c r="F274" s="58">
        <f t="shared" si="13"/>
        <v>38</v>
      </c>
      <c r="G274" s="58">
        <f t="shared" si="13"/>
        <v>0</v>
      </c>
      <c r="H274" s="58">
        <f t="shared" si="13"/>
        <v>587</v>
      </c>
    </row>
    <row r="276" spans="1:8" x14ac:dyDescent="0.25">
      <c r="F276">
        <v>0</v>
      </c>
    </row>
    <row r="277" spans="1:8" ht="36" x14ac:dyDescent="0.55000000000000004">
      <c r="A277" s="273" t="s">
        <v>1</v>
      </c>
      <c r="B277" s="273"/>
      <c r="C277" s="273"/>
      <c r="D277" s="273"/>
      <c r="E277" s="273"/>
      <c r="F277" s="273"/>
      <c r="G277" s="273"/>
      <c r="H277" s="273"/>
    </row>
    <row r="278" spans="1:8" ht="27" thickBot="1" x14ac:dyDescent="0.45">
      <c r="A278" s="274" t="s">
        <v>0</v>
      </c>
      <c r="B278" s="274"/>
      <c r="C278" s="274"/>
      <c r="D278" s="274"/>
      <c r="E278" s="274"/>
      <c r="F278" s="274"/>
      <c r="G278" s="274"/>
      <c r="H278" s="274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5" t="s">
        <v>5</v>
      </c>
      <c r="F279" s="276"/>
      <c r="G279" s="19" t="s">
        <v>16</v>
      </c>
      <c r="H279" s="32" t="s">
        <v>62</v>
      </c>
    </row>
    <row r="280" spans="1:8" ht="15.75" x14ac:dyDescent="0.25">
      <c r="A280" s="277" t="s">
        <v>6</v>
      </c>
      <c r="B280" s="278"/>
      <c r="C280" s="278"/>
      <c r="D280" s="278"/>
      <c r="E280" s="278"/>
      <c r="F280" s="279"/>
      <c r="G280" s="1"/>
      <c r="H280" s="2">
        <f>H273</f>
        <v>18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32</v>
      </c>
    </row>
    <row r="282" spans="1:8" ht="39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1</v>
      </c>
      <c r="C283" s="37">
        <v>1</v>
      </c>
      <c r="D283" s="37">
        <v>1</v>
      </c>
      <c r="E283" s="37"/>
      <c r="F283" s="37"/>
      <c r="G283" s="37"/>
      <c r="H283" s="38">
        <f>H280+B283+F283-(C283+D283+G283)-E283</f>
        <v>17</v>
      </c>
    </row>
    <row r="284" spans="1:8" x14ac:dyDescent="0.25">
      <c r="A284" s="26">
        <v>2</v>
      </c>
      <c r="B284" s="5">
        <v>3</v>
      </c>
      <c r="C284" s="5">
        <v>5</v>
      </c>
      <c r="D284" s="5"/>
      <c r="E284" s="5"/>
      <c r="F284" s="5"/>
      <c r="G284" s="5"/>
      <c r="H284" s="2">
        <f>H283+B284+F284-(C284+D284+G284)-E284</f>
        <v>15</v>
      </c>
    </row>
    <row r="285" spans="1:8" x14ac:dyDescent="0.25">
      <c r="A285" s="26">
        <v>3</v>
      </c>
      <c r="B285" s="5">
        <v>3</v>
      </c>
      <c r="C285" s="5">
        <v>5</v>
      </c>
      <c r="D285" s="5"/>
      <c r="E285" s="5"/>
      <c r="F285" s="5">
        <v>2</v>
      </c>
      <c r="G285" s="5"/>
      <c r="H285" s="2">
        <f>H284+B285+F285-(C285+D285+G285)-E285</f>
        <v>15</v>
      </c>
    </row>
    <row r="286" spans="1:8" x14ac:dyDescent="0.25">
      <c r="A286" s="26">
        <v>4</v>
      </c>
      <c r="B286" s="5">
        <v>1</v>
      </c>
      <c r="C286" s="5">
        <v>3</v>
      </c>
      <c r="D286" s="5"/>
      <c r="E286" s="5"/>
      <c r="F286" s="5">
        <v>2</v>
      </c>
      <c r="G286" s="5"/>
      <c r="H286" s="2">
        <f t="shared" ref="H286:H313" si="14">H285+B286+F286-(C286+D286+G286)-E286</f>
        <v>15</v>
      </c>
    </row>
    <row r="287" spans="1:8" x14ac:dyDescent="0.25">
      <c r="A287" s="26">
        <v>5</v>
      </c>
      <c r="B287" s="5">
        <v>5</v>
      </c>
      <c r="C287" s="5">
        <v>1</v>
      </c>
      <c r="D287" s="5">
        <v>1</v>
      </c>
      <c r="E287" s="5"/>
      <c r="F287" s="5">
        <v>1</v>
      </c>
      <c r="G287" s="5"/>
      <c r="H287" s="2">
        <f t="shared" si="14"/>
        <v>19</v>
      </c>
    </row>
    <row r="288" spans="1:8" x14ac:dyDescent="0.25">
      <c r="A288" s="26">
        <v>6</v>
      </c>
      <c r="B288" s="5">
        <v>1</v>
      </c>
      <c r="C288" s="5">
        <v>2</v>
      </c>
      <c r="D288" s="5">
        <v>1</v>
      </c>
      <c r="E288" s="5"/>
      <c r="F288" s="5">
        <v>3</v>
      </c>
      <c r="G288" s="5"/>
      <c r="H288" s="2">
        <f t="shared" si="14"/>
        <v>20</v>
      </c>
    </row>
    <row r="289" spans="1:8" x14ac:dyDescent="0.25">
      <c r="A289" s="26">
        <v>7</v>
      </c>
      <c r="B289" s="5">
        <v>1</v>
      </c>
      <c r="C289" s="5">
        <v>3</v>
      </c>
      <c r="D289" s="5"/>
      <c r="E289" s="5"/>
      <c r="F289" s="5">
        <v>2</v>
      </c>
      <c r="G289" s="5"/>
      <c r="H289" s="2">
        <f t="shared" si="14"/>
        <v>20</v>
      </c>
    </row>
    <row r="290" spans="1:8" x14ac:dyDescent="0.25">
      <c r="A290" s="26">
        <v>8</v>
      </c>
      <c r="B290" s="5">
        <v>1</v>
      </c>
      <c r="C290" s="5"/>
      <c r="D290" s="5"/>
      <c r="E290" s="5"/>
      <c r="F290" s="5">
        <v>1</v>
      </c>
      <c r="G290" s="5"/>
      <c r="H290" s="2">
        <f t="shared" si="14"/>
        <v>22</v>
      </c>
    </row>
    <row r="291" spans="1:8" x14ac:dyDescent="0.25">
      <c r="A291" s="26">
        <v>9</v>
      </c>
      <c r="B291" s="5">
        <v>8</v>
      </c>
      <c r="C291" s="5">
        <v>8</v>
      </c>
      <c r="D291" s="5"/>
      <c r="E291" s="5"/>
      <c r="F291" s="5">
        <v>1</v>
      </c>
      <c r="G291" s="5"/>
      <c r="H291" s="2">
        <f t="shared" si="14"/>
        <v>23</v>
      </c>
    </row>
    <row r="292" spans="1:8" x14ac:dyDescent="0.25">
      <c r="A292" s="26">
        <v>10</v>
      </c>
      <c r="B292" s="5">
        <v>4</v>
      </c>
      <c r="C292" s="5">
        <v>6</v>
      </c>
      <c r="D292" s="5"/>
      <c r="E292" s="5"/>
      <c r="F292" s="5">
        <v>1</v>
      </c>
      <c r="G292" s="5"/>
      <c r="H292" s="2">
        <f t="shared" si="14"/>
        <v>22</v>
      </c>
    </row>
    <row r="293" spans="1:8" x14ac:dyDescent="0.25">
      <c r="A293" s="26">
        <v>11</v>
      </c>
      <c r="B293" s="5">
        <v>5</v>
      </c>
      <c r="C293" s="5">
        <v>3</v>
      </c>
      <c r="D293" s="5"/>
      <c r="E293" s="5"/>
      <c r="F293" s="5">
        <v>1</v>
      </c>
      <c r="G293" s="5"/>
      <c r="H293" s="2">
        <f t="shared" si="14"/>
        <v>25</v>
      </c>
    </row>
    <row r="294" spans="1:8" x14ac:dyDescent="0.25">
      <c r="A294" s="26">
        <v>12</v>
      </c>
      <c r="B294" s="5">
        <v>4</v>
      </c>
      <c r="C294" s="5">
        <v>7</v>
      </c>
      <c r="D294" s="5"/>
      <c r="E294" s="5"/>
      <c r="F294" s="5"/>
      <c r="G294" s="5"/>
      <c r="H294" s="2">
        <f t="shared" si="14"/>
        <v>22</v>
      </c>
    </row>
    <row r="295" spans="1:8" x14ac:dyDescent="0.25">
      <c r="A295" s="26">
        <v>13</v>
      </c>
      <c r="B295" s="5">
        <v>2</v>
      </c>
      <c r="C295" s="5">
        <v>7</v>
      </c>
      <c r="D295" s="5"/>
      <c r="E295" s="5"/>
      <c r="F295" s="5">
        <v>1</v>
      </c>
      <c r="G295" s="5"/>
      <c r="H295" s="2">
        <f t="shared" si="14"/>
        <v>18</v>
      </c>
    </row>
    <row r="296" spans="1:8" x14ac:dyDescent="0.25">
      <c r="A296" s="26">
        <v>14</v>
      </c>
      <c r="B296" s="5">
        <v>5</v>
      </c>
      <c r="C296" s="5">
        <v>1</v>
      </c>
      <c r="D296" s="5"/>
      <c r="E296" s="5"/>
      <c r="F296" s="5">
        <v>2</v>
      </c>
      <c r="G296" s="5"/>
      <c r="H296" s="2">
        <f t="shared" si="14"/>
        <v>24</v>
      </c>
    </row>
    <row r="297" spans="1:8" x14ac:dyDescent="0.25">
      <c r="A297" s="26">
        <v>15</v>
      </c>
      <c r="B297" s="5">
        <v>1</v>
      </c>
      <c r="C297" s="5">
        <v>2</v>
      </c>
      <c r="D297" s="5"/>
      <c r="E297" s="5"/>
      <c r="F297" s="5"/>
      <c r="G297" s="5"/>
      <c r="H297" s="2">
        <f t="shared" si="14"/>
        <v>23</v>
      </c>
    </row>
    <row r="298" spans="1:8" x14ac:dyDescent="0.25">
      <c r="A298" s="26">
        <v>16</v>
      </c>
      <c r="B298" s="5">
        <v>2</v>
      </c>
      <c r="C298" s="5">
        <v>9</v>
      </c>
      <c r="D298" s="5"/>
      <c r="E298" s="5"/>
      <c r="F298" s="5">
        <v>1</v>
      </c>
      <c r="G298" s="5"/>
      <c r="H298" s="2">
        <f t="shared" si="14"/>
        <v>17</v>
      </c>
    </row>
    <row r="299" spans="1:8" x14ac:dyDescent="0.25">
      <c r="A299" s="26">
        <v>17</v>
      </c>
      <c r="B299" s="5">
        <v>5</v>
      </c>
      <c r="C299" s="5">
        <v>5</v>
      </c>
      <c r="D299" s="5">
        <v>2</v>
      </c>
      <c r="E299" s="5"/>
      <c r="F299" s="5">
        <v>4</v>
      </c>
      <c r="G299" s="5"/>
      <c r="H299" s="2">
        <f t="shared" si="14"/>
        <v>19</v>
      </c>
    </row>
    <row r="300" spans="1:8" x14ac:dyDescent="0.25">
      <c r="A300" s="26">
        <v>18</v>
      </c>
      <c r="B300" s="5">
        <v>4</v>
      </c>
      <c r="C300" s="5">
        <v>3</v>
      </c>
      <c r="D300" s="5">
        <v>2</v>
      </c>
      <c r="E300" s="5"/>
      <c r="F300" s="5">
        <v>2</v>
      </c>
      <c r="G300" s="5"/>
      <c r="H300" s="2">
        <f t="shared" si="14"/>
        <v>20</v>
      </c>
    </row>
    <row r="301" spans="1:8" x14ac:dyDescent="0.25">
      <c r="A301" s="26">
        <v>19</v>
      </c>
      <c r="B301" s="5">
        <v>2</v>
      </c>
      <c r="C301" s="5">
        <v>7</v>
      </c>
      <c r="D301" s="5"/>
      <c r="E301" s="5"/>
      <c r="F301" s="5">
        <v>4</v>
      </c>
      <c r="G301" s="5"/>
      <c r="H301" s="2">
        <f t="shared" si="14"/>
        <v>19</v>
      </c>
    </row>
    <row r="302" spans="1:8" x14ac:dyDescent="0.25">
      <c r="A302" s="26">
        <v>20</v>
      </c>
      <c r="B302" s="5">
        <v>4</v>
      </c>
      <c r="C302" s="5">
        <v>3</v>
      </c>
      <c r="D302" s="5"/>
      <c r="E302" s="5"/>
      <c r="F302" s="5">
        <v>2</v>
      </c>
      <c r="G302" s="5"/>
      <c r="H302" s="2">
        <f t="shared" si="14"/>
        <v>22</v>
      </c>
    </row>
    <row r="303" spans="1:8" x14ac:dyDescent="0.25">
      <c r="A303" s="26">
        <v>21</v>
      </c>
      <c r="B303" s="5">
        <v>4</v>
      </c>
      <c r="C303" s="5">
        <v>2</v>
      </c>
      <c r="D303" s="5"/>
      <c r="E303" s="5"/>
      <c r="F303" s="5">
        <v>2</v>
      </c>
      <c r="G303" s="5"/>
      <c r="H303" s="2">
        <f t="shared" si="14"/>
        <v>26</v>
      </c>
    </row>
    <row r="304" spans="1:8" x14ac:dyDescent="0.25">
      <c r="A304" s="26">
        <v>22</v>
      </c>
      <c r="B304" s="5">
        <v>1</v>
      </c>
      <c r="C304" s="5">
        <v>1</v>
      </c>
      <c r="D304" s="5"/>
      <c r="E304" s="5"/>
      <c r="F304" s="5"/>
      <c r="G304" s="5"/>
      <c r="H304" s="2">
        <f t="shared" si="14"/>
        <v>26</v>
      </c>
    </row>
    <row r="305" spans="1:8" x14ac:dyDescent="0.25">
      <c r="A305" s="26">
        <v>23</v>
      </c>
      <c r="B305" s="5">
        <v>5</v>
      </c>
      <c r="C305" s="5">
        <v>12</v>
      </c>
      <c r="D305" s="5"/>
      <c r="E305" s="5"/>
      <c r="F305" s="5">
        <v>3</v>
      </c>
      <c r="G305" s="5"/>
      <c r="H305" s="2">
        <f t="shared" si="14"/>
        <v>22</v>
      </c>
    </row>
    <row r="306" spans="1:8" x14ac:dyDescent="0.25">
      <c r="A306" s="26">
        <v>24</v>
      </c>
      <c r="B306" s="5">
        <v>4</v>
      </c>
      <c r="C306" s="5">
        <v>5</v>
      </c>
      <c r="D306" s="5">
        <v>1</v>
      </c>
      <c r="E306" s="5"/>
      <c r="F306" s="5">
        <v>3</v>
      </c>
      <c r="G306" s="5"/>
      <c r="H306" s="2">
        <f t="shared" si="14"/>
        <v>23</v>
      </c>
    </row>
    <row r="307" spans="1:8" x14ac:dyDescent="0.25">
      <c r="A307" s="26">
        <v>25</v>
      </c>
      <c r="B307" s="5">
        <v>4</v>
      </c>
      <c r="C307" s="5">
        <v>6</v>
      </c>
      <c r="D307" s="5"/>
      <c r="E307" s="5"/>
      <c r="F307" s="5"/>
      <c r="G307" s="5"/>
      <c r="H307" s="2">
        <f t="shared" si="14"/>
        <v>21</v>
      </c>
    </row>
    <row r="308" spans="1:8" x14ac:dyDescent="0.25">
      <c r="A308" s="26">
        <v>26</v>
      </c>
      <c r="B308" s="5">
        <v>1</v>
      </c>
      <c r="C308" s="5">
        <v>3</v>
      </c>
      <c r="D308" s="5">
        <v>1</v>
      </c>
      <c r="E308" s="5"/>
      <c r="F308" s="5">
        <v>1</v>
      </c>
      <c r="G308" s="5"/>
      <c r="H308" s="2">
        <f t="shared" si="14"/>
        <v>19</v>
      </c>
    </row>
    <row r="309" spans="1:8" x14ac:dyDescent="0.25">
      <c r="A309" s="26">
        <v>27</v>
      </c>
      <c r="B309" s="5">
        <v>4</v>
      </c>
      <c r="C309" s="5">
        <v>4</v>
      </c>
      <c r="D309" s="5"/>
      <c r="E309" s="5"/>
      <c r="F309" s="5">
        <v>2</v>
      </c>
      <c r="G309" s="5"/>
      <c r="H309" s="2">
        <f t="shared" si="14"/>
        <v>21</v>
      </c>
    </row>
    <row r="310" spans="1:8" x14ac:dyDescent="0.25">
      <c r="A310" s="26">
        <v>28</v>
      </c>
      <c r="B310" s="5">
        <v>2</v>
      </c>
      <c r="C310" s="5">
        <v>1</v>
      </c>
      <c r="D310" s="5"/>
      <c r="E310" s="5"/>
      <c r="F310" s="5"/>
      <c r="G310" s="5"/>
      <c r="H310" s="2">
        <f t="shared" si="14"/>
        <v>22</v>
      </c>
    </row>
    <row r="311" spans="1:8" x14ac:dyDescent="0.25">
      <c r="A311" s="26">
        <v>29</v>
      </c>
      <c r="B311" s="5">
        <v>1</v>
      </c>
      <c r="C311" s="5">
        <v>2</v>
      </c>
      <c r="D311" s="5"/>
      <c r="E311" s="5"/>
      <c r="F311" s="5">
        <v>1</v>
      </c>
      <c r="G311" s="5"/>
      <c r="H311" s="2">
        <f t="shared" si="14"/>
        <v>22</v>
      </c>
    </row>
    <row r="312" spans="1:8" x14ac:dyDescent="0.25">
      <c r="A312" s="26">
        <v>30</v>
      </c>
      <c r="B312" s="5">
        <v>2</v>
      </c>
      <c r="C312" s="5">
        <v>7</v>
      </c>
      <c r="D312" s="5"/>
      <c r="E312" s="5"/>
      <c r="F312" s="5"/>
      <c r="G312" s="5"/>
      <c r="H312" s="2">
        <f t="shared" si="14"/>
        <v>17</v>
      </c>
    </row>
    <row r="313" spans="1:8" ht="15.75" thickBot="1" x14ac:dyDescent="0.3">
      <c r="A313" s="28">
        <v>31</v>
      </c>
      <c r="B313" s="29">
        <v>6</v>
      </c>
      <c r="C313" s="29">
        <v>1</v>
      </c>
      <c r="D313" s="29">
        <v>2</v>
      </c>
      <c r="E313" s="29"/>
      <c r="F313" s="29">
        <v>1</v>
      </c>
      <c r="G313" s="29"/>
      <c r="H313" s="2">
        <f t="shared" si="14"/>
        <v>21</v>
      </c>
    </row>
    <row r="314" spans="1:8" ht="15.75" thickBot="1" x14ac:dyDescent="0.3">
      <c r="A314" s="60" t="s">
        <v>35</v>
      </c>
      <c r="B314" s="58">
        <f>SUM(B283:B313)-E314</f>
        <v>96</v>
      </c>
      <c r="C314" s="58">
        <f t="shared" ref="C314:H314" si="15">SUM(C283:C313)</f>
        <v>125</v>
      </c>
      <c r="D314" s="58">
        <f t="shared" si="15"/>
        <v>11</v>
      </c>
      <c r="E314" s="58">
        <f t="shared" si="15"/>
        <v>0</v>
      </c>
      <c r="F314" s="58">
        <f t="shared" si="15"/>
        <v>43</v>
      </c>
      <c r="G314" s="58">
        <f t="shared" si="15"/>
        <v>0</v>
      </c>
      <c r="H314" s="59">
        <f t="shared" si="15"/>
        <v>637</v>
      </c>
    </row>
    <row r="317" spans="1:8" ht="36" x14ac:dyDescent="0.55000000000000004">
      <c r="A317" s="273" t="s">
        <v>1</v>
      </c>
      <c r="B317" s="273"/>
      <c r="C317" s="273"/>
      <c r="D317" s="273"/>
      <c r="E317" s="273"/>
      <c r="F317" s="273"/>
      <c r="G317" s="273"/>
      <c r="H317" s="273"/>
    </row>
    <row r="318" spans="1:8" ht="27" thickBot="1" x14ac:dyDescent="0.45">
      <c r="A318" s="274" t="s">
        <v>0</v>
      </c>
      <c r="B318" s="274"/>
      <c r="C318" s="274"/>
      <c r="D318" s="274"/>
      <c r="E318" s="274"/>
      <c r="F318" s="274"/>
      <c r="G318" s="274"/>
      <c r="H318" s="274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5" t="s">
        <v>5</v>
      </c>
      <c r="F319" s="276"/>
      <c r="G319" s="19" t="s">
        <v>16</v>
      </c>
      <c r="H319" s="164" t="s">
        <v>63</v>
      </c>
    </row>
    <row r="320" spans="1:8" ht="15.75" x14ac:dyDescent="0.25">
      <c r="A320" s="277" t="s">
        <v>6</v>
      </c>
      <c r="B320" s="278"/>
      <c r="C320" s="278"/>
      <c r="D320" s="278"/>
      <c r="E320" s="278"/>
      <c r="F320" s="279"/>
      <c r="G320" s="1"/>
      <c r="H320" s="2">
        <f>H313</f>
        <v>21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32</v>
      </c>
    </row>
    <row r="322" spans="1:8" ht="39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4</v>
      </c>
      <c r="C323" s="37">
        <v>3</v>
      </c>
      <c r="D323" s="37"/>
      <c r="E323" s="37"/>
      <c r="F323" s="37"/>
      <c r="G323" s="37"/>
      <c r="H323" s="38">
        <f>H320+B323+F323-(C323+D323+G323)-E323</f>
        <v>22</v>
      </c>
    </row>
    <row r="324" spans="1:8" x14ac:dyDescent="0.25">
      <c r="A324" s="26">
        <v>2</v>
      </c>
      <c r="B324" s="5">
        <v>1</v>
      </c>
      <c r="C324" s="5">
        <v>6</v>
      </c>
      <c r="D324" s="5"/>
      <c r="E324" s="5"/>
      <c r="F324" s="5">
        <v>1</v>
      </c>
      <c r="G324" s="5"/>
      <c r="H324" s="2">
        <f>H323+B324+F324-(C324+D324+G324)-E324</f>
        <v>18</v>
      </c>
    </row>
    <row r="325" spans="1:8" x14ac:dyDescent="0.25">
      <c r="A325" s="26">
        <v>3</v>
      </c>
      <c r="B325" s="5">
        <v>1</v>
      </c>
      <c r="C325" s="5">
        <v>6</v>
      </c>
      <c r="D325" s="5"/>
      <c r="E325" s="5"/>
      <c r="F325" s="5">
        <v>1</v>
      </c>
      <c r="G325" s="5"/>
      <c r="H325" s="2">
        <f>H324+B325+F325-(C325+D325+G325)-E325</f>
        <v>14</v>
      </c>
    </row>
    <row r="326" spans="1:8" x14ac:dyDescent="0.25">
      <c r="A326" s="26">
        <v>4</v>
      </c>
      <c r="B326" s="5"/>
      <c r="C326" s="5">
        <v>1</v>
      </c>
      <c r="D326" s="5">
        <v>1</v>
      </c>
      <c r="E326" s="5"/>
      <c r="F326" s="5">
        <v>1</v>
      </c>
      <c r="G326" s="5"/>
      <c r="H326" s="2">
        <f t="shared" ref="H326:H352" si="16">H325+B326+F326-(C326+D326+G326)-E326</f>
        <v>13</v>
      </c>
    </row>
    <row r="327" spans="1:8" x14ac:dyDescent="0.25">
      <c r="A327" s="26">
        <v>5</v>
      </c>
      <c r="B327" s="5">
        <v>3</v>
      </c>
      <c r="C327" s="5"/>
      <c r="D327" s="5"/>
      <c r="E327" s="5"/>
      <c r="F327" s="5">
        <v>1</v>
      </c>
      <c r="G327" s="5"/>
      <c r="H327" s="2">
        <f t="shared" si="16"/>
        <v>17</v>
      </c>
    </row>
    <row r="328" spans="1:8" x14ac:dyDescent="0.25">
      <c r="A328" s="26">
        <v>6</v>
      </c>
      <c r="B328" s="5">
        <v>2</v>
      </c>
      <c r="C328" s="5">
        <v>4</v>
      </c>
      <c r="D328" s="5"/>
      <c r="E328" s="5"/>
      <c r="F328" s="5">
        <v>2</v>
      </c>
      <c r="G328" s="5"/>
      <c r="H328" s="2">
        <f t="shared" si="16"/>
        <v>17</v>
      </c>
    </row>
    <row r="329" spans="1:8" x14ac:dyDescent="0.25">
      <c r="A329" s="26">
        <v>7</v>
      </c>
      <c r="B329" s="5">
        <v>7</v>
      </c>
      <c r="C329" s="5">
        <v>1</v>
      </c>
      <c r="D329" s="5"/>
      <c r="E329" s="5"/>
      <c r="F329" s="5"/>
      <c r="G329" s="5"/>
      <c r="H329" s="2">
        <f t="shared" si="16"/>
        <v>23</v>
      </c>
    </row>
    <row r="330" spans="1:8" x14ac:dyDescent="0.25">
      <c r="A330" s="26">
        <v>8</v>
      </c>
      <c r="B330" s="5">
        <v>3</v>
      </c>
      <c r="C330" s="5">
        <v>5</v>
      </c>
      <c r="D330" s="5"/>
      <c r="E330" s="5"/>
      <c r="F330" s="5">
        <v>3</v>
      </c>
      <c r="G330" s="5"/>
      <c r="H330" s="2">
        <f t="shared" si="16"/>
        <v>24</v>
      </c>
    </row>
    <row r="331" spans="1:8" x14ac:dyDescent="0.25">
      <c r="A331" s="26">
        <v>9</v>
      </c>
      <c r="B331" s="5">
        <v>1</v>
      </c>
      <c r="C331" s="5">
        <v>5</v>
      </c>
      <c r="D331" s="5">
        <v>1</v>
      </c>
      <c r="E331" s="5"/>
      <c r="F331" s="5">
        <v>1</v>
      </c>
      <c r="G331" s="5"/>
      <c r="H331" s="2">
        <f t="shared" si="16"/>
        <v>20</v>
      </c>
    </row>
    <row r="332" spans="1:8" x14ac:dyDescent="0.25">
      <c r="A332" s="26">
        <v>10</v>
      </c>
      <c r="B332" s="5">
        <v>2</v>
      </c>
      <c r="C332" s="5">
        <v>5</v>
      </c>
      <c r="D332" s="5">
        <v>1</v>
      </c>
      <c r="E332" s="5"/>
      <c r="F332" s="5">
        <v>1</v>
      </c>
      <c r="G332" s="5"/>
      <c r="H332" s="2">
        <f t="shared" si="16"/>
        <v>17</v>
      </c>
    </row>
    <row r="333" spans="1:8" x14ac:dyDescent="0.25">
      <c r="A333" s="26">
        <v>11</v>
      </c>
      <c r="B333" s="5">
        <v>3</v>
      </c>
      <c r="C333" s="5">
        <v>1</v>
      </c>
      <c r="D333" s="5"/>
      <c r="E333" s="5"/>
      <c r="F333" s="5"/>
      <c r="G333" s="5"/>
      <c r="H333" s="2">
        <f t="shared" si="16"/>
        <v>19</v>
      </c>
    </row>
    <row r="334" spans="1:8" x14ac:dyDescent="0.25">
      <c r="A334" s="26">
        <v>12</v>
      </c>
      <c r="B334" s="5">
        <v>5</v>
      </c>
      <c r="C334" s="5">
        <v>1</v>
      </c>
      <c r="D334" s="5"/>
      <c r="E334" s="5"/>
      <c r="F334" s="5">
        <v>1</v>
      </c>
      <c r="G334" s="5"/>
      <c r="H334" s="2">
        <f t="shared" si="16"/>
        <v>24</v>
      </c>
    </row>
    <row r="335" spans="1:8" x14ac:dyDescent="0.25">
      <c r="A335" s="26">
        <v>13</v>
      </c>
      <c r="B335" s="5">
        <v>1</v>
      </c>
      <c r="C335" s="5">
        <v>4</v>
      </c>
      <c r="D335" s="5"/>
      <c r="E335" s="5"/>
      <c r="F335" s="5"/>
      <c r="G335" s="5"/>
      <c r="H335" s="2">
        <f t="shared" si="16"/>
        <v>21</v>
      </c>
    </row>
    <row r="336" spans="1:8" x14ac:dyDescent="0.25">
      <c r="A336" s="26">
        <v>14</v>
      </c>
      <c r="B336" s="5">
        <v>7</v>
      </c>
      <c r="C336" s="5">
        <v>4</v>
      </c>
      <c r="D336" s="5"/>
      <c r="E336" s="5"/>
      <c r="F336" s="5">
        <v>1</v>
      </c>
      <c r="G336" s="5"/>
      <c r="H336" s="2">
        <f t="shared" si="16"/>
        <v>25</v>
      </c>
    </row>
    <row r="337" spans="1:8" x14ac:dyDescent="0.25">
      <c r="A337" s="26">
        <v>15</v>
      </c>
      <c r="B337" s="5"/>
      <c r="C337" s="5">
        <v>5</v>
      </c>
      <c r="D337" s="5"/>
      <c r="E337" s="5"/>
      <c r="F337" s="5">
        <v>1</v>
      </c>
      <c r="G337" s="5"/>
      <c r="H337" s="2">
        <f t="shared" si="16"/>
        <v>21</v>
      </c>
    </row>
    <row r="338" spans="1:8" x14ac:dyDescent="0.25">
      <c r="A338" s="26">
        <v>16</v>
      </c>
      <c r="B338" s="5">
        <v>10</v>
      </c>
      <c r="C338" s="5">
        <v>6</v>
      </c>
      <c r="D338" s="5">
        <v>2</v>
      </c>
      <c r="E338" s="5"/>
      <c r="F338" s="5"/>
      <c r="G338" s="5"/>
      <c r="H338" s="2">
        <f t="shared" si="16"/>
        <v>23</v>
      </c>
    </row>
    <row r="339" spans="1:8" x14ac:dyDescent="0.25">
      <c r="A339" s="26">
        <v>17</v>
      </c>
      <c r="B339" s="5">
        <v>5</v>
      </c>
      <c r="C339" s="5">
        <v>2</v>
      </c>
      <c r="D339" s="5">
        <v>2</v>
      </c>
      <c r="E339" s="5"/>
      <c r="F339" s="5"/>
      <c r="G339" s="5"/>
      <c r="H339" s="2">
        <f t="shared" si="16"/>
        <v>24</v>
      </c>
    </row>
    <row r="340" spans="1:8" x14ac:dyDescent="0.25">
      <c r="A340" s="26">
        <v>18</v>
      </c>
      <c r="B340" s="5">
        <v>1</v>
      </c>
      <c r="C340" s="5">
        <v>3</v>
      </c>
      <c r="D340" s="5"/>
      <c r="E340" s="5"/>
      <c r="F340" s="5"/>
      <c r="G340" s="5"/>
      <c r="H340" s="2">
        <f t="shared" si="16"/>
        <v>22</v>
      </c>
    </row>
    <row r="341" spans="1:8" x14ac:dyDescent="0.25">
      <c r="A341" s="26">
        <v>19</v>
      </c>
      <c r="B341" s="5">
        <v>2</v>
      </c>
      <c r="C341" s="5">
        <v>1</v>
      </c>
      <c r="D341" s="5"/>
      <c r="E341" s="5"/>
      <c r="F341" s="5">
        <v>1</v>
      </c>
      <c r="G341" s="5"/>
      <c r="H341" s="2">
        <f t="shared" si="16"/>
        <v>24</v>
      </c>
    </row>
    <row r="342" spans="1:8" x14ac:dyDescent="0.25">
      <c r="A342" s="26">
        <v>20</v>
      </c>
      <c r="B342" s="5">
        <v>3</v>
      </c>
      <c r="C342" s="5">
        <v>11</v>
      </c>
      <c r="D342" s="5">
        <v>1</v>
      </c>
      <c r="E342" s="5"/>
      <c r="F342" s="5">
        <v>1</v>
      </c>
      <c r="G342" s="5"/>
      <c r="H342" s="2">
        <f t="shared" si="16"/>
        <v>16</v>
      </c>
    </row>
    <row r="343" spans="1:8" x14ac:dyDescent="0.25">
      <c r="A343" s="26">
        <v>21</v>
      </c>
      <c r="B343" s="5">
        <v>4</v>
      </c>
      <c r="C343" s="5">
        <v>1</v>
      </c>
      <c r="D343" s="5"/>
      <c r="E343" s="5"/>
      <c r="F343" s="5">
        <v>4</v>
      </c>
      <c r="G343" s="5"/>
      <c r="H343" s="2">
        <f t="shared" si="16"/>
        <v>23</v>
      </c>
    </row>
    <row r="344" spans="1:8" x14ac:dyDescent="0.25">
      <c r="A344" s="26">
        <v>22</v>
      </c>
      <c r="B344" s="5">
        <v>3</v>
      </c>
      <c r="C344" s="5">
        <v>3</v>
      </c>
      <c r="D344" s="5"/>
      <c r="E344" s="5"/>
      <c r="F344" s="5">
        <v>2</v>
      </c>
      <c r="G344" s="5"/>
      <c r="H344" s="2">
        <f t="shared" si="16"/>
        <v>25</v>
      </c>
    </row>
    <row r="345" spans="1:8" x14ac:dyDescent="0.25">
      <c r="A345" s="26">
        <v>23</v>
      </c>
      <c r="B345" s="5">
        <v>1</v>
      </c>
      <c r="C345" s="5">
        <v>7</v>
      </c>
      <c r="D345" s="5"/>
      <c r="E345" s="5"/>
      <c r="F345" s="5">
        <v>3</v>
      </c>
      <c r="G345" s="5"/>
      <c r="H345" s="2">
        <f t="shared" si="16"/>
        <v>22</v>
      </c>
    </row>
    <row r="346" spans="1:8" x14ac:dyDescent="0.25">
      <c r="A346" s="26">
        <v>24</v>
      </c>
      <c r="B346" s="5">
        <v>3</v>
      </c>
      <c r="C346" s="5">
        <v>1</v>
      </c>
      <c r="D346" s="5"/>
      <c r="E346" s="5"/>
      <c r="F346" s="5"/>
      <c r="G346" s="5"/>
      <c r="H346" s="2">
        <f t="shared" si="16"/>
        <v>24</v>
      </c>
    </row>
    <row r="347" spans="1:8" x14ac:dyDescent="0.25">
      <c r="A347" s="26">
        <v>25</v>
      </c>
      <c r="B347" s="5">
        <v>5</v>
      </c>
      <c r="C347" s="5">
        <v>4</v>
      </c>
      <c r="D347" s="5"/>
      <c r="E347" s="5"/>
      <c r="F347" s="5"/>
      <c r="G347" s="5"/>
      <c r="H347" s="2">
        <f t="shared" si="16"/>
        <v>25</v>
      </c>
    </row>
    <row r="348" spans="1:8" x14ac:dyDescent="0.25">
      <c r="A348" s="26">
        <v>26</v>
      </c>
      <c r="B348" s="5">
        <v>4</v>
      </c>
      <c r="C348" s="5">
        <v>2</v>
      </c>
      <c r="D348" s="5"/>
      <c r="E348" s="5"/>
      <c r="F348" s="5"/>
      <c r="G348" s="5"/>
      <c r="H348" s="2">
        <f t="shared" si="16"/>
        <v>27</v>
      </c>
    </row>
    <row r="349" spans="1:8" x14ac:dyDescent="0.25">
      <c r="A349" s="26">
        <v>27</v>
      </c>
      <c r="B349" s="5">
        <v>4</v>
      </c>
      <c r="C349" s="5">
        <v>5</v>
      </c>
      <c r="D349" s="5"/>
      <c r="E349" s="5"/>
      <c r="F349" s="5"/>
      <c r="G349" s="5"/>
      <c r="H349" s="2">
        <f t="shared" si="16"/>
        <v>26</v>
      </c>
    </row>
    <row r="350" spans="1:8" x14ac:dyDescent="0.25">
      <c r="A350" s="26">
        <v>28</v>
      </c>
      <c r="B350" s="5">
        <v>2</v>
      </c>
      <c r="C350" s="5">
        <v>5</v>
      </c>
      <c r="D350" s="5"/>
      <c r="E350" s="5"/>
      <c r="F350" s="5">
        <v>1</v>
      </c>
      <c r="G350" s="5"/>
      <c r="H350" s="2">
        <f t="shared" si="16"/>
        <v>24</v>
      </c>
    </row>
    <row r="351" spans="1:8" x14ac:dyDescent="0.25">
      <c r="A351" s="26">
        <v>29</v>
      </c>
      <c r="B351" s="5">
        <v>5</v>
      </c>
      <c r="C351" s="5">
        <v>7</v>
      </c>
      <c r="D351" s="5"/>
      <c r="E351" s="5"/>
      <c r="F351" s="5">
        <v>2</v>
      </c>
      <c r="G351" s="5"/>
      <c r="H351" s="2">
        <f t="shared" si="16"/>
        <v>24</v>
      </c>
    </row>
    <row r="352" spans="1:8" ht="15.75" thickBot="1" x14ac:dyDescent="0.3">
      <c r="A352" s="26">
        <v>30</v>
      </c>
      <c r="B352" s="5">
        <v>2</v>
      </c>
      <c r="C352" s="5">
        <v>3</v>
      </c>
      <c r="D352" s="5">
        <v>1</v>
      </c>
      <c r="E352" s="5"/>
      <c r="F352" s="5">
        <v>1</v>
      </c>
      <c r="G352" s="5"/>
      <c r="H352" s="2">
        <f t="shared" si="16"/>
        <v>23</v>
      </c>
    </row>
    <row r="353" spans="1:8" ht="15.75" thickBot="1" x14ac:dyDescent="0.3">
      <c r="A353" s="60" t="s">
        <v>35</v>
      </c>
      <c r="B353" s="58">
        <f>SUM(B323:B352)-E353</f>
        <v>94</v>
      </c>
      <c r="C353" s="58">
        <f t="shared" ref="C353:H353" si="17">SUM(C323:C352)</f>
        <v>112</v>
      </c>
      <c r="D353" s="58">
        <f t="shared" si="17"/>
        <v>9</v>
      </c>
      <c r="E353" s="58">
        <f t="shared" si="17"/>
        <v>0</v>
      </c>
      <c r="F353" s="58">
        <f t="shared" si="17"/>
        <v>29</v>
      </c>
      <c r="G353" s="58">
        <f t="shared" si="17"/>
        <v>0</v>
      </c>
      <c r="H353" s="59">
        <f t="shared" si="17"/>
        <v>647</v>
      </c>
    </row>
    <row r="356" spans="1:8" ht="36" x14ac:dyDescent="0.55000000000000004">
      <c r="A356" s="273" t="s">
        <v>1</v>
      </c>
      <c r="B356" s="273"/>
      <c r="C356" s="273"/>
      <c r="D356" s="273"/>
      <c r="E356" s="273"/>
      <c r="F356" s="273"/>
      <c r="G356" s="273"/>
      <c r="H356" s="273"/>
    </row>
    <row r="357" spans="1:8" ht="27" thickBot="1" x14ac:dyDescent="0.45">
      <c r="A357" s="274" t="s">
        <v>0</v>
      </c>
      <c r="B357" s="274"/>
      <c r="C357" s="274"/>
      <c r="D357" s="274"/>
      <c r="E357" s="274"/>
      <c r="F357" s="274"/>
      <c r="G357" s="274"/>
      <c r="H357" s="274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5" t="s">
        <v>5</v>
      </c>
      <c r="F358" s="276"/>
      <c r="G358" s="19" t="s">
        <v>16</v>
      </c>
      <c r="H358" s="32" t="s">
        <v>64</v>
      </c>
    </row>
    <row r="359" spans="1:8" ht="15.75" x14ac:dyDescent="0.25">
      <c r="A359" s="277" t="s">
        <v>6</v>
      </c>
      <c r="B359" s="278"/>
      <c r="C359" s="278"/>
      <c r="D359" s="278"/>
      <c r="E359" s="278"/>
      <c r="F359" s="279"/>
      <c r="G359" s="1"/>
      <c r="H359" s="2">
        <f>H352</f>
        <v>23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32</v>
      </c>
    </row>
    <row r="361" spans="1:8" ht="39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3</v>
      </c>
      <c r="C362" s="37">
        <v>4</v>
      </c>
      <c r="D362" s="37">
        <v>1</v>
      </c>
      <c r="E362" s="37"/>
      <c r="F362" s="37"/>
      <c r="G362" s="37"/>
      <c r="H362" s="38">
        <f>H359+B362+F362-(C362+D362+G362)-E362</f>
        <v>21</v>
      </c>
    </row>
    <row r="363" spans="1:8" x14ac:dyDescent="0.25">
      <c r="A363" s="26">
        <v>2</v>
      </c>
      <c r="B363" s="5">
        <v>6</v>
      </c>
      <c r="C363" s="5">
        <v>2</v>
      </c>
      <c r="D363" s="5"/>
      <c r="E363" s="5"/>
      <c r="F363" s="5"/>
      <c r="G363" s="5"/>
      <c r="H363" s="2">
        <f>H362+B363+F363-(C363+D363+G363)-E363</f>
        <v>25</v>
      </c>
    </row>
    <row r="364" spans="1:8" x14ac:dyDescent="0.25">
      <c r="A364" s="26">
        <v>3</v>
      </c>
      <c r="B364" s="5">
        <v>2</v>
      </c>
      <c r="C364" s="5">
        <v>2</v>
      </c>
      <c r="D364" s="5"/>
      <c r="E364" s="5"/>
      <c r="F364" s="5"/>
      <c r="G364" s="5"/>
      <c r="H364" s="2">
        <f>H363+B364+F364-(C364+D364+G364)-E364</f>
        <v>25</v>
      </c>
    </row>
    <row r="365" spans="1:8" x14ac:dyDescent="0.25">
      <c r="A365" s="26">
        <v>4</v>
      </c>
      <c r="B365" s="5">
        <v>1</v>
      </c>
      <c r="C365" s="5">
        <v>7</v>
      </c>
      <c r="D365" s="5"/>
      <c r="E365" s="5"/>
      <c r="F365" s="5"/>
      <c r="G365" s="5"/>
      <c r="H365" s="2">
        <f t="shared" ref="H365:H392" si="18">H364+B365+F365-(C365+D365+G365)-E365</f>
        <v>19</v>
      </c>
    </row>
    <row r="366" spans="1:8" x14ac:dyDescent="0.25">
      <c r="A366" s="26">
        <v>5</v>
      </c>
      <c r="B366" s="5">
        <v>10</v>
      </c>
      <c r="C366" s="5">
        <v>3</v>
      </c>
      <c r="D366" s="5">
        <v>1</v>
      </c>
      <c r="E366" s="5"/>
      <c r="F366" s="5"/>
      <c r="G366" s="5"/>
      <c r="H366" s="2">
        <f t="shared" si="18"/>
        <v>25</v>
      </c>
    </row>
    <row r="367" spans="1:8" x14ac:dyDescent="0.25">
      <c r="A367" s="26">
        <v>6</v>
      </c>
      <c r="B367" s="5">
        <v>4</v>
      </c>
      <c r="C367" s="5">
        <v>5</v>
      </c>
      <c r="D367" s="5"/>
      <c r="E367" s="5"/>
      <c r="F367" s="5">
        <v>1</v>
      </c>
      <c r="G367" s="5"/>
      <c r="H367" s="2">
        <f t="shared" si="18"/>
        <v>25</v>
      </c>
    </row>
    <row r="368" spans="1:8" x14ac:dyDescent="0.25">
      <c r="A368" s="26">
        <v>7</v>
      </c>
      <c r="B368" s="5">
        <v>4</v>
      </c>
      <c r="C368" s="5">
        <v>9</v>
      </c>
      <c r="D368" s="5"/>
      <c r="E368" s="5"/>
      <c r="F368" s="5">
        <v>1</v>
      </c>
      <c r="G368" s="5"/>
      <c r="H368" s="2">
        <f t="shared" si="18"/>
        <v>21</v>
      </c>
    </row>
    <row r="369" spans="1:8" x14ac:dyDescent="0.25">
      <c r="A369" s="26">
        <v>8</v>
      </c>
      <c r="B369" s="5">
        <v>7</v>
      </c>
      <c r="C369" s="5">
        <v>8</v>
      </c>
      <c r="D369" s="5">
        <v>1</v>
      </c>
      <c r="E369" s="5"/>
      <c r="F369" s="5">
        <v>3</v>
      </c>
      <c r="G369" s="5"/>
      <c r="H369" s="2">
        <f t="shared" si="18"/>
        <v>22</v>
      </c>
    </row>
    <row r="370" spans="1:8" x14ac:dyDescent="0.25">
      <c r="A370" s="26">
        <v>9</v>
      </c>
      <c r="B370" s="5">
        <v>1</v>
      </c>
      <c r="C370" s="5">
        <v>2</v>
      </c>
      <c r="D370" s="5"/>
      <c r="E370" s="5"/>
      <c r="F370" s="5">
        <v>2</v>
      </c>
      <c r="G370" s="5"/>
      <c r="H370" s="2">
        <f t="shared" si="18"/>
        <v>23</v>
      </c>
    </row>
    <row r="371" spans="1:8" x14ac:dyDescent="0.25">
      <c r="A371" s="26">
        <v>10</v>
      </c>
      <c r="B371" s="5">
        <v>6</v>
      </c>
      <c r="C371" s="5">
        <v>4</v>
      </c>
      <c r="D371" s="5"/>
      <c r="E371" s="5"/>
      <c r="F371" s="5"/>
      <c r="G371" s="5"/>
      <c r="H371" s="2">
        <f t="shared" si="18"/>
        <v>25</v>
      </c>
    </row>
    <row r="372" spans="1:8" x14ac:dyDescent="0.25">
      <c r="A372" s="26">
        <v>11</v>
      </c>
      <c r="B372" s="5">
        <v>3</v>
      </c>
      <c r="C372" s="5">
        <v>7</v>
      </c>
      <c r="D372" s="5"/>
      <c r="E372" s="5"/>
      <c r="F372" s="5"/>
      <c r="G372" s="5"/>
      <c r="H372" s="2">
        <f t="shared" si="18"/>
        <v>21</v>
      </c>
    </row>
    <row r="373" spans="1:8" x14ac:dyDescent="0.25">
      <c r="A373" s="26">
        <v>12</v>
      </c>
      <c r="B373" s="5">
        <v>13</v>
      </c>
      <c r="C373" s="5">
        <v>9</v>
      </c>
      <c r="D373" s="5"/>
      <c r="E373" s="5"/>
      <c r="F373" s="5">
        <v>1</v>
      </c>
      <c r="G373" s="5"/>
      <c r="H373" s="2">
        <f t="shared" si="18"/>
        <v>26</v>
      </c>
    </row>
    <row r="374" spans="1:8" x14ac:dyDescent="0.25">
      <c r="A374" s="26">
        <v>13</v>
      </c>
      <c r="B374" s="5">
        <v>1</v>
      </c>
      <c r="C374" s="5">
        <v>5</v>
      </c>
      <c r="D374" s="5"/>
      <c r="E374" s="5"/>
      <c r="F374" s="5">
        <v>2</v>
      </c>
      <c r="G374" s="5"/>
      <c r="H374" s="2">
        <f t="shared" si="18"/>
        <v>24</v>
      </c>
    </row>
    <row r="375" spans="1:8" x14ac:dyDescent="0.25">
      <c r="A375" s="26">
        <v>14</v>
      </c>
      <c r="B375" s="5">
        <v>4</v>
      </c>
      <c r="C375" s="5">
        <v>13</v>
      </c>
      <c r="D375" s="5"/>
      <c r="E375" s="5"/>
      <c r="F375" s="5"/>
      <c r="G375" s="5"/>
      <c r="H375" s="2">
        <f t="shared" si="18"/>
        <v>15</v>
      </c>
    </row>
    <row r="376" spans="1:8" x14ac:dyDescent="0.25">
      <c r="A376" s="26">
        <v>15</v>
      </c>
      <c r="B376" s="5">
        <v>2</v>
      </c>
      <c r="C376" s="5">
        <v>3</v>
      </c>
      <c r="D376" s="5"/>
      <c r="E376" s="5"/>
      <c r="F376" s="5">
        <v>5</v>
      </c>
      <c r="G376" s="5"/>
      <c r="H376" s="2">
        <f t="shared" si="18"/>
        <v>19</v>
      </c>
    </row>
    <row r="377" spans="1:8" x14ac:dyDescent="0.25">
      <c r="A377" s="26">
        <v>16</v>
      </c>
      <c r="B377" s="5">
        <v>6</v>
      </c>
      <c r="C377" s="5">
        <v>1</v>
      </c>
      <c r="D377" s="5"/>
      <c r="E377" s="5"/>
      <c r="F377" s="5"/>
      <c r="G377" s="5"/>
      <c r="H377" s="2">
        <f t="shared" si="18"/>
        <v>24</v>
      </c>
    </row>
    <row r="378" spans="1:8" x14ac:dyDescent="0.25">
      <c r="A378" s="26">
        <v>17</v>
      </c>
      <c r="B378" s="5">
        <v>2</v>
      </c>
      <c r="C378" s="5"/>
      <c r="D378" s="5"/>
      <c r="E378" s="5"/>
      <c r="F378" s="5">
        <v>1</v>
      </c>
      <c r="G378" s="5"/>
      <c r="H378" s="2">
        <f t="shared" si="18"/>
        <v>27</v>
      </c>
    </row>
    <row r="379" spans="1:8" x14ac:dyDescent="0.25">
      <c r="A379" s="26">
        <v>18</v>
      </c>
      <c r="B379" s="5">
        <v>4</v>
      </c>
      <c r="C379" s="5">
        <v>6</v>
      </c>
      <c r="D379" s="5"/>
      <c r="E379" s="5"/>
      <c r="F379" s="5">
        <v>1</v>
      </c>
      <c r="G379" s="5"/>
      <c r="H379" s="2">
        <f t="shared" si="18"/>
        <v>26</v>
      </c>
    </row>
    <row r="380" spans="1:8" x14ac:dyDescent="0.25">
      <c r="A380" s="26">
        <v>19</v>
      </c>
      <c r="B380" s="5">
        <v>7</v>
      </c>
      <c r="C380" s="5">
        <v>6</v>
      </c>
      <c r="D380" s="5"/>
      <c r="E380" s="5"/>
      <c r="F380" s="5"/>
      <c r="G380" s="5"/>
      <c r="H380" s="2">
        <f t="shared" si="18"/>
        <v>27</v>
      </c>
    </row>
    <row r="381" spans="1:8" x14ac:dyDescent="0.25">
      <c r="A381" s="26">
        <v>20</v>
      </c>
      <c r="B381" s="5">
        <v>4</v>
      </c>
      <c r="C381" s="5">
        <v>7</v>
      </c>
      <c r="D381" s="5">
        <v>2</v>
      </c>
      <c r="E381" s="5"/>
      <c r="F381" s="5">
        <v>2</v>
      </c>
      <c r="G381" s="5"/>
      <c r="H381" s="2">
        <f t="shared" si="18"/>
        <v>24</v>
      </c>
    </row>
    <row r="382" spans="1:8" x14ac:dyDescent="0.25">
      <c r="A382" s="26">
        <v>21</v>
      </c>
      <c r="B382" s="5">
        <v>1</v>
      </c>
      <c r="C382" s="5">
        <v>8</v>
      </c>
      <c r="D382" s="5"/>
      <c r="E382" s="5"/>
      <c r="F382" s="5">
        <v>1</v>
      </c>
      <c r="G382" s="5"/>
      <c r="H382" s="2">
        <f t="shared" si="18"/>
        <v>18</v>
      </c>
    </row>
    <row r="383" spans="1:8" x14ac:dyDescent="0.25">
      <c r="A383" s="26">
        <v>22</v>
      </c>
      <c r="B383" s="5">
        <v>4</v>
      </c>
      <c r="C383" s="5"/>
      <c r="D383" s="5">
        <v>1</v>
      </c>
      <c r="E383" s="5"/>
      <c r="F383" s="5"/>
      <c r="G383" s="5"/>
      <c r="H383" s="2">
        <f t="shared" si="18"/>
        <v>21</v>
      </c>
    </row>
    <row r="384" spans="1:8" x14ac:dyDescent="0.25">
      <c r="A384" s="26">
        <v>23</v>
      </c>
      <c r="B384" s="5">
        <v>2</v>
      </c>
      <c r="C384" s="5">
        <v>2</v>
      </c>
      <c r="D384" s="5"/>
      <c r="E384" s="5"/>
      <c r="F384" s="5">
        <v>4</v>
      </c>
      <c r="G384" s="5"/>
      <c r="H384" s="2">
        <f t="shared" si="18"/>
        <v>25</v>
      </c>
    </row>
    <row r="385" spans="1:8" x14ac:dyDescent="0.25">
      <c r="A385" s="26">
        <v>24</v>
      </c>
      <c r="B385" s="5">
        <v>3</v>
      </c>
      <c r="C385" s="5"/>
      <c r="D385" s="5"/>
      <c r="E385" s="5"/>
      <c r="F385" s="5"/>
      <c r="G385" s="5"/>
      <c r="H385" s="2">
        <f t="shared" si="18"/>
        <v>28</v>
      </c>
    </row>
    <row r="386" spans="1:8" x14ac:dyDescent="0.25">
      <c r="A386" s="26">
        <v>25</v>
      </c>
      <c r="B386" s="5">
        <v>6</v>
      </c>
      <c r="C386" s="5">
        <v>7</v>
      </c>
      <c r="D386" s="5"/>
      <c r="E386" s="5"/>
      <c r="F386" s="5">
        <v>1</v>
      </c>
      <c r="G386" s="5"/>
      <c r="H386" s="2">
        <f t="shared" si="18"/>
        <v>28</v>
      </c>
    </row>
    <row r="387" spans="1:8" x14ac:dyDescent="0.25">
      <c r="A387" s="26">
        <v>26</v>
      </c>
      <c r="B387" s="5">
        <v>5</v>
      </c>
      <c r="C387" s="5">
        <v>4</v>
      </c>
      <c r="D387" s="5"/>
      <c r="E387" s="5"/>
      <c r="F387" s="5">
        <v>1</v>
      </c>
      <c r="G387" s="5"/>
      <c r="H387" s="2">
        <f t="shared" si="18"/>
        <v>30</v>
      </c>
    </row>
    <row r="388" spans="1:8" x14ac:dyDescent="0.25">
      <c r="A388" s="26">
        <v>27</v>
      </c>
      <c r="B388" s="5">
        <v>1</v>
      </c>
      <c r="C388" s="5">
        <v>4</v>
      </c>
      <c r="D388" s="5"/>
      <c r="E388" s="5"/>
      <c r="F388" s="5">
        <v>1</v>
      </c>
      <c r="G388" s="5"/>
      <c r="H388" s="2">
        <f t="shared" si="18"/>
        <v>28</v>
      </c>
    </row>
    <row r="389" spans="1:8" x14ac:dyDescent="0.25">
      <c r="A389" s="26">
        <v>28</v>
      </c>
      <c r="B389" s="5">
        <v>2</v>
      </c>
      <c r="C389" s="5">
        <v>8</v>
      </c>
      <c r="D389" s="5"/>
      <c r="E389" s="5"/>
      <c r="F389" s="5">
        <v>4</v>
      </c>
      <c r="G389" s="5"/>
      <c r="H389" s="2">
        <f t="shared" si="18"/>
        <v>26</v>
      </c>
    </row>
    <row r="390" spans="1:8" x14ac:dyDescent="0.25">
      <c r="A390" s="26">
        <v>29</v>
      </c>
      <c r="B390" s="5">
        <v>4</v>
      </c>
      <c r="C390" s="5">
        <v>8</v>
      </c>
      <c r="D390" s="5">
        <v>2</v>
      </c>
      <c r="E390" s="5"/>
      <c r="F390" s="5">
        <v>1</v>
      </c>
      <c r="G390" s="5"/>
      <c r="H390" s="2">
        <f t="shared" si="18"/>
        <v>21</v>
      </c>
    </row>
    <row r="391" spans="1:8" x14ac:dyDescent="0.25">
      <c r="A391" s="26">
        <v>30</v>
      </c>
      <c r="B391" s="5">
        <v>1</v>
      </c>
      <c r="C391" s="5"/>
      <c r="D391" s="5"/>
      <c r="E391" s="5"/>
      <c r="F391" s="5">
        <v>2</v>
      </c>
      <c r="G391" s="5"/>
      <c r="H391" s="2">
        <f t="shared" si="18"/>
        <v>24</v>
      </c>
    </row>
    <row r="392" spans="1:8" ht="15.75" thickBot="1" x14ac:dyDescent="0.3">
      <c r="A392" s="64">
        <v>31</v>
      </c>
      <c r="B392" s="65">
        <v>2</v>
      </c>
      <c r="C392" s="65">
        <v>2</v>
      </c>
      <c r="D392" s="65"/>
      <c r="E392" s="65"/>
      <c r="F392" s="65"/>
      <c r="G392" s="65"/>
      <c r="H392" s="2">
        <f t="shared" si="18"/>
        <v>24</v>
      </c>
    </row>
    <row r="393" spans="1:8" ht="15.75" thickBot="1" x14ac:dyDescent="0.3">
      <c r="A393" s="60" t="s">
        <v>35</v>
      </c>
      <c r="B393" s="58">
        <f>SUM(B362:B392)-E393</f>
        <v>121</v>
      </c>
      <c r="C393" s="58">
        <f t="shared" ref="C393:H393" si="19">SUM(C362:C392)</f>
        <v>146</v>
      </c>
      <c r="D393" s="58">
        <f t="shared" si="19"/>
        <v>8</v>
      </c>
      <c r="E393" s="58">
        <f t="shared" si="19"/>
        <v>0</v>
      </c>
      <c r="F393" s="58">
        <f t="shared" si="19"/>
        <v>34</v>
      </c>
      <c r="G393" s="58">
        <f t="shared" si="19"/>
        <v>0</v>
      </c>
      <c r="H393" s="59">
        <f t="shared" si="19"/>
        <v>737</v>
      </c>
    </row>
    <row r="396" spans="1:8" ht="36" x14ac:dyDescent="0.55000000000000004">
      <c r="A396" s="273" t="s">
        <v>1</v>
      </c>
      <c r="B396" s="273"/>
      <c r="C396" s="273"/>
      <c r="D396" s="273"/>
      <c r="E396" s="273"/>
      <c r="F396" s="273"/>
      <c r="G396" s="273"/>
      <c r="H396" s="273"/>
    </row>
    <row r="397" spans="1:8" ht="27" thickBot="1" x14ac:dyDescent="0.45">
      <c r="A397" s="274" t="s">
        <v>0</v>
      </c>
      <c r="B397" s="274"/>
      <c r="C397" s="274"/>
      <c r="D397" s="274"/>
      <c r="E397" s="274"/>
      <c r="F397" s="274"/>
      <c r="G397" s="274"/>
      <c r="H397" s="274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5" t="s">
        <v>5</v>
      </c>
      <c r="F398" s="276"/>
      <c r="G398" s="19" t="s">
        <v>16</v>
      </c>
      <c r="H398" s="175" t="s">
        <v>66</v>
      </c>
    </row>
    <row r="399" spans="1:8" ht="15.75" x14ac:dyDescent="0.25">
      <c r="A399" s="277" t="s">
        <v>6</v>
      </c>
      <c r="B399" s="278"/>
      <c r="C399" s="278"/>
      <c r="D399" s="278"/>
      <c r="E399" s="278"/>
      <c r="F399" s="279"/>
      <c r="G399" s="1"/>
      <c r="H399" s="2">
        <f>H392</f>
        <v>24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32</v>
      </c>
    </row>
    <row r="401" spans="1:8" ht="39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10</v>
      </c>
      <c r="C402" s="37">
        <v>9</v>
      </c>
      <c r="D402" s="37"/>
      <c r="E402" s="37"/>
      <c r="F402" s="37">
        <v>1</v>
      </c>
      <c r="G402" s="37"/>
      <c r="H402" s="38">
        <f>H399+B402+F402-(C402+D402+G402)-E402</f>
        <v>26</v>
      </c>
    </row>
    <row r="403" spans="1:8" x14ac:dyDescent="0.25">
      <c r="A403" s="26">
        <v>2</v>
      </c>
      <c r="B403" s="5">
        <v>4</v>
      </c>
      <c r="C403" s="5">
        <v>5</v>
      </c>
      <c r="D403" s="5"/>
      <c r="E403" s="5"/>
      <c r="F403" s="5">
        <v>1</v>
      </c>
      <c r="G403" s="5"/>
      <c r="H403" s="2">
        <f>H402+B403+F403-(C403+D403+G403)-E403</f>
        <v>26</v>
      </c>
    </row>
    <row r="404" spans="1:8" x14ac:dyDescent="0.25">
      <c r="A404" s="26">
        <v>3</v>
      </c>
      <c r="B404" s="5">
        <v>0</v>
      </c>
      <c r="C404" s="5">
        <v>4</v>
      </c>
      <c r="D404" s="5"/>
      <c r="E404" s="5"/>
      <c r="F404" s="5"/>
      <c r="G404" s="5"/>
      <c r="H404" s="2">
        <f>H403+B404+F404-(C404+D404+G404)-E404</f>
        <v>22</v>
      </c>
    </row>
    <row r="405" spans="1:8" x14ac:dyDescent="0.25">
      <c r="A405" s="26">
        <v>4</v>
      </c>
      <c r="B405" s="5">
        <v>1</v>
      </c>
      <c r="C405" s="5">
        <v>8</v>
      </c>
      <c r="D405" s="5"/>
      <c r="E405" s="5"/>
      <c r="F405" s="5"/>
      <c r="G405" s="5"/>
      <c r="H405" s="2">
        <f t="shared" ref="H405:H431" si="20">H404+B405+F405-(C405+D405+G405)-E405</f>
        <v>15</v>
      </c>
    </row>
    <row r="406" spans="1:8" x14ac:dyDescent="0.25">
      <c r="A406" s="26">
        <v>5</v>
      </c>
      <c r="B406" s="5"/>
      <c r="C406" s="5">
        <v>2</v>
      </c>
      <c r="D406" s="5"/>
      <c r="E406" s="5"/>
      <c r="F406" s="5">
        <v>3</v>
      </c>
      <c r="G406" s="5"/>
      <c r="H406" s="2">
        <f t="shared" si="20"/>
        <v>16</v>
      </c>
    </row>
    <row r="407" spans="1:8" x14ac:dyDescent="0.25">
      <c r="A407" s="26">
        <v>6</v>
      </c>
      <c r="B407" s="5">
        <v>2</v>
      </c>
      <c r="C407" s="5">
        <v>2</v>
      </c>
      <c r="D407" s="5"/>
      <c r="E407" s="5"/>
      <c r="F407" s="5"/>
      <c r="G407" s="5"/>
      <c r="H407" s="2">
        <f t="shared" si="20"/>
        <v>16</v>
      </c>
    </row>
    <row r="408" spans="1:8" x14ac:dyDescent="0.25">
      <c r="A408" s="26">
        <v>7</v>
      </c>
      <c r="B408" s="5">
        <v>2</v>
      </c>
      <c r="C408" s="5"/>
      <c r="D408" s="5">
        <v>1</v>
      </c>
      <c r="E408" s="5"/>
      <c r="F408" s="5"/>
      <c r="G408" s="5"/>
      <c r="H408" s="2">
        <f t="shared" si="20"/>
        <v>17</v>
      </c>
    </row>
    <row r="409" spans="1:8" x14ac:dyDescent="0.25">
      <c r="A409" s="26">
        <v>8</v>
      </c>
      <c r="B409" s="5">
        <v>3</v>
      </c>
      <c r="C409" s="5">
        <v>9</v>
      </c>
      <c r="D409" s="5">
        <v>1</v>
      </c>
      <c r="E409" s="5"/>
      <c r="F409" s="5"/>
      <c r="G409" s="5"/>
      <c r="H409" s="2">
        <f t="shared" si="20"/>
        <v>10</v>
      </c>
    </row>
    <row r="410" spans="1:8" x14ac:dyDescent="0.25">
      <c r="A410" s="26">
        <v>9</v>
      </c>
      <c r="B410" s="5">
        <v>3</v>
      </c>
      <c r="C410" s="5">
        <v>4</v>
      </c>
      <c r="D410" s="5"/>
      <c r="E410" s="5"/>
      <c r="F410" s="5">
        <v>1</v>
      </c>
      <c r="G410" s="5"/>
      <c r="H410" s="2">
        <f t="shared" si="20"/>
        <v>10</v>
      </c>
    </row>
    <row r="411" spans="1:8" x14ac:dyDescent="0.25">
      <c r="A411" s="26">
        <v>10</v>
      </c>
      <c r="B411" s="5">
        <v>6</v>
      </c>
      <c r="C411" s="5">
        <v>4</v>
      </c>
      <c r="D411" s="5"/>
      <c r="E411" s="5"/>
      <c r="F411" s="5">
        <v>3</v>
      </c>
      <c r="G411" s="5"/>
      <c r="H411" s="2">
        <f t="shared" si="20"/>
        <v>15</v>
      </c>
    </row>
    <row r="412" spans="1:8" x14ac:dyDescent="0.25">
      <c r="A412" s="26">
        <v>11</v>
      </c>
      <c r="B412" s="5"/>
      <c r="C412" s="5">
        <v>3</v>
      </c>
      <c r="D412" s="5"/>
      <c r="E412" s="5"/>
      <c r="F412" s="5">
        <v>2</v>
      </c>
      <c r="G412" s="5"/>
      <c r="H412" s="2">
        <f t="shared" si="20"/>
        <v>14</v>
      </c>
    </row>
    <row r="413" spans="1:8" x14ac:dyDescent="0.25">
      <c r="A413" s="26">
        <v>12</v>
      </c>
      <c r="B413" s="5">
        <v>3</v>
      </c>
      <c r="C413" s="5">
        <v>2</v>
      </c>
      <c r="D413" s="5"/>
      <c r="E413" s="5"/>
      <c r="F413" s="5">
        <v>1</v>
      </c>
      <c r="G413" s="5"/>
      <c r="H413" s="2">
        <f t="shared" si="20"/>
        <v>16</v>
      </c>
    </row>
    <row r="414" spans="1:8" x14ac:dyDescent="0.25">
      <c r="A414" s="26">
        <v>13</v>
      </c>
      <c r="B414" s="5">
        <v>2</v>
      </c>
      <c r="C414" s="5">
        <v>4</v>
      </c>
      <c r="D414" s="5"/>
      <c r="E414" s="5"/>
      <c r="F414" s="5">
        <v>1</v>
      </c>
      <c r="G414" s="5"/>
      <c r="H414" s="2">
        <f t="shared" si="20"/>
        <v>15</v>
      </c>
    </row>
    <row r="415" spans="1:8" x14ac:dyDescent="0.25">
      <c r="A415" s="26">
        <v>14</v>
      </c>
      <c r="B415" s="5">
        <v>2</v>
      </c>
      <c r="C415" s="5">
        <v>1</v>
      </c>
      <c r="D415" s="5"/>
      <c r="E415" s="5"/>
      <c r="F415" s="5">
        <v>1</v>
      </c>
      <c r="G415" s="5"/>
      <c r="H415" s="2">
        <f t="shared" si="20"/>
        <v>17</v>
      </c>
    </row>
    <row r="416" spans="1:8" x14ac:dyDescent="0.25">
      <c r="A416" s="26">
        <v>15</v>
      </c>
      <c r="B416" s="5">
        <v>4</v>
      </c>
      <c r="C416" s="5">
        <v>5</v>
      </c>
      <c r="D416" s="5"/>
      <c r="E416" s="5"/>
      <c r="F416" s="5">
        <v>1</v>
      </c>
      <c r="G416" s="5"/>
      <c r="H416" s="2">
        <f t="shared" si="20"/>
        <v>17</v>
      </c>
    </row>
    <row r="417" spans="1:8" x14ac:dyDescent="0.25">
      <c r="A417" s="26">
        <v>16</v>
      </c>
      <c r="B417" s="5">
        <v>5</v>
      </c>
      <c r="C417" s="5">
        <v>5</v>
      </c>
      <c r="D417" s="5"/>
      <c r="E417" s="5"/>
      <c r="F417" s="5">
        <v>2</v>
      </c>
      <c r="G417" s="5"/>
      <c r="H417" s="2">
        <f t="shared" si="20"/>
        <v>19</v>
      </c>
    </row>
    <row r="418" spans="1:8" x14ac:dyDescent="0.25">
      <c r="A418" s="26">
        <v>17</v>
      </c>
      <c r="B418" s="5">
        <v>7</v>
      </c>
      <c r="C418" s="5">
        <v>4</v>
      </c>
      <c r="D418" s="5"/>
      <c r="E418" s="5"/>
      <c r="F418" s="5">
        <v>1</v>
      </c>
      <c r="G418" s="5"/>
      <c r="H418" s="2">
        <f t="shared" si="20"/>
        <v>23</v>
      </c>
    </row>
    <row r="419" spans="1:8" x14ac:dyDescent="0.25">
      <c r="A419" s="26">
        <v>18</v>
      </c>
      <c r="B419" s="5">
        <v>1</v>
      </c>
      <c r="C419" s="5">
        <v>10</v>
      </c>
      <c r="D419" s="5">
        <v>1</v>
      </c>
      <c r="E419" s="5"/>
      <c r="F419" s="5"/>
      <c r="G419" s="5"/>
      <c r="H419" s="2">
        <f t="shared" si="20"/>
        <v>13</v>
      </c>
    </row>
    <row r="420" spans="1:8" x14ac:dyDescent="0.25">
      <c r="A420" s="26">
        <v>19</v>
      </c>
      <c r="B420" s="5">
        <v>1</v>
      </c>
      <c r="C420" s="5">
        <v>3</v>
      </c>
      <c r="D420" s="5"/>
      <c r="E420" s="5"/>
      <c r="F420" s="5">
        <v>1</v>
      </c>
      <c r="G420" s="5"/>
      <c r="H420" s="2">
        <f t="shared" si="20"/>
        <v>12</v>
      </c>
    </row>
    <row r="421" spans="1:8" x14ac:dyDescent="0.25">
      <c r="A421" s="26">
        <v>20</v>
      </c>
      <c r="B421" s="5">
        <v>5</v>
      </c>
      <c r="C421" s="5"/>
      <c r="D421" s="5"/>
      <c r="E421" s="5"/>
      <c r="F421" s="5">
        <v>2</v>
      </c>
      <c r="G421" s="5"/>
      <c r="H421" s="2">
        <f t="shared" si="20"/>
        <v>19</v>
      </c>
    </row>
    <row r="422" spans="1:8" x14ac:dyDescent="0.25">
      <c r="A422" s="26">
        <v>21</v>
      </c>
      <c r="B422" s="5">
        <v>3</v>
      </c>
      <c r="C422" s="5">
        <v>5</v>
      </c>
      <c r="D422" s="5">
        <v>1</v>
      </c>
      <c r="E422" s="5"/>
      <c r="F422" s="5"/>
      <c r="G422" s="5"/>
      <c r="H422" s="2">
        <f t="shared" si="20"/>
        <v>16</v>
      </c>
    </row>
    <row r="423" spans="1:8" x14ac:dyDescent="0.25">
      <c r="A423" s="26">
        <v>22</v>
      </c>
      <c r="B423" s="5">
        <v>3</v>
      </c>
      <c r="C423" s="5">
        <v>3</v>
      </c>
      <c r="D423" s="5"/>
      <c r="E423" s="5"/>
      <c r="F423" s="5"/>
      <c r="G423" s="5"/>
      <c r="H423" s="2">
        <f t="shared" si="20"/>
        <v>16</v>
      </c>
    </row>
    <row r="424" spans="1:8" x14ac:dyDescent="0.25">
      <c r="A424" s="26">
        <v>23</v>
      </c>
      <c r="B424" s="5">
        <v>4</v>
      </c>
      <c r="C424" s="5">
        <v>1</v>
      </c>
      <c r="D424" s="5"/>
      <c r="E424" s="5"/>
      <c r="F424" s="5"/>
      <c r="G424" s="5"/>
      <c r="H424" s="2">
        <f t="shared" si="20"/>
        <v>19</v>
      </c>
    </row>
    <row r="425" spans="1:8" x14ac:dyDescent="0.25">
      <c r="A425" s="26">
        <v>24</v>
      </c>
      <c r="B425" s="5">
        <v>3</v>
      </c>
      <c r="C425" s="5"/>
      <c r="D425" s="5">
        <v>1</v>
      </c>
      <c r="E425" s="5"/>
      <c r="F425" s="5">
        <v>2</v>
      </c>
      <c r="G425" s="5"/>
      <c r="H425" s="2">
        <f t="shared" si="20"/>
        <v>23</v>
      </c>
    </row>
    <row r="426" spans="1:8" x14ac:dyDescent="0.25">
      <c r="A426" s="26">
        <v>25</v>
      </c>
      <c r="B426" s="5">
        <v>1</v>
      </c>
      <c r="C426" s="5">
        <v>7</v>
      </c>
      <c r="D426" s="5">
        <v>1</v>
      </c>
      <c r="E426" s="5"/>
      <c r="F426" s="5"/>
      <c r="G426" s="5"/>
      <c r="H426" s="2">
        <f t="shared" si="20"/>
        <v>16</v>
      </c>
    </row>
    <row r="427" spans="1:8" x14ac:dyDescent="0.25">
      <c r="A427" s="26">
        <v>26</v>
      </c>
      <c r="B427" s="5"/>
      <c r="C427" s="5"/>
      <c r="D427" s="5"/>
      <c r="E427" s="5"/>
      <c r="F427" s="5">
        <v>1</v>
      </c>
      <c r="G427" s="5"/>
      <c r="H427" s="2">
        <f t="shared" si="20"/>
        <v>17</v>
      </c>
    </row>
    <row r="428" spans="1:8" x14ac:dyDescent="0.25">
      <c r="A428" s="26">
        <v>27</v>
      </c>
      <c r="B428" s="5">
        <v>6</v>
      </c>
      <c r="C428" s="5">
        <v>5</v>
      </c>
      <c r="D428" s="5"/>
      <c r="E428" s="5"/>
      <c r="F428" s="5"/>
      <c r="G428" s="5"/>
      <c r="H428" s="2">
        <f t="shared" si="20"/>
        <v>18</v>
      </c>
    </row>
    <row r="429" spans="1:8" x14ac:dyDescent="0.25">
      <c r="A429" s="26">
        <v>28</v>
      </c>
      <c r="B429" s="5"/>
      <c r="C429" s="5">
        <v>1</v>
      </c>
      <c r="D429" s="5"/>
      <c r="E429" s="5"/>
      <c r="F429" s="5"/>
      <c r="G429" s="5"/>
      <c r="H429" s="2">
        <f t="shared" si="20"/>
        <v>17</v>
      </c>
    </row>
    <row r="430" spans="1:8" x14ac:dyDescent="0.25">
      <c r="A430" s="26">
        <v>29</v>
      </c>
      <c r="B430" s="5">
        <v>2</v>
      </c>
      <c r="C430" s="5">
        <v>5</v>
      </c>
      <c r="D430" s="5"/>
      <c r="E430" s="5"/>
      <c r="F430" s="5">
        <v>2</v>
      </c>
      <c r="G430" s="5"/>
      <c r="H430" s="2">
        <f t="shared" si="20"/>
        <v>16</v>
      </c>
    </row>
    <row r="431" spans="1:8" ht="15.75" thickBot="1" x14ac:dyDescent="0.3">
      <c r="A431" s="26">
        <v>30</v>
      </c>
      <c r="B431" s="5">
        <v>4</v>
      </c>
      <c r="C431" s="5">
        <v>4</v>
      </c>
      <c r="D431" s="5"/>
      <c r="E431" s="5"/>
      <c r="F431" s="5">
        <v>2</v>
      </c>
      <c r="G431" s="5"/>
      <c r="H431" s="2">
        <f t="shared" si="20"/>
        <v>18</v>
      </c>
    </row>
    <row r="432" spans="1:8" ht="15.75" thickBot="1" x14ac:dyDescent="0.3">
      <c r="A432" s="60" t="s">
        <v>35</v>
      </c>
      <c r="B432" s="58">
        <f>SUM(B402:B431)-E432</f>
        <v>87</v>
      </c>
      <c r="C432" s="58">
        <f t="shared" ref="C432:H432" si="21">SUM(C402:C431)</f>
        <v>115</v>
      </c>
      <c r="D432" s="58">
        <f t="shared" si="21"/>
        <v>6</v>
      </c>
      <c r="E432" s="58">
        <f t="shared" si="21"/>
        <v>0</v>
      </c>
      <c r="F432" s="58">
        <f t="shared" si="21"/>
        <v>28</v>
      </c>
      <c r="G432" s="58">
        <f t="shared" si="21"/>
        <v>0</v>
      </c>
      <c r="H432" s="59">
        <f t="shared" si="21"/>
        <v>514</v>
      </c>
    </row>
    <row r="435" spans="1:8" ht="36" x14ac:dyDescent="0.55000000000000004">
      <c r="A435" s="273" t="s">
        <v>1</v>
      </c>
      <c r="B435" s="273"/>
      <c r="C435" s="273"/>
      <c r="D435" s="273"/>
      <c r="E435" s="273"/>
      <c r="F435" s="273"/>
      <c r="G435" s="273"/>
      <c r="H435" s="273"/>
    </row>
    <row r="436" spans="1:8" ht="27" thickBot="1" x14ac:dyDescent="0.45">
      <c r="A436" s="274" t="s">
        <v>0</v>
      </c>
      <c r="B436" s="274"/>
      <c r="C436" s="274"/>
      <c r="D436" s="274"/>
      <c r="E436" s="274"/>
      <c r="F436" s="274"/>
      <c r="G436" s="274"/>
      <c r="H436" s="274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5" t="s">
        <v>5</v>
      </c>
      <c r="F437" s="276"/>
      <c r="G437" s="19" t="s">
        <v>16</v>
      </c>
      <c r="H437" s="32" t="s">
        <v>67</v>
      </c>
    </row>
    <row r="438" spans="1:8" ht="15.75" x14ac:dyDescent="0.25">
      <c r="A438" s="277" t="s">
        <v>6</v>
      </c>
      <c r="B438" s="278"/>
      <c r="C438" s="278"/>
      <c r="D438" s="278"/>
      <c r="E438" s="278"/>
      <c r="F438" s="279"/>
      <c r="G438" s="1"/>
      <c r="H438" s="2">
        <f>H431</f>
        <v>18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32</v>
      </c>
    </row>
    <row r="440" spans="1:8" ht="39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18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18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18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18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18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18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18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18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18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18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18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18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18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18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18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18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18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18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18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18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18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18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18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18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18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18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18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18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18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18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18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558</v>
      </c>
    </row>
  </sheetData>
  <mergeCells count="45">
    <mergeCell ref="A436:H436"/>
    <mergeCell ref="E437:F437"/>
    <mergeCell ref="A438:F438"/>
    <mergeCell ref="A396:H396"/>
    <mergeCell ref="A397:H397"/>
    <mergeCell ref="E398:F398"/>
    <mergeCell ref="A399:F399"/>
    <mergeCell ref="A435:H435"/>
    <mergeCell ref="A120:H120"/>
    <mergeCell ref="A79:H79"/>
    <mergeCell ref="A80:H80"/>
    <mergeCell ref="A44:F44"/>
    <mergeCell ref="A4:F4"/>
    <mergeCell ref="A82:F82"/>
    <mergeCell ref="A1:H1"/>
    <mergeCell ref="A41:H41"/>
    <mergeCell ref="A42:H42"/>
    <mergeCell ref="A119:H119"/>
    <mergeCell ref="A2:H2"/>
    <mergeCell ref="E121:F121"/>
    <mergeCell ref="A158:H158"/>
    <mergeCell ref="A159:H159"/>
    <mergeCell ref="E160:F160"/>
    <mergeCell ref="A161:F161"/>
    <mergeCell ref="A122:G122"/>
    <mergeCell ref="A356:H356"/>
    <mergeCell ref="A357:H357"/>
    <mergeCell ref="E358:F358"/>
    <mergeCell ref="A359:F359"/>
    <mergeCell ref="A237:H237"/>
    <mergeCell ref="A238:H238"/>
    <mergeCell ref="E239:F239"/>
    <mergeCell ref="A240:F240"/>
    <mergeCell ref="A318:H318"/>
    <mergeCell ref="E319:F319"/>
    <mergeCell ref="A320:F320"/>
    <mergeCell ref="A277:H277"/>
    <mergeCell ref="A278:H278"/>
    <mergeCell ref="E279:F279"/>
    <mergeCell ref="A280:F280"/>
    <mergeCell ref="A198:H198"/>
    <mergeCell ref="A199:H199"/>
    <mergeCell ref="E200:F200"/>
    <mergeCell ref="A201:F201"/>
    <mergeCell ref="A317:H3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72"/>
  <sheetViews>
    <sheetView topLeftCell="A412" zoomScaleNormal="100" workbookViewId="0">
      <selection activeCell="G431" sqref="G431"/>
    </sheetView>
  </sheetViews>
  <sheetFormatPr defaultRowHeight="15" x14ac:dyDescent="0.25"/>
  <cols>
    <col min="1" max="1" width="10" customWidth="1"/>
    <col min="2" max="2" width="12.28515625" customWidth="1"/>
    <col min="3" max="3" width="12.5703125" customWidth="1"/>
    <col min="4" max="4" width="8.140625" customWidth="1"/>
    <col min="5" max="5" width="8.85546875" customWidth="1"/>
    <col min="6" max="6" width="12.140625" customWidth="1"/>
    <col min="7" max="7" width="10.7109375" customWidth="1"/>
    <col min="8" max="8" width="12.5703125" bestFit="1" customWidth="1"/>
  </cols>
  <sheetData>
    <row r="1" spans="1:8" ht="36" x14ac:dyDescent="0.55000000000000004">
      <c r="A1" s="273" t="s">
        <v>1</v>
      </c>
      <c r="B1" s="273"/>
      <c r="C1" s="273"/>
      <c r="D1" s="273"/>
      <c r="E1" s="273"/>
      <c r="F1" s="273"/>
      <c r="G1" s="273"/>
      <c r="H1" s="273"/>
    </row>
    <row r="2" spans="1:8" ht="26.25" x14ac:dyDescent="0.4">
      <c r="A2" s="274" t="s">
        <v>0</v>
      </c>
      <c r="B2" s="274"/>
      <c r="C2" s="274"/>
      <c r="D2" s="274"/>
      <c r="E2" s="274"/>
      <c r="F2" s="274"/>
      <c r="G2" s="274"/>
      <c r="H2" s="274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80" t="s">
        <v>37</v>
      </c>
      <c r="F3" s="281"/>
      <c r="G3" s="4" t="s">
        <v>16</v>
      </c>
      <c r="H3" s="6" t="s">
        <v>17</v>
      </c>
    </row>
    <row r="4" spans="1:8" ht="15.75" x14ac:dyDescent="0.25">
      <c r="A4" s="277" t="s">
        <v>6</v>
      </c>
      <c r="B4" s="278"/>
      <c r="C4" s="278"/>
      <c r="D4" s="278"/>
      <c r="E4" s="278"/>
      <c r="F4" s="279"/>
      <c r="G4" s="1"/>
      <c r="H4" s="2">
        <v>24</v>
      </c>
    </row>
    <row r="5" spans="1:8" ht="16.5" thickBot="1" x14ac:dyDescent="0.3">
      <c r="A5" s="180" t="s">
        <v>7</v>
      </c>
      <c r="B5" s="181"/>
      <c r="C5" s="181"/>
      <c r="D5" s="181"/>
      <c r="E5" s="181"/>
      <c r="F5" s="181"/>
      <c r="G5" s="181"/>
      <c r="H5" s="57">
        <v>28</v>
      </c>
    </row>
    <row r="6" spans="1:8" ht="51.75" thickBot="1" x14ac:dyDescent="0.3">
      <c r="A6" s="15" t="s">
        <v>8</v>
      </c>
      <c r="B6" s="16" t="s">
        <v>9</v>
      </c>
      <c r="C6" s="16" t="s">
        <v>10</v>
      </c>
      <c r="D6" s="16" t="s">
        <v>11</v>
      </c>
      <c r="E6" s="16" t="s">
        <v>12</v>
      </c>
      <c r="F6" s="16" t="s">
        <v>13</v>
      </c>
      <c r="G6" s="16" t="s">
        <v>14</v>
      </c>
      <c r="H6" s="17" t="s">
        <v>15</v>
      </c>
    </row>
    <row r="7" spans="1:8" x14ac:dyDescent="0.25">
      <c r="A7" s="182">
        <v>1</v>
      </c>
      <c r="B7" s="37">
        <v>3</v>
      </c>
      <c r="C7" s="37">
        <v>8</v>
      </c>
      <c r="D7" s="37"/>
      <c r="E7" s="37"/>
      <c r="F7" s="37">
        <v>2</v>
      </c>
      <c r="G7" s="37"/>
      <c r="H7" s="37">
        <f>H4+B7+F7-(C7+D7+G7)-E7</f>
        <v>21</v>
      </c>
    </row>
    <row r="8" spans="1:8" x14ac:dyDescent="0.25">
      <c r="A8" s="11">
        <v>2</v>
      </c>
      <c r="B8" s="5">
        <v>4</v>
      </c>
      <c r="C8" s="5">
        <v>3</v>
      </c>
      <c r="D8" s="5"/>
      <c r="E8" s="5"/>
      <c r="F8" s="5">
        <v>1</v>
      </c>
      <c r="G8" s="5"/>
      <c r="H8" s="5">
        <f>H7+B8+F8-(C8+D8+G8)-E8</f>
        <v>23</v>
      </c>
    </row>
    <row r="9" spans="1:8" x14ac:dyDescent="0.25">
      <c r="A9" s="11">
        <v>3</v>
      </c>
      <c r="B9" s="5">
        <v>4</v>
      </c>
      <c r="C9" s="5">
        <v>3</v>
      </c>
      <c r="D9" s="5">
        <v>1</v>
      </c>
      <c r="E9" s="5"/>
      <c r="F9" s="5">
        <v>3</v>
      </c>
      <c r="G9" s="5"/>
      <c r="H9" s="5">
        <f t="shared" ref="H9:H37" si="0">H8+B9+F9-(C9+D9+G9)-E9</f>
        <v>26</v>
      </c>
    </row>
    <row r="10" spans="1:8" x14ac:dyDescent="0.25">
      <c r="A10" s="11">
        <v>4</v>
      </c>
      <c r="B10" s="5">
        <v>6</v>
      </c>
      <c r="C10" s="5">
        <v>6</v>
      </c>
      <c r="D10" s="5"/>
      <c r="E10" s="5"/>
      <c r="F10" s="5"/>
      <c r="G10" s="5"/>
      <c r="H10" s="5">
        <f t="shared" si="0"/>
        <v>26</v>
      </c>
    </row>
    <row r="11" spans="1:8" x14ac:dyDescent="0.25">
      <c r="A11" s="11">
        <v>5</v>
      </c>
      <c r="B11" s="5">
        <v>5</v>
      </c>
      <c r="C11" s="5">
        <v>6</v>
      </c>
      <c r="D11" s="5"/>
      <c r="E11" s="5"/>
      <c r="F11" s="5">
        <v>1</v>
      </c>
      <c r="G11" s="5"/>
      <c r="H11" s="5">
        <f t="shared" si="0"/>
        <v>26</v>
      </c>
    </row>
    <row r="12" spans="1:8" x14ac:dyDescent="0.25">
      <c r="A12" s="11">
        <v>6</v>
      </c>
      <c r="B12" s="5">
        <v>1</v>
      </c>
      <c r="C12" s="5">
        <v>6</v>
      </c>
      <c r="D12" s="5"/>
      <c r="E12" s="5"/>
      <c r="F12" s="5"/>
      <c r="G12" s="5"/>
      <c r="H12" s="5">
        <f t="shared" si="0"/>
        <v>21</v>
      </c>
    </row>
    <row r="13" spans="1:8" x14ac:dyDescent="0.25">
      <c r="A13" s="11">
        <v>7</v>
      </c>
      <c r="B13" s="5">
        <v>2</v>
      </c>
      <c r="C13" s="5">
        <v>5</v>
      </c>
      <c r="D13" s="5"/>
      <c r="E13" s="5"/>
      <c r="F13" s="5">
        <v>4</v>
      </c>
      <c r="G13" s="5"/>
      <c r="H13" s="5">
        <f t="shared" si="0"/>
        <v>22</v>
      </c>
    </row>
    <row r="14" spans="1:8" x14ac:dyDescent="0.25">
      <c r="A14" s="11">
        <v>8</v>
      </c>
      <c r="B14" s="5">
        <v>2</v>
      </c>
      <c r="C14" s="5">
        <v>3</v>
      </c>
      <c r="D14" s="5"/>
      <c r="E14" s="5"/>
      <c r="F14" s="5">
        <v>1</v>
      </c>
      <c r="G14" s="5"/>
      <c r="H14" s="5">
        <f t="shared" si="0"/>
        <v>22</v>
      </c>
    </row>
    <row r="15" spans="1:8" x14ac:dyDescent="0.25">
      <c r="A15" s="11">
        <v>9</v>
      </c>
      <c r="B15" s="5">
        <v>3</v>
      </c>
      <c r="C15" s="5">
        <v>3</v>
      </c>
      <c r="D15" s="5"/>
      <c r="E15" s="5"/>
      <c r="F15" s="5">
        <v>4</v>
      </c>
      <c r="G15" s="5"/>
      <c r="H15" s="5">
        <f t="shared" si="0"/>
        <v>26</v>
      </c>
    </row>
    <row r="16" spans="1:8" x14ac:dyDescent="0.25">
      <c r="A16" s="11">
        <v>10</v>
      </c>
      <c r="B16" s="5">
        <v>4</v>
      </c>
      <c r="C16" s="5">
        <v>2</v>
      </c>
      <c r="D16" s="5"/>
      <c r="E16" s="5"/>
      <c r="F16" s="5"/>
      <c r="G16" s="5"/>
      <c r="H16" s="5">
        <f t="shared" si="0"/>
        <v>28</v>
      </c>
    </row>
    <row r="17" spans="1:8" x14ac:dyDescent="0.25">
      <c r="A17" s="11">
        <v>11</v>
      </c>
      <c r="B17" s="5">
        <v>3</v>
      </c>
      <c r="C17" s="5">
        <v>6</v>
      </c>
      <c r="D17" s="5"/>
      <c r="E17" s="5"/>
      <c r="F17" s="5"/>
      <c r="G17" s="5"/>
      <c r="H17" s="5">
        <f t="shared" si="0"/>
        <v>25</v>
      </c>
    </row>
    <row r="18" spans="1:8" x14ac:dyDescent="0.25">
      <c r="A18" s="11">
        <v>12</v>
      </c>
      <c r="B18" s="5">
        <v>1</v>
      </c>
      <c r="C18" s="5">
        <v>7</v>
      </c>
      <c r="D18" s="5"/>
      <c r="E18" s="5"/>
      <c r="F18" s="5">
        <v>3</v>
      </c>
      <c r="G18" s="5"/>
      <c r="H18" s="5">
        <f t="shared" si="0"/>
        <v>22</v>
      </c>
    </row>
    <row r="19" spans="1:8" x14ac:dyDescent="0.25">
      <c r="A19" s="11">
        <v>13</v>
      </c>
      <c r="B19" s="5">
        <v>2</v>
      </c>
      <c r="C19" s="5">
        <v>4</v>
      </c>
      <c r="D19" s="5"/>
      <c r="E19" s="5"/>
      <c r="F19" s="5">
        <v>2</v>
      </c>
      <c r="G19" s="5"/>
      <c r="H19" s="5">
        <f t="shared" si="0"/>
        <v>22</v>
      </c>
    </row>
    <row r="20" spans="1:8" x14ac:dyDescent="0.25">
      <c r="A20" s="11">
        <v>14</v>
      </c>
      <c r="B20" s="5">
        <v>1</v>
      </c>
      <c r="C20" s="5">
        <v>6</v>
      </c>
      <c r="D20" s="5">
        <v>1</v>
      </c>
      <c r="E20" s="5"/>
      <c r="F20" s="5">
        <v>2</v>
      </c>
      <c r="G20" s="5"/>
      <c r="H20" s="5">
        <f t="shared" si="0"/>
        <v>18</v>
      </c>
    </row>
    <row r="21" spans="1:8" x14ac:dyDescent="0.25">
      <c r="A21" s="11">
        <v>15</v>
      </c>
      <c r="B21" s="5">
        <v>2</v>
      </c>
      <c r="C21" s="5">
        <v>4</v>
      </c>
      <c r="D21" s="5">
        <v>1</v>
      </c>
      <c r="E21" s="5"/>
      <c r="F21" s="5">
        <v>2</v>
      </c>
      <c r="G21" s="5"/>
      <c r="H21" s="5">
        <f t="shared" si="0"/>
        <v>17</v>
      </c>
    </row>
    <row r="22" spans="1:8" x14ac:dyDescent="0.25">
      <c r="A22" s="11">
        <v>16</v>
      </c>
      <c r="B22" s="5">
        <v>3</v>
      </c>
      <c r="C22" s="5">
        <v>2</v>
      </c>
      <c r="D22" s="5"/>
      <c r="E22" s="5"/>
      <c r="F22" s="5">
        <v>3</v>
      </c>
      <c r="G22" s="5"/>
      <c r="H22" s="5">
        <f t="shared" si="0"/>
        <v>21</v>
      </c>
    </row>
    <row r="23" spans="1:8" x14ac:dyDescent="0.25">
      <c r="A23" s="11">
        <v>17</v>
      </c>
      <c r="B23" s="5">
        <v>3</v>
      </c>
      <c r="C23" s="5">
        <v>2</v>
      </c>
      <c r="D23" s="5"/>
      <c r="E23" s="5"/>
      <c r="F23" s="5"/>
      <c r="G23" s="5"/>
      <c r="H23" s="5">
        <f t="shared" si="0"/>
        <v>22</v>
      </c>
    </row>
    <row r="24" spans="1:8" x14ac:dyDescent="0.25">
      <c r="A24" s="11">
        <v>18</v>
      </c>
      <c r="B24" s="5">
        <v>6</v>
      </c>
      <c r="C24" s="5">
        <v>3</v>
      </c>
      <c r="D24" s="5"/>
      <c r="E24" s="5"/>
      <c r="F24" s="5">
        <v>2</v>
      </c>
      <c r="G24" s="5"/>
      <c r="H24" s="5">
        <f t="shared" si="0"/>
        <v>27</v>
      </c>
    </row>
    <row r="25" spans="1:8" x14ac:dyDescent="0.25">
      <c r="A25" s="11">
        <v>19</v>
      </c>
      <c r="B25" s="5">
        <v>4</v>
      </c>
      <c r="C25" s="5">
        <v>5</v>
      </c>
      <c r="D25" s="5"/>
      <c r="E25" s="5"/>
      <c r="F25" s="5"/>
      <c r="G25" s="5"/>
      <c r="H25" s="5">
        <f t="shared" si="0"/>
        <v>26</v>
      </c>
    </row>
    <row r="26" spans="1:8" x14ac:dyDescent="0.25">
      <c r="A26" s="11">
        <v>20</v>
      </c>
      <c r="B26" s="5">
        <v>3</v>
      </c>
      <c r="C26" s="5">
        <v>5</v>
      </c>
      <c r="D26" s="5">
        <v>1</v>
      </c>
      <c r="E26" s="5"/>
      <c r="F26" s="5">
        <v>3</v>
      </c>
      <c r="G26" s="5"/>
      <c r="H26" s="5">
        <f t="shared" si="0"/>
        <v>26</v>
      </c>
    </row>
    <row r="27" spans="1:8" x14ac:dyDescent="0.25">
      <c r="A27" s="11">
        <v>21</v>
      </c>
      <c r="B27" s="5">
        <v>2</v>
      </c>
      <c r="C27" s="5">
        <v>7</v>
      </c>
      <c r="D27" s="5"/>
      <c r="E27" s="5"/>
      <c r="F27" s="5">
        <v>1</v>
      </c>
      <c r="G27" s="5"/>
      <c r="H27" s="5">
        <f t="shared" si="0"/>
        <v>22</v>
      </c>
    </row>
    <row r="28" spans="1:8" x14ac:dyDescent="0.25">
      <c r="A28" s="11">
        <v>22</v>
      </c>
      <c r="B28" s="5">
        <v>4</v>
      </c>
      <c r="C28" s="5">
        <v>6</v>
      </c>
      <c r="D28" s="5"/>
      <c r="E28" s="5"/>
      <c r="F28" s="5">
        <v>1</v>
      </c>
      <c r="G28" s="5"/>
      <c r="H28" s="5">
        <f t="shared" si="0"/>
        <v>21</v>
      </c>
    </row>
    <row r="29" spans="1:8" x14ac:dyDescent="0.25">
      <c r="A29" s="11">
        <v>23</v>
      </c>
      <c r="B29" s="5">
        <v>2</v>
      </c>
      <c r="C29" s="5">
        <v>2</v>
      </c>
      <c r="D29" s="5"/>
      <c r="E29" s="5"/>
      <c r="F29" s="5">
        <v>2</v>
      </c>
      <c r="G29" s="5"/>
      <c r="H29" s="5">
        <f t="shared" si="0"/>
        <v>23</v>
      </c>
    </row>
    <row r="30" spans="1:8" x14ac:dyDescent="0.25">
      <c r="A30" s="11">
        <v>24</v>
      </c>
      <c r="B30" s="5">
        <v>5</v>
      </c>
      <c r="C30" s="5">
        <v>5</v>
      </c>
      <c r="D30" s="5">
        <v>1</v>
      </c>
      <c r="E30" s="5"/>
      <c r="F30" s="5"/>
      <c r="G30" s="5"/>
      <c r="H30" s="5">
        <f t="shared" si="0"/>
        <v>22</v>
      </c>
    </row>
    <row r="31" spans="1:8" x14ac:dyDescent="0.25">
      <c r="A31" s="11">
        <v>25</v>
      </c>
      <c r="B31" s="5">
        <v>3</v>
      </c>
      <c r="C31" s="5">
        <v>4</v>
      </c>
      <c r="D31" s="5"/>
      <c r="E31" s="5"/>
      <c r="F31" s="5"/>
      <c r="G31" s="5"/>
      <c r="H31" s="5">
        <f t="shared" si="0"/>
        <v>21</v>
      </c>
    </row>
    <row r="32" spans="1:8" x14ac:dyDescent="0.25">
      <c r="A32" s="11">
        <v>26</v>
      </c>
      <c r="B32" s="5">
        <v>5</v>
      </c>
      <c r="C32" s="5">
        <v>8</v>
      </c>
      <c r="D32" s="5"/>
      <c r="E32" s="5"/>
      <c r="F32" s="5">
        <v>2</v>
      </c>
      <c r="G32" s="5"/>
      <c r="H32" s="5">
        <f t="shared" si="0"/>
        <v>20</v>
      </c>
    </row>
    <row r="33" spans="1:8" x14ac:dyDescent="0.25">
      <c r="A33" s="11">
        <v>27</v>
      </c>
      <c r="B33" s="5">
        <v>4</v>
      </c>
      <c r="C33" s="5">
        <v>1</v>
      </c>
      <c r="D33" s="5"/>
      <c r="E33" s="5"/>
      <c r="F33" s="5">
        <v>1</v>
      </c>
      <c r="G33" s="5"/>
      <c r="H33" s="5">
        <f t="shared" si="0"/>
        <v>24</v>
      </c>
    </row>
    <row r="34" spans="1:8" x14ac:dyDescent="0.25">
      <c r="A34" s="11">
        <v>28</v>
      </c>
      <c r="B34" s="5">
        <v>2</v>
      </c>
      <c r="C34" s="5">
        <v>5</v>
      </c>
      <c r="D34" s="5"/>
      <c r="E34" s="5"/>
      <c r="F34" s="5"/>
      <c r="G34" s="5"/>
      <c r="H34" s="5">
        <f t="shared" si="0"/>
        <v>21</v>
      </c>
    </row>
    <row r="35" spans="1:8" x14ac:dyDescent="0.25">
      <c r="A35" s="11">
        <v>29</v>
      </c>
      <c r="B35" s="5">
        <v>8</v>
      </c>
      <c r="C35" s="5">
        <v>8</v>
      </c>
      <c r="D35" s="5">
        <v>1</v>
      </c>
      <c r="E35" s="5"/>
      <c r="F35" s="5">
        <v>1</v>
      </c>
      <c r="G35" s="5"/>
      <c r="H35" s="5">
        <f t="shared" si="0"/>
        <v>21</v>
      </c>
    </row>
    <row r="36" spans="1:8" x14ac:dyDescent="0.25">
      <c r="A36" s="11">
        <v>30</v>
      </c>
      <c r="B36" s="5">
        <v>2</v>
      </c>
      <c r="C36" s="5">
        <v>2</v>
      </c>
      <c r="D36" s="5"/>
      <c r="E36" s="5"/>
      <c r="F36" s="5">
        <v>1</v>
      </c>
      <c r="G36" s="5"/>
      <c r="H36" s="5">
        <f t="shared" si="0"/>
        <v>22</v>
      </c>
    </row>
    <row r="37" spans="1:8" ht="15.75" thickBot="1" x14ac:dyDescent="0.3">
      <c r="A37" s="63">
        <v>31</v>
      </c>
      <c r="B37" s="29">
        <v>3</v>
      </c>
      <c r="C37" s="29">
        <v>3</v>
      </c>
      <c r="D37" s="29"/>
      <c r="E37" s="29"/>
      <c r="F37" s="29"/>
      <c r="G37" s="29"/>
      <c r="H37" s="29">
        <f t="shared" si="0"/>
        <v>22</v>
      </c>
    </row>
    <row r="38" spans="1:8" ht="15.75" thickBot="1" x14ac:dyDescent="0.3">
      <c r="A38" s="46" t="s">
        <v>35</v>
      </c>
      <c r="B38" s="58">
        <f>SUM(B7:B37)-E38</f>
        <v>102</v>
      </c>
      <c r="C38" s="58">
        <f t="shared" ref="C38:H38" si="1">SUM(C7:C37)</f>
        <v>140</v>
      </c>
      <c r="D38" s="58">
        <f t="shared" si="1"/>
        <v>6</v>
      </c>
      <c r="E38" s="58">
        <f t="shared" si="1"/>
        <v>0</v>
      </c>
      <c r="F38" s="58">
        <f t="shared" si="1"/>
        <v>42</v>
      </c>
      <c r="G38" s="58">
        <f t="shared" si="1"/>
        <v>0</v>
      </c>
      <c r="H38" s="59">
        <f t="shared" si="1"/>
        <v>706</v>
      </c>
    </row>
    <row r="40" spans="1:8" x14ac:dyDescent="0.25">
      <c r="C40" t="s">
        <v>40</v>
      </c>
    </row>
    <row r="41" spans="1:8" ht="36" x14ac:dyDescent="0.55000000000000004">
      <c r="A41" s="273" t="s">
        <v>1</v>
      </c>
      <c r="B41" s="273"/>
      <c r="C41" s="273"/>
      <c r="D41" s="273"/>
      <c r="E41" s="273"/>
      <c r="F41" s="273"/>
      <c r="G41" s="273"/>
      <c r="H41" s="273"/>
    </row>
    <row r="42" spans="1:8" ht="26.25" x14ac:dyDescent="0.4">
      <c r="A42" s="274" t="s">
        <v>0</v>
      </c>
      <c r="B42" s="274"/>
      <c r="C42" s="274"/>
      <c r="D42" s="274"/>
      <c r="E42" s="274"/>
      <c r="F42" s="274"/>
      <c r="G42" s="274"/>
      <c r="H42" s="274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80" t="s">
        <v>37</v>
      </c>
      <c r="F43" s="281"/>
      <c r="G43" s="4" t="s">
        <v>16</v>
      </c>
      <c r="H43" s="6" t="s">
        <v>41</v>
      </c>
    </row>
    <row r="44" spans="1:8" ht="15.75" x14ac:dyDescent="0.25">
      <c r="A44" s="277" t="s">
        <v>6</v>
      </c>
      <c r="B44" s="278"/>
      <c r="C44" s="278"/>
      <c r="D44" s="278"/>
      <c r="E44" s="278"/>
      <c r="F44" s="279"/>
      <c r="G44" s="1"/>
      <c r="H44" s="2">
        <f>H37</f>
        <v>22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28</v>
      </c>
    </row>
    <row r="46" spans="1:8" ht="51" x14ac:dyDescent="0.25">
      <c r="A46" s="7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8" t="s">
        <v>15</v>
      </c>
    </row>
    <row r="47" spans="1:8" x14ac:dyDescent="0.25">
      <c r="A47" s="11">
        <v>1</v>
      </c>
      <c r="B47" s="5">
        <v>5</v>
      </c>
      <c r="C47" s="5">
        <v>5</v>
      </c>
      <c r="D47" s="5"/>
      <c r="E47" s="5"/>
      <c r="F47" s="5">
        <v>2</v>
      </c>
      <c r="G47" s="5"/>
      <c r="H47" s="5">
        <f>H44+B47+F47-(C47+D47+G47)-E47</f>
        <v>24</v>
      </c>
    </row>
    <row r="48" spans="1:8" x14ac:dyDescent="0.25">
      <c r="A48" s="11">
        <v>2</v>
      </c>
      <c r="B48" s="5">
        <v>7</v>
      </c>
      <c r="C48" s="5">
        <v>7</v>
      </c>
      <c r="D48" s="5"/>
      <c r="E48" s="5"/>
      <c r="F48" s="5">
        <v>1</v>
      </c>
      <c r="G48" s="5"/>
      <c r="H48" s="5">
        <f>H47+B48+F48-(C48+D48+G48)-E48</f>
        <v>25</v>
      </c>
    </row>
    <row r="49" spans="1:8" x14ac:dyDescent="0.25">
      <c r="A49" s="11">
        <v>3</v>
      </c>
      <c r="B49" s="5">
        <v>3</v>
      </c>
      <c r="C49" s="5">
        <v>5</v>
      </c>
      <c r="D49" s="5"/>
      <c r="E49" s="5"/>
      <c r="F49" s="5"/>
      <c r="G49" s="5"/>
      <c r="H49" s="5">
        <f t="shared" ref="H49:H75" si="2">H48+B49+F49-(C49+D49+G49)-E49</f>
        <v>23</v>
      </c>
    </row>
    <row r="50" spans="1:8" x14ac:dyDescent="0.25">
      <c r="A50" s="11">
        <v>4</v>
      </c>
      <c r="B50" s="5">
        <v>2</v>
      </c>
      <c r="C50" s="5">
        <v>12</v>
      </c>
      <c r="D50" s="5"/>
      <c r="E50" s="5"/>
      <c r="F50" s="5"/>
      <c r="G50" s="5"/>
      <c r="H50" s="5">
        <f t="shared" si="2"/>
        <v>13</v>
      </c>
    </row>
    <row r="51" spans="1:8" x14ac:dyDescent="0.25">
      <c r="A51" s="11">
        <v>5</v>
      </c>
      <c r="B51" s="5">
        <v>1</v>
      </c>
      <c r="C51" s="5"/>
      <c r="D51" s="5"/>
      <c r="E51" s="5"/>
      <c r="F51" s="5">
        <v>1</v>
      </c>
      <c r="G51" s="5"/>
      <c r="H51" s="5">
        <f t="shared" si="2"/>
        <v>15</v>
      </c>
    </row>
    <row r="52" spans="1:8" x14ac:dyDescent="0.25">
      <c r="A52" s="11">
        <v>6</v>
      </c>
      <c r="B52" s="5"/>
      <c r="C52" s="5">
        <v>1</v>
      </c>
      <c r="D52" s="5"/>
      <c r="E52" s="5"/>
      <c r="F52" s="5">
        <v>1</v>
      </c>
      <c r="G52" s="5"/>
      <c r="H52" s="5">
        <f t="shared" si="2"/>
        <v>15</v>
      </c>
    </row>
    <row r="53" spans="1:8" x14ac:dyDescent="0.25">
      <c r="A53" s="11">
        <v>7</v>
      </c>
      <c r="B53" s="5"/>
      <c r="C53" s="5">
        <v>3</v>
      </c>
      <c r="D53" s="5"/>
      <c r="E53" s="5"/>
      <c r="F53" s="5"/>
      <c r="G53" s="5"/>
      <c r="H53" s="5">
        <f t="shared" si="2"/>
        <v>12</v>
      </c>
    </row>
    <row r="54" spans="1:8" x14ac:dyDescent="0.25">
      <c r="A54" s="11">
        <v>8</v>
      </c>
      <c r="B54" s="5">
        <v>2</v>
      </c>
      <c r="C54" s="5">
        <v>2</v>
      </c>
      <c r="D54" s="5"/>
      <c r="E54" s="5"/>
      <c r="F54" s="5">
        <v>1</v>
      </c>
      <c r="G54" s="5"/>
      <c r="H54" s="5">
        <f t="shared" si="2"/>
        <v>13</v>
      </c>
    </row>
    <row r="55" spans="1:8" x14ac:dyDescent="0.25">
      <c r="A55" s="11">
        <v>9</v>
      </c>
      <c r="B55" s="5">
        <v>5</v>
      </c>
      <c r="C55" s="5">
        <v>4</v>
      </c>
      <c r="D55" s="5"/>
      <c r="E55" s="5"/>
      <c r="F55" s="5">
        <v>1</v>
      </c>
      <c r="G55" s="5"/>
      <c r="H55" s="5">
        <f t="shared" si="2"/>
        <v>15</v>
      </c>
    </row>
    <row r="56" spans="1:8" x14ac:dyDescent="0.25">
      <c r="A56" s="11">
        <v>10</v>
      </c>
      <c r="B56" s="5">
        <v>4</v>
      </c>
      <c r="C56" s="5">
        <v>2</v>
      </c>
      <c r="D56" s="5"/>
      <c r="E56" s="5"/>
      <c r="F56" s="5">
        <v>1</v>
      </c>
      <c r="G56" s="5"/>
      <c r="H56" s="5">
        <f t="shared" si="2"/>
        <v>18</v>
      </c>
    </row>
    <row r="57" spans="1:8" x14ac:dyDescent="0.25">
      <c r="A57" s="11">
        <v>11</v>
      </c>
      <c r="B57" s="5">
        <v>3</v>
      </c>
      <c r="C57" s="5">
        <v>6</v>
      </c>
      <c r="D57" s="5"/>
      <c r="E57" s="5"/>
      <c r="F57" s="5">
        <v>1</v>
      </c>
      <c r="G57" s="5"/>
      <c r="H57" s="5">
        <f t="shared" si="2"/>
        <v>16</v>
      </c>
    </row>
    <row r="58" spans="1:8" x14ac:dyDescent="0.25">
      <c r="A58" s="11">
        <v>12</v>
      </c>
      <c r="B58" s="5">
        <v>8</v>
      </c>
      <c r="C58" s="5">
        <v>7</v>
      </c>
      <c r="D58" s="5"/>
      <c r="E58" s="5"/>
      <c r="F58" s="5"/>
      <c r="G58" s="5"/>
      <c r="H58" s="5">
        <f t="shared" si="2"/>
        <v>17</v>
      </c>
    </row>
    <row r="59" spans="1:8" x14ac:dyDescent="0.25">
      <c r="A59" s="11">
        <v>13</v>
      </c>
      <c r="B59" s="5">
        <v>3</v>
      </c>
      <c r="C59" s="5">
        <v>6</v>
      </c>
      <c r="D59" s="5"/>
      <c r="E59" s="5"/>
      <c r="F59" s="5"/>
      <c r="G59" s="5"/>
      <c r="H59" s="5">
        <f t="shared" si="2"/>
        <v>14</v>
      </c>
    </row>
    <row r="60" spans="1:8" x14ac:dyDescent="0.25">
      <c r="A60" s="11">
        <v>14</v>
      </c>
      <c r="B60" s="5">
        <v>3</v>
      </c>
      <c r="C60" s="5">
        <v>1</v>
      </c>
      <c r="D60" s="5"/>
      <c r="E60" s="5"/>
      <c r="F60" s="5"/>
      <c r="G60" s="5"/>
      <c r="H60" s="5">
        <f t="shared" si="2"/>
        <v>16</v>
      </c>
    </row>
    <row r="61" spans="1:8" x14ac:dyDescent="0.25">
      <c r="A61" s="11">
        <v>15</v>
      </c>
      <c r="B61" s="5">
        <v>2</v>
      </c>
      <c r="C61" s="5">
        <v>8</v>
      </c>
      <c r="D61" s="5"/>
      <c r="E61" s="5"/>
      <c r="F61" s="5">
        <v>2</v>
      </c>
      <c r="G61" s="5"/>
      <c r="H61" s="5">
        <f t="shared" si="2"/>
        <v>12</v>
      </c>
    </row>
    <row r="62" spans="1:8" x14ac:dyDescent="0.25">
      <c r="A62" s="11">
        <v>16</v>
      </c>
      <c r="B62" s="5">
        <v>3</v>
      </c>
      <c r="C62" s="5">
        <v>2</v>
      </c>
      <c r="D62" s="5"/>
      <c r="E62" s="5"/>
      <c r="F62" s="5"/>
      <c r="G62" s="5"/>
      <c r="H62" s="5">
        <f t="shared" si="2"/>
        <v>13</v>
      </c>
    </row>
    <row r="63" spans="1:8" x14ac:dyDescent="0.25">
      <c r="A63" s="11">
        <v>17</v>
      </c>
      <c r="B63" s="5">
        <v>1</v>
      </c>
      <c r="C63" s="5">
        <v>3</v>
      </c>
      <c r="D63" s="5"/>
      <c r="E63" s="5"/>
      <c r="F63" s="5">
        <v>1</v>
      </c>
      <c r="G63" s="5"/>
      <c r="H63" s="5">
        <f t="shared" si="2"/>
        <v>12</v>
      </c>
    </row>
    <row r="64" spans="1:8" x14ac:dyDescent="0.25">
      <c r="A64" s="11">
        <v>18</v>
      </c>
      <c r="B64" s="5">
        <v>1</v>
      </c>
      <c r="C64" s="5">
        <v>2</v>
      </c>
      <c r="D64" s="5"/>
      <c r="E64" s="5"/>
      <c r="F64" s="5">
        <v>2</v>
      </c>
      <c r="G64" s="5"/>
      <c r="H64" s="5">
        <f t="shared" si="2"/>
        <v>13</v>
      </c>
    </row>
    <row r="65" spans="1:8" x14ac:dyDescent="0.25">
      <c r="A65" s="11">
        <v>19</v>
      </c>
      <c r="B65" s="5">
        <v>2</v>
      </c>
      <c r="C65" s="5">
        <v>3</v>
      </c>
      <c r="D65" s="5"/>
      <c r="E65" s="5"/>
      <c r="F65" s="5">
        <v>2</v>
      </c>
      <c r="G65" s="5"/>
      <c r="H65" s="5">
        <f t="shared" si="2"/>
        <v>14</v>
      </c>
    </row>
    <row r="66" spans="1:8" x14ac:dyDescent="0.25">
      <c r="A66" s="11">
        <v>20</v>
      </c>
      <c r="B66" s="5">
        <v>1</v>
      </c>
      <c r="C66" s="5">
        <v>3</v>
      </c>
      <c r="D66" s="5"/>
      <c r="E66" s="5"/>
      <c r="F66" s="5"/>
      <c r="G66" s="5"/>
      <c r="H66" s="5">
        <f t="shared" si="2"/>
        <v>12</v>
      </c>
    </row>
    <row r="67" spans="1:8" x14ac:dyDescent="0.25">
      <c r="A67" s="11">
        <v>21</v>
      </c>
      <c r="B67" s="5">
        <v>2</v>
      </c>
      <c r="C67" s="5">
        <v>3</v>
      </c>
      <c r="D67" s="5">
        <v>1</v>
      </c>
      <c r="E67" s="5"/>
      <c r="F67" s="5">
        <v>1</v>
      </c>
      <c r="G67" s="5"/>
      <c r="H67" s="5">
        <f t="shared" si="2"/>
        <v>11</v>
      </c>
    </row>
    <row r="68" spans="1:8" x14ac:dyDescent="0.25">
      <c r="A68" s="11">
        <v>22</v>
      </c>
      <c r="B68" s="5">
        <v>3</v>
      </c>
      <c r="C68" s="5">
        <v>6</v>
      </c>
      <c r="D68" s="5"/>
      <c r="E68" s="5"/>
      <c r="F68" s="5">
        <v>2</v>
      </c>
      <c r="G68" s="5"/>
      <c r="H68" s="5">
        <f t="shared" si="2"/>
        <v>10</v>
      </c>
    </row>
    <row r="69" spans="1:8" x14ac:dyDescent="0.25">
      <c r="A69" s="11">
        <v>23</v>
      </c>
      <c r="B69" s="5">
        <v>5</v>
      </c>
      <c r="C69" s="5">
        <v>1</v>
      </c>
      <c r="D69" s="5"/>
      <c r="E69" s="5"/>
      <c r="F69" s="5">
        <v>1</v>
      </c>
      <c r="G69" s="5"/>
      <c r="H69" s="5">
        <f t="shared" si="2"/>
        <v>15</v>
      </c>
    </row>
    <row r="70" spans="1:8" x14ac:dyDescent="0.25">
      <c r="A70" s="11">
        <v>24</v>
      </c>
      <c r="B70" s="5">
        <v>4</v>
      </c>
      <c r="C70" s="5">
        <v>7</v>
      </c>
      <c r="D70" s="5"/>
      <c r="E70" s="5"/>
      <c r="F70" s="5">
        <v>3</v>
      </c>
      <c r="G70" s="5"/>
      <c r="H70" s="5">
        <f t="shared" si="2"/>
        <v>15</v>
      </c>
    </row>
    <row r="71" spans="1:8" x14ac:dyDescent="0.25">
      <c r="A71" s="11">
        <v>25</v>
      </c>
      <c r="B71" s="5">
        <v>2</v>
      </c>
      <c r="C71" s="5">
        <v>3</v>
      </c>
      <c r="D71" s="5"/>
      <c r="E71" s="5"/>
      <c r="F71" s="5"/>
      <c r="G71" s="5"/>
      <c r="H71" s="5">
        <f t="shared" si="2"/>
        <v>14</v>
      </c>
    </row>
    <row r="72" spans="1:8" x14ac:dyDescent="0.25">
      <c r="A72" s="11">
        <v>26</v>
      </c>
      <c r="B72" s="5">
        <v>4</v>
      </c>
      <c r="C72" s="5">
        <v>7</v>
      </c>
      <c r="D72" s="5"/>
      <c r="E72" s="5"/>
      <c r="F72" s="5"/>
      <c r="G72" s="5"/>
      <c r="H72" s="5">
        <f t="shared" si="2"/>
        <v>11</v>
      </c>
    </row>
    <row r="73" spans="1:8" x14ac:dyDescent="0.25">
      <c r="A73" s="11">
        <v>27</v>
      </c>
      <c r="B73" s="5">
        <v>7</v>
      </c>
      <c r="C73" s="5">
        <v>1</v>
      </c>
      <c r="D73" s="5">
        <v>1</v>
      </c>
      <c r="E73" s="5"/>
      <c r="F73" s="5"/>
      <c r="G73" s="5"/>
      <c r="H73" s="5">
        <f t="shared" si="2"/>
        <v>16</v>
      </c>
    </row>
    <row r="74" spans="1:8" x14ac:dyDescent="0.25">
      <c r="A74" s="11">
        <v>28</v>
      </c>
      <c r="B74" s="5"/>
      <c r="C74" s="5">
        <v>1</v>
      </c>
      <c r="D74" s="5"/>
      <c r="E74" s="5"/>
      <c r="F74" s="5">
        <v>2</v>
      </c>
      <c r="G74" s="5"/>
      <c r="H74" s="5">
        <f t="shared" si="2"/>
        <v>17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2"/>
        <v>17</v>
      </c>
    </row>
    <row r="76" spans="1:8" x14ac:dyDescent="0.25">
      <c r="A76" s="11" t="s">
        <v>35</v>
      </c>
      <c r="B76" s="12">
        <f>SUM(B47:B75)-E76</f>
        <v>83</v>
      </c>
      <c r="C76" s="12">
        <f t="shared" ref="C76:H76" si="3">SUM(C47:C75)</f>
        <v>111</v>
      </c>
      <c r="D76" s="12">
        <f t="shared" si="3"/>
        <v>2</v>
      </c>
      <c r="E76" s="12">
        <f t="shared" si="3"/>
        <v>0</v>
      </c>
      <c r="F76" s="12">
        <f t="shared" si="3"/>
        <v>25</v>
      </c>
      <c r="G76" s="12">
        <f t="shared" si="3"/>
        <v>0</v>
      </c>
      <c r="H76" s="12">
        <f t="shared" si="3"/>
        <v>438</v>
      </c>
    </row>
    <row r="79" spans="1:8" ht="36" x14ac:dyDescent="0.55000000000000004">
      <c r="A79" s="273" t="s">
        <v>1</v>
      </c>
      <c r="B79" s="273"/>
      <c r="C79" s="273"/>
      <c r="D79" s="273"/>
      <c r="E79" s="273"/>
      <c r="F79" s="273"/>
      <c r="G79" s="273"/>
      <c r="H79" s="273"/>
    </row>
    <row r="80" spans="1:8" ht="27" thickBot="1" x14ac:dyDescent="0.45">
      <c r="A80" s="274" t="s">
        <v>0</v>
      </c>
      <c r="B80" s="274"/>
      <c r="C80" s="274"/>
      <c r="D80" s="274"/>
      <c r="E80" s="274"/>
      <c r="F80" s="274"/>
      <c r="G80" s="274"/>
      <c r="H80" s="274"/>
    </row>
    <row r="81" spans="1:8" ht="15.75" x14ac:dyDescent="0.25">
      <c r="A81" s="18" t="s">
        <v>19</v>
      </c>
      <c r="B81" s="19" t="s">
        <v>3</v>
      </c>
      <c r="C81" s="20"/>
      <c r="D81" s="21" t="s">
        <v>18</v>
      </c>
      <c r="E81" s="282" t="s">
        <v>37</v>
      </c>
      <c r="F81" s="283"/>
      <c r="G81" s="19" t="s">
        <v>16</v>
      </c>
      <c r="H81" s="22" t="s">
        <v>42</v>
      </c>
    </row>
    <row r="82" spans="1:8" ht="15.75" x14ac:dyDescent="0.25">
      <c r="A82" s="277" t="s">
        <v>6</v>
      </c>
      <c r="B82" s="278"/>
      <c r="C82" s="278"/>
      <c r="D82" s="278"/>
      <c r="E82" s="278"/>
      <c r="F82" s="279"/>
      <c r="G82" s="1"/>
      <c r="H82" s="2">
        <f>H74</f>
        <v>17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28</v>
      </c>
    </row>
    <row r="84" spans="1:8" ht="51.75" thickBot="1" x14ac:dyDescent="0.3">
      <c r="A84" s="53" t="s">
        <v>8</v>
      </c>
      <c r="B84" s="54" t="s">
        <v>9</v>
      </c>
      <c r="C84" s="54" t="s">
        <v>10</v>
      </c>
      <c r="D84" s="54" t="s">
        <v>11</v>
      </c>
      <c r="E84" s="54" t="s">
        <v>12</v>
      </c>
      <c r="F84" s="54" t="s">
        <v>13</v>
      </c>
      <c r="G84" s="54" t="s">
        <v>14</v>
      </c>
      <c r="H84" s="55" t="s">
        <v>15</v>
      </c>
    </row>
    <row r="85" spans="1:8" x14ac:dyDescent="0.25">
      <c r="A85" s="36">
        <v>1</v>
      </c>
      <c r="B85" s="37">
        <v>2</v>
      </c>
      <c r="C85" s="37">
        <v>5</v>
      </c>
      <c r="D85" s="37"/>
      <c r="E85" s="37"/>
      <c r="F85" s="37">
        <v>1</v>
      </c>
      <c r="G85" s="37"/>
      <c r="H85" s="38">
        <f>H82+B85+F85-(C85+D85+G85)-E85</f>
        <v>15</v>
      </c>
    </row>
    <row r="86" spans="1:8" x14ac:dyDescent="0.25">
      <c r="A86" s="26">
        <v>2</v>
      </c>
      <c r="B86" s="5">
        <v>3</v>
      </c>
      <c r="C86" s="5">
        <v>4</v>
      </c>
      <c r="D86" s="5"/>
      <c r="E86" s="5"/>
      <c r="F86" s="5">
        <v>3</v>
      </c>
      <c r="G86" s="5"/>
      <c r="H86" s="2">
        <f>H85+B86+F86-(C86+D86+G86)-E86</f>
        <v>17</v>
      </c>
    </row>
    <row r="87" spans="1:8" x14ac:dyDescent="0.25">
      <c r="A87" s="26">
        <v>3</v>
      </c>
      <c r="B87" s="5">
        <v>4</v>
      </c>
      <c r="C87" s="5">
        <v>1</v>
      </c>
      <c r="D87" s="5"/>
      <c r="E87" s="5"/>
      <c r="F87" s="5"/>
      <c r="G87" s="5"/>
      <c r="H87" s="2">
        <f t="shared" ref="H87:H114" si="4">H86+B87+F87-(C87+D87+G87)-E87</f>
        <v>20</v>
      </c>
    </row>
    <row r="88" spans="1:8" x14ac:dyDescent="0.25">
      <c r="A88" s="26">
        <v>4</v>
      </c>
      <c r="B88" s="5">
        <v>2</v>
      </c>
      <c r="C88" s="5">
        <v>2</v>
      </c>
      <c r="D88" s="5"/>
      <c r="E88" s="5"/>
      <c r="F88" s="5">
        <v>1</v>
      </c>
      <c r="G88" s="5"/>
      <c r="H88" s="2">
        <f t="shared" si="4"/>
        <v>21</v>
      </c>
    </row>
    <row r="89" spans="1:8" x14ac:dyDescent="0.25">
      <c r="A89" s="26">
        <v>5</v>
      </c>
      <c r="B89" s="5">
        <v>6</v>
      </c>
      <c r="C89" s="5">
        <v>4</v>
      </c>
      <c r="D89" s="5"/>
      <c r="E89" s="5"/>
      <c r="F89" s="5"/>
      <c r="G89" s="5"/>
      <c r="H89" s="2">
        <f t="shared" si="4"/>
        <v>23</v>
      </c>
    </row>
    <row r="90" spans="1:8" x14ac:dyDescent="0.25">
      <c r="A90" s="26">
        <v>6</v>
      </c>
      <c r="B90" s="5"/>
      <c r="C90" s="5">
        <v>1</v>
      </c>
      <c r="D90" s="5"/>
      <c r="E90" s="5"/>
      <c r="F90" s="5"/>
      <c r="G90" s="5"/>
      <c r="H90" s="2">
        <f t="shared" si="4"/>
        <v>22</v>
      </c>
    </row>
    <row r="91" spans="1:8" x14ac:dyDescent="0.25">
      <c r="A91" s="26">
        <v>7</v>
      </c>
      <c r="B91" s="5"/>
      <c r="C91" s="5"/>
      <c r="D91" s="5">
        <v>1</v>
      </c>
      <c r="E91" s="5"/>
      <c r="F91" s="5">
        <v>2</v>
      </c>
      <c r="G91" s="5"/>
      <c r="H91" s="2">
        <f t="shared" si="4"/>
        <v>23</v>
      </c>
    </row>
    <row r="92" spans="1:8" x14ac:dyDescent="0.25">
      <c r="A92" s="26">
        <v>8</v>
      </c>
      <c r="B92" s="5">
        <v>5</v>
      </c>
      <c r="C92" s="5">
        <v>5</v>
      </c>
      <c r="D92" s="5"/>
      <c r="E92" s="5"/>
      <c r="F92" s="5"/>
      <c r="G92" s="5"/>
      <c r="H92" s="2">
        <f t="shared" si="4"/>
        <v>23</v>
      </c>
    </row>
    <row r="93" spans="1:8" x14ac:dyDescent="0.25">
      <c r="A93" s="26">
        <v>9</v>
      </c>
      <c r="B93" s="5"/>
      <c r="C93" s="5">
        <v>2</v>
      </c>
      <c r="D93" s="5">
        <v>1</v>
      </c>
      <c r="E93" s="5"/>
      <c r="F93" s="5"/>
      <c r="G93" s="5"/>
      <c r="H93" s="2">
        <f t="shared" si="4"/>
        <v>20</v>
      </c>
    </row>
    <row r="94" spans="1:8" x14ac:dyDescent="0.25">
      <c r="A94" s="26">
        <v>10</v>
      </c>
      <c r="B94" s="5">
        <v>4</v>
      </c>
      <c r="C94" s="5">
        <v>7</v>
      </c>
      <c r="D94" s="5"/>
      <c r="E94" s="5"/>
      <c r="F94" s="5">
        <v>2</v>
      </c>
      <c r="G94" s="5"/>
      <c r="H94" s="2">
        <f t="shared" si="4"/>
        <v>19</v>
      </c>
    </row>
    <row r="95" spans="1:8" x14ac:dyDescent="0.25">
      <c r="A95" s="26">
        <v>11</v>
      </c>
      <c r="B95" s="5">
        <v>4</v>
      </c>
      <c r="C95" s="5">
        <v>4</v>
      </c>
      <c r="D95" s="5"/>
      <c r="E95" s="5"/>
      <c r="F95" s="5"/>
      <c r="G95" s="5"/>
      <c r="H95" s="2">
        <f t="shared" si="4"/>
        <v>19</v>
      </c>
    </row>
    <row r="96" spans="1:8" x14ac:dyDescent="0.25">
      <c r="A96" s="26">
        <v>12</v>
      </c>
      <c r="B96" s="5">
        <v>3</v>
      </c>
      <c r="C96" s="5">
        <v>3</v>
      </c>
      <c r="D96" s="5"/>
      <c r="E96" s="5"/>
      <c r="F96" s="5"/>
      <c r="G96" s="5"/>
      <c r="H96" s="2">
        <f t="shared" si="4"/>
        <v>19</v>
      </c>
    </row>
    <row r="97" spans="1:8" x14ac:dyDescent="0.25">
      <c r="A97" s="26">
        <v>13</v>
      </c>
      <c r="B97" s="5">
        <v>3</v>
      </c>
      <c r="C97" s="5">
        <v>6</v>
      </c>
      <c r="D97" s="5"/>
      <c r="E97" s="5"/>
      <c r="F97" s="5"/>
      <c r="G97" s="5"/>
      <c r="H97" s="2">
        <f t="shared" si="4"/>
        <v>16</v>
      </c>
    </row>
    <row r="98" spans="1:8" x14ac:dyDescent="0.25">
      <c r="A98" s="26">
        <v>14</v>
      </c>
      <c r="B98" s="5">
        <v>2</v>
      </c>
      <c r="C98" s="5"/>
      <c r="D98" s="5"/>
      <c r="E98" s="5"/>
      <c r="F98" s="5"/>
      <c r="G98" s="5"/>
      <c r="H98" s="2">
        <f t="shared" si="4"/>
        <v>18</v>
      </c>
    </row>
    <row r="99" spans="1:8" x14ac:dyDescent="0.25">
      <c r="A99" s="26">
        <v>15</v>
      </c>
      <c r="B99" s="5">
        <v>4</v>
      </c>
      <c r="C99" s="5">
        <v>4</v>
      </c>
      <c r="D99" s="5"/>
      <c r="E99" s="5"/>
      <c r="F99" s="5"/>
      <c r="G99" s="5"/>
      <c r="H99" s="2">
        <f t="shared" si="4"/>
        <v>18</v>
      </c>
    </row>
    <row r="100" spans="1:8" x14ac:dyDescent="0.25">
      <c r="A100" s="26">
        <v>16</v>
      </c>
      <c r="B100" s="5">
        <v>4</v>
      </c>
      <c r="C100" s="5">
        <v>6</v>
      </c>
      <c r="D100" s="5">
        <v>1</v>
      </c>
      <c r="E100" s="5"/>
      <c r="F100" s="5">
        <v>1</v>
      </c>
      <c r="G100" s="5"/>
      <c r="H100" s="2">
        <f t="shared" si="4"/>
        <v>16</v>
      </c>
    </row>
    <row r="101" spans="1:8" x14ac:dyDescent="0.25">
      <c r="A101" s="26">
        <v>17</v>
      </c>
      <c r="B101" s="5">
        <v>2</v>
      </c>
      <c r="C101" s="5">
        <v>5</v>
      </c>
      <c r="D101" s="5"/>
      <c r="E101" s="5"/>
      <c r="F101" s="5">
        <v>3</v>
      </c>
      <c r="G101" s="5"/>
      <c r="H101" s="2">
        <f t="shared" si="4"/>
        <v>16</v>
      </c>
    </row>
    <row r="102" spans="1:8" x14ac:dyDescent="0.25">
      <c r="A102" s="26">
        <v>18</v>
      </c>
      <c r="B102" s="5">
        <v>1</v>
      </c>
      <c r="C102" s="5">
        <v>4</v>
      </c>
      <c r="D102" s="5"/>
      <c r="E102" s="5"/>
      <c r="F102" s="5">
        <v>1</v>
      </c>
      <c r="G102" s="5"/>
      <c r="H102" s="2">
        <f t="shared" si="4"/>
        <v>14</v>
      </c>
    </row>
    <row r="103" spans="1:8" x14ac:dyDescent="0.25">
      <c r="A103" s="26">
        <v>19</v>
      </c>
      <c r="B103" s="5">
        <v>2</v>
      </c>
      <c r="C103" s="5">
        <v>4</v>
      </c>
      <c r="D103" s="5"/>
      <c r="E103" s="5"/>
      <c r="F103" s="5"/>
      <c r="G103" s="5"/>
      <c r="H103" s="2">
        <f t="shared" si="4"/>
        <v>12</v>
      </c>
    </row>
    <row r="104" spans="1:8" x14ac:dyDescent="0.25">
      <c r="A104" s="26">
        <v>20</v>
      </c>
      <c r="B104" s="5">
        <v>2</v>
      </c>
      <c r="C104" s="5">
        <v>4</v>
      </c>
      <c r="D104" s="5"/>
      <c r="E104" s="5"/>
      <c r="F104" s="5"/>
      <c r="G104" s="5"/>
      <c r="H104" s="2">
        <f t="shared" si="4"/>
        <v>10</v>
      </c>
    </row>
    <row r="105" spans="1:8" x14ac:dyDescent="0.25">
      <c r="A105" s="26">
        <v>21</v>
      </c>
      <c r="B105" s="5">
        <v>2</v>
      </c>
      <c r="C105" s="5"/>
      <c r="D105" s="5"/>
      <c r="E105" s="5"/>
      <c r="F105" s="5"/>
      <c r="G105" s="5"/>
      <c r="H105" s="2">
        <f t="shared" si="4"/>
        <v>12</v>
      </c>
    </row>
    <row r="106" spans="1:8" x14ac:dyDescent="0.25">
      <c r="A106" s="26">
        <v>22</v>
      </c>
      <c r="B106" s="5">
        <v>1</v>
      </c>
      <c r="C106" s="5">
        <v>1</v>
      </c>
      <c r="D106" s="5"/>
      <c r="E106" s="5"/>
      <c r="F106" s="5"/>
      <c r="G106" s="5"/>
      <c r="H106" s="2">
        <f t="shared" si="4"/>
        <v>12</v>
      </c>
    </row>
    <row r="107" spans="1:8" x14ac:dyDescent="0.25">
      <c r="A107" s="26">
        <v>23</v>
      </c>
      <c r="B107" s="5">
        <v>5</v>
      </c>
      <c r="C107" s="5">
        <v>1</v>
      </c>
      <c r="D107" s="5"/>
      <c r="E107" s="5"/>
      <c r="F107" s="5"/>
      <c r="G107" s="5"/>
      <c r="H107" s="2">
        <f t="shared" si="4"/>
        <v>16</v>
      </c>
    </row>
    <row r="108" spans="1:8" x14ac:dyDescent="0.25">
      <c r="A108" s="26">
        <v>24</v>
      </c>
      <c r="B108" s="5">
        <v>3</v>
      </c>
      <c r="C108" s="5">
        <v>3</v>
      </c>
      <c r="D108" s="5"/>
      <c r="E108" s="5"/>
      <c r="F108" s="5">
        <v>2</v>
      </c>
      <c r="G108" s="5"/>
      <c r="H108" s="2">
        <f t="shared" si="4"/>
        <v>18</v>
      </c>
    </row>
    <row r="109" spans="1:8" x14ac:dyDescent="0.25">
      <c r="A109" s="26">
        <v>25</v>
      </c>
      <c r="B109" s="5">
        <v>4</v>
      </c>
      <c r="C109" s="5">
        <v>6</v>
      </c>
      <c r="D109" s="5"/>
      <c r="E109" s="5"/>
      <c r="F109" s="5"/>
      <c r="G109" s="5"/>
      <c r="H109" s="2">
        <f t="shared" si="4"/>
        <v>16</v>
      </c>
    </row>
    <row r="110" spans="1:8" x14ac:dyDescent="0.25">
      <c r="A110" s="26">
        <v>26</v>
      </c>
      <c r="B110" s="5">
        <v>2</v>
      </c>
      <c r="C110" s="5">
        <v>5</v>
      </c>
      <c r="D110" s="5"/>
      <c r="E110" s="5"/>
      <c r="F110" s="5">
        <v>2</v>
      </c>
      <c r="G110" s="5"/>
      <c r="H110" s="2">
        <f t="shared" si="4"/>
        <v>15</v>
      </c>
    </row>
    <row r="111" spans="1:8" x14ac:dyDescent="0.25">
      <c r="A111" s="26">
        <v>27</v>
      </c>
      <c r="B111" s="5">
        <v>2</v>
      </c>
      <c r="C111" s="5">
        <v>3</v>
      </c>
      <c r="D111" s="5"/>
      <c r="E111" s="5"/>
      <c r="F111" s="5"/>
      <c r="G111" s="5"/>
      <c r="H111" s="2">
        <f t="shared" si="4"/>
        <v>14</v>
      </c>
    </row>
    <row r="112" spans="1:8" x14ac:dyDescent="0.25">
      <c r="A112" s="26">
        <v>28</v>
      </c>
      <c r="B112" s="5">
        <v>2</v>
      </c>
      <c r="C112" s="5">
        <v>1</v>
      </c>
      <c r="D112" s="5"/>
      <c r="E112" s="5"/>
      <c r="F112" s="5"/>
      <c r="G112" s="5"/>
      <c r="H112" s="2">
        <f t="shared" si="4"/>
        <v>15</v>
      </c>
    </row>
    <row r="113" spans="1:8" x14ac:dyDescent="0.25">
      <c r="A113" s="26">
        <v>29</v>
      </c>
      <c r="B113" s="5">
        <v>7</v>
      </c>
      <c r="C113" s="5">
        <v>4</v>
      </c>
      <c r="D113" s="5"/>
      <c r="E113" s="5"/>
      <c r="F113" s="5"/>
      <c r="G113" s="5"/>
      <c r="H113" s="2">
        <f t="shared" si="4"/>
        <v>18</v>
      </c>
    </row>
    <row r="114" spans="1:8" x14ac:dyDescent="0.25">
      <c r="A114" s="26">
        <v>30</v>
      </c>
      <c r="B114" s="5">
        <v>8</v>
      </c>
      <c r="C114" s="5">
        <v>3</v>
      </c>
      <c r="D114" s="5"/>
      <c r="E114" s="5"/>
      <c r="F114" s="5"/>
      <c r="G114" s="5"/>
      <c r="H114" s="2">
        <f t="shared" si="4"/>
        <v>23</v>
      </c>
    </row>
    <row r="115" spans="1:8" x14ac:dyDescent="0.25">
      <c r="A115" s="26">
        <v>31</v>
      </c>
      <c r="B115" s="5">
        <v>5</v>
      </c>
      <c r="C115" s="5">
        <v>3</v>
      </c>
      <c r="D115" s="5"/>
      <c r="E115" s="5"/>
      <c r="F115" s="5"/>
      <c r="G115" s="5"/>
      <c r="H115" s="2">
        <f>H114+B115+F115-(C115+D115+G115)-E115</f>
        <v>25</v>
      </c>
    </row>
    <row r="116" spans="1:8" ht="15.75" thickBot="1" x14ac:dyDescent="0.3">
      <c r="A116" s="56" t="s">
        <v>35</v>
      </c>
      <c r="B116" s="34">
        <f>SUM(B85:B115)-E116</f>
        <v>94</v>
      </c>
      <c r="C116" s="34">
        <f t="shared" ref="C116:H116" si="5">SUM(C85:C115)</f>
        <v>101</v>
      </c>
      <c r="D116" s="34">
        <f t="shared" si="5"/>
        <v>3</v>
      </c>
      <c r="E116" s="34">
        <f t="shared" si="5"/>
        <v>0</v>
      </c>
      <c r="F116" s="34">
        <f t="shared" si="5"/>
        <v>18</v>
      </c>
      <c r="G116" s="34">
        <f t="shared" si="5"/>
        <v>0</v>
      </c>
      <c r="H116" s="35">
        <f t="shared" si="5"/>
        <v>545</v>
      </c>
    </row>
    <row r="119" spans="1:8" ht="36" x14ac:dyDescent="0.55000000000000004">
      <c r="A119" s="273" t="s">
        <v>1</v>
      </c>
      <c r="B119" s="273"/>
      <c r="C119" s="273"/>
      <c r="D119" s="273"/>
      <c r="E119" s="273"/>
      <c r="F119" s="273"/>
      <c r="G119" s="273"/>
      <c r="H119" s="273"/>
    </row>
    <row r="120" spans="1:8" ht="27" thickBot="1" x14ac:dyDescent="0.45">
      <c r="A120" s="274" t="s">
        <v>0</v>
      </c>
      <c r="B120" s="274"/>
      <c r="C120" s="274"/>
      <c r="D120" s="274"/>
      <c r="E120" s="274"/>
      <c r="F120" s="274"/>
      <c r="G120" s="274"/>
      <c r="H120" s="274"/>
    </row>
    <row r="121" spans="1:8" ht="15.75" x14ac:dyDescent="0.25">
      <c r="A121" s="39" t="s">
        <v>2</v>
      </c>
      <c r="B121" s="19" t="s">
        <v>3</v>
      </c>
      <c r="C121" s="20"/>
      <c r="D121" s="21" t="s">
        <v>52</v>
      </c>
      <c r="E121" s="284" t="s">
        <v>57</v>
      </c>
      <c r="F121" s="285"/>
      <c r="G121" s="19" t="s">
        <v>16</v>
      </c>
      <c r="H121" s="22" t="s">
        <v>50</v>
      </c>
    </row>
    <row r="122" spans="1:8" ht="15.75" x14ac:dyDescent="0.25">
      <c r="A122" s="277" t="s">
        <v>6</v>
      </c>
      <c r="B122" s="278"/>
      <c r="C122" s="278"/>
      <c r="D122" s="278"/>
      <c r="E122" s="278"/>
      <c r="F122" s="279"/>
      <c r="G122" s="1"/>
      <c r="H122" s="2">
        <f>H115</f>
        <v>25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28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9" t="s">
        <v>13</v>
      </c>
      <c r="G124" s="49" t="s">
        <v>14</v>
      </c>
      <c r="H124" s="42" t="s">
        <v>15</v>
      </c>
    </row>
    <row r="125" spans="1:8" x14ac:dyDescent="0.25">
      <c r="A125" s="36">
        <v>1</v>
      </c>
      <c r="B125" s="37">
        <v>6</v>
      </c>
      <c r="C125" s="37">
        <v>8</v>
      </c>
      <c r="D125" s="37"/>
      <c r="E125" s="37"/>
      <c r="F125" s="37">
        <v>1</v>
      </c>
      <c r="G125" s="37"/>
      <c r="H125" s="38">
        <f>H122+B125+F125-(C125+D125+G125)-E125</f>
        <v>24</v>
      </c>
    </row>
    <row r="126" spans="1:8" x14ac:dyDescent="0.25">
      <c r="A126" s="26">
        <v>2</v>
      </c>
      <c r="B126" s="5">
        <v>2</v>
      </c>
      <c r="C126" s="5">
        <v>6</v>
      </c>
      <c r="D126" s="5"/>
      <c r="E126" s="5"/>
      <c r="F126" s="5"/>
      <c r="G126" s="5"/>
      <c r="H126" s="2">
        <f>H125+B126+F126-(C126+D126+G126)-E126</f>
        <v>20</v>
      </c>
    </row>
    <row r="127" spans="1:8" x14ac:dyDescent="0.25">
      <c r="A127" s="26">
        <v>3</v>
      </c>
      <c r="B127" s="5">
        <v>2</v>
      </c>
      <c r="C127" s="5">
        <v>4</v>
      </c>
      <c r="D127" s="5">
        <v>1</v>
      </c>
      <c r="E127" s="5"/>
      <c r="F127" s="5">
        <v>1</v>
      </c>
      <c r="G127" s="5"/>
      <c r="H127" s="2">
        <f>H126+B127+F127-(C127+D127+G127)-E127</f>
        <v>18</v>
      </c>
    </row>
    <row r="128" spans="1:8" x14ac:dyDescent="0.25">
      <c r="A128" s="26">
        <v>4</v>
      </c>
      <c r="B128" s="5">
        <v>3</v>
      </c>
      <c r="C128" s="5">
        <v>2</v>
      </c>
      <c r="D128" s="5">
        <v>1</v>
      </c>
      <c r="E128" s="5"/>
      <c r="F128" s="5"/>
      <c r="G128" s="5"/>
      <c r="H128" s="2">
        <f t="shared" ref="H128:H154" si="6">H127+B128+F128-(C128+D128+G128)-E128</f>
        <v>18</v>
      </c>
    </row>
    <row r="129" spans="1:8" x14ac:dyDescent="0.25">
      <c r="A129" s="26">
        <v>5</v>
      </c>
      <c r="B129" s="5">
        <v>1</v>
      </c>
      <c r="C129" s="5">
        <v>4</v>
      </c>
      <c r="D129" s="5">
        <v>2</v>
      </c>
      <c r="E129" s="5"/>
      <c r="F129" s="5"/>
      <c r="G129" s="5"/>
      <c r="H129" s="2">
        <f t="shared" si="6"/>
        <v>13</v>
      </c>
    </row>
    <row r="130" spans="1:8" x14ac:dyDescent="0.25">
      <c r="A130" s="26">
        <v>6</v>
      </c>
      <c r="B130" s="5">
        <v>3</v>
      </c>
      <c r="C130" s="5">
        <v>7</v>
      </c>
      <c r="D130" s="5"/>
      <c r="E130" s="5"/>
      <c r="F130" s="5"/>
      <c r="G130" s="5"/>
      <c r="H130" s="2">
        <f t="shared" si="6"/>
        <v>9</v>
      </c>
    </row>
    <row r="131" spans="1:8" x14ac:dyDescent="0.25">
      <c r="A131" s="26">
        <v>7</v>
      </c>
      <c r="B131" s="5">
        <v>4</v>
      </c>
      <c r="C131" s="5">
        <v>1</v>
      </c>
      <c r="D131" s="5"/>
      <c r="E131" s="5"/>
      <c r="F131" s="5"/>
      <c r="G131" s="5"/>
      <c r="H131" s="2">
        <f t="shared" si="6"/>
        <v>12</v>
      </c>
    </row>
    <row r="132" spans="1:8" x14ac:dyDescent="0.25">
      <c r="A132" s="26">
        <v>8</v>
      </c>
      <c r="B132" s="5">
        <v>5</v>
      </c>
      <c r="C132" s="5">
        <v>4</v>
      </c>
      <c r="D132" s="5"/>
      <c r="E132" s="5"/>
      <c r="F132" s="5">
        <v>2</v>
      </c>
      <c r="G132" s="5"/>
      <c r="H132" s="2">
        <f t="shared" si="6"/>
        <v>15</v>
      </c>
    </row>
    <row r="133" spans="1:8" x14ac:dyDescent="0.25">
      <c r="A133" s="26">
        <v>9</v>
      </c>
      <c r="B133" s="5">
        <v>3</v>
      </c>
      <c r="C133" s="5">
        <v>1</v>
      </c>
      <c r="D133" s="5">
        <v>1</v>
      </c>
      <c r="E133" s="5"/>
      <c r="F133" s="5">
        <v>1</v>
      </c>
      <c r="G133" s="5"/>
      <c r="H133" s="2">
        <f t="shared" si="6"/>
        <v>17</v>
      </c>
    </row>
    <row r="134" spans="1:8" x14ac:dyDescent="0.25">
      <c r="A134" s="26">
        <v>10</v>
      </c>
      <c r="B134" s="5">
        <v>3</v>
      </c>
      <c r="C134" s="5">
        <v>4</v>
      </c>
      <c r="D134" s="5"/>
      <c r="E134" s="5"/>
      <c r="F134" s="5"/>
      <c r="G134" s="5"/>
      <c r="H134" s="2">
        <f t="shared" si="6"/>
        <v>16</v>
      </c>
    </row>
    <row r="135" spans="1:8" x14ac:dyDescent="0.25">
      <c r="A135" s="26">
        <v>11</v>
      </c>
      <c r="B135" s="5">
        <v>6</v>
      </c>
      <c r="C135" s="5">
        <v>2</v>
      </c>
      <c r="D135" s="5"/>
      <c r="E135" s="5"/>
      <c r="F135" s="5">
        <v>1</v>
      </c>
      <c r="G135" s="5"/>
      <c r="H135" s="2">
        <f t="shared" si="6"/>
        <v>21</v>
      </c>
    </row>
    <row r="136" spans="1:8" x14ac:dyDescent="0.25">
      <c r="A136" s="26">
        <v>12</v>
      </c>
      <c r="B136" s="5">
        <v>8</v>
      </c>
      <c r="C136" s="5">
        <v>1</v>
      </c>
      <c r="D136" s="5">
        <v>1</v>
      </c>
      <c r="E136" s="5"/>
      <c r="F136" s="5"/>
      <c r="G136" s="5"/>
      <c r="H136" s="2">
        <f t="shared" si="6"/>
        <v>27</v>
      </c>
    </row>
    <row r="137" spans="1:8" x14ac:dyDescent="0.25">
      <c r="A137" s="26">
        <v>13</v>
      </c>
      <c r="B137" s="5">
        <v>3</v>
      </c>
      <c r="C137" s="5">
        <v>7</v>
      </c>
      <c r="D137" s="5">
        <v>1</v>
      </c>
      <c r="E137" s="5">
        <v>1</v>
      </c>
      <c r="F137" s="5"/>
      <c r="G137" s="5"/>
      <c r="H137" s="2">
        <f t="shared" si="6"/>
        <v>21</v>
      </c>
    </row>
    <row r="138" spans="1:8" x14ac:dyDescent="0.25">
      <c r="A138" s="26">
        <v>14</v>
      </c>
      <c r="B138" s="5">
        <v>4</v>
      </c>
      <c r="C138" s="5">
        <v>9</v>
      </c>
      <c r="D138" s="5"/>
      <c r="E138" s="5"/>
      <c r="F138" s="5">
        <v>2</v>
      </c>
      <c r="G138" s="5"/>
      <c r="H138" s="2">
        <f t="shared" si="6"/>
        <v>18</v>
      </c>
    </row>
    <row r="139" spans="1:8" x14ac:dyDescent="0.25">
      <c r="A139" s="26">
        <v>15</v>
      </c>
      <c r="B139" s="5">
        <v>3</v>
      </c>
      <c r="C139" s="5">
        <v>6</v>
      </c>
      <c r="D139" s="5"/>
      <c r="E139" s="5"/>
      <c r="F139" s="5">
        <v>1</v>
      </c>
      <c r="G139" s="5"/>
      <c r="H139" s="2">
        <f t="shared" si="6"/>
        <v>16</v>
      </c>
    </row>
    <row r="140" spans="1:8" x14ac:dyDescent="0.25">
      <c r="A140" s="26">
        <v>16</v>
      </c>
      <c r="B140" s="5">
        <v>5</v>
      </c>
      <c r="C140" s="5">
        <v>7</v>
      </c>
      <c r="D140" s="5"/>
      <c r="E140" s="5"/>
      <c r="F140" s="5"/>
      <c r="G140" s="5"/>
      <c r="H140" s="2">
        <f t="shared" si="6"/>
        <v>14</v>
      </c>
    </row>
    <row r="141" spans="1:8" x14ac:dyDescent="0.25">
      <c r="A141" s="26">
        <v>17</v>
      </c>
      <c r="B141" s="5">
        <v>3</v>
      </c>
      <c r="C141" s="5">
        <v>2</v>
      </c>
      <c r="D141" s="5"/>
      <c r="E141" s="5"/>
      <c r="F141" s="5"/>
      <c r="G141" s="5"/>
      <c r="H141" s="2">
        <f t="shared" si="6"/>
        <v>15</v>
      </c>
    </row>
    <row r="142" spans="1:8" x14ac:dyDescent="0.25">
      <c r="A142" s="26">
        <v>18</v>
      </c>
      <c r="B142" s="5">
        <v>4</v>
      </c>
      <c r="C142" s="5">
        <v>1</v>
      </c>
      <c r="D142" s="5"/>
      <c r="E142" s="5"/>
      <c r="F142" s="5"/>
      <c r="G142" s="5"/>
      <c r="H142" s="2">
        <f t="shared" si="6"/>
        <v>18</v>
      </c>
    </row>
    <row r="143" spans="1:8" x14ac:dyDescent="0.25">
      <c r="A143" s="26">
        <v>19</v>
      </c>
      <c r="B143" s="5">
        <v>10</v>
      </c>
      <c r="C143" s="5">
        <v>6</v>
      </c>
      <c r="D143" s="5"/>
      <c r="E143" s="5"/>
      <c r="F143" s="5"/>
      <c r="G143" s="5"/>
      <c r="H143" s="2">
        <f t="shared" si="6"/>
        <v>22</v>
      </c>
    </row>
    <row r="144" spans="1:8" x14ac:dyDescent="0.25">
      <c r="A144" s="26">
        <v>20</v>
      </c>
      <c r="B144" s="5">
        <v>6</v>
      </c>
      <c r="C144" s="5">
        <v>6</v>
      </c>
      <c r="D144" s="5">
        <v>1</v>
      </c>
      <c r="E144" s="5"/>
      <c r="F144" s="5">
        <v>2</v>
      </c>
      <c r="G144" s="5"/>
      <c r="H144" s="2">
        <f t="shared" si="6"/>
        <v>23</v>
      </c>
    </row>
    <row r="145" spans="1:8" x14ac:dyDescent="0.25">
      <c r="A145" s="26">
        <v>21</v>
      </c>
      <c r="B145" s="5">
        <v>3</v>
      </c>
      <c r="C145" s="5">
        <v>10</v>
      </c>
      <c r="D145" s="5"/>
      <c r="E145" s="5"/>
      <c r="F145" s="5">
        <v>2</v>
      </c>
      <c r="G145" s="5"/>
      <c r="H145" s="2">
        <f t="shared" si="6"/>
        <v>18</v>
      </c>
    </row>
    <row r="146" spans="1:8" x14ac:dyDescent="0.25">
      <c r="A146" s="26">
        <v>22</v>
      </c>
      <c r="B146" s="5">
        <v>4</v>
      </c>
      <c r="C146" s="5">
        <v>3</v>
      </c>
      <c r="D146" s="5"/>
      <c r="E146" s="5"/>
      <c r="F146" s="5">
        <v>1</v>
      </c>
      <c r="G146" s="5"/>
      <c r="H146" s="2">
        <f t="shared" si="6"/>
        <v>20</v>
      </c>
    </row>
    <row r="147" spans="1:8" x14ac:dyDescent="0.25">
      <c r="A147" s="26">
        <v>23</v>
      </c>
      <c r="B147" s="5">
        <v>3</v>
      </c>
      <c r="C147" s="5">
        <v>5</v>
      </c>
      <c r="D147" s="5"/>
      <c r="E147" s="5"/>
      <c r="F147" s="5"/>
      <c r="G147" s="5"/>
      <c r="H147" s="2">
        <f t="shared" si="6"/>
        <v>18</v>
      </c>
    </row>
    <row r="148" spans="1:8" x14ac:dyDescent="0.25">
      <c r="A148" s="26">
        <v>24</v>
      </c>
      <c r="B148" s="5">
        <v>2</v>
      </c>
      <c r="C148" s="5">
        <v>6</v>
      </c>
      <c r="D148" s="5"/>
      <c r="E148" s="5"/>
      <c r="F148" s="5">
        <v>5</v>
      </c>
      <c r="G148" s="5"/>
      <c r="H148" s="2">
        <f t="shared" si="6"/>
        <v>19</v>
      </c>
    </row>
    <row r="149" spans="1:8" x14ac:dyDescent="0.25">
      <c r="A149" s="26">
        <v>25</v>
      </c>
      <c r="B149" s="5">
        <v>1</v>
      </c>
      <c r="C149" s="5"/>
      <c r="D149" s="5"/>
      <c r="E149" s="5"/>
      <c r="F149" s="5"/>
      <c r="G149" s="5"/>
      <c r="H149" s="2">
        <f t="shared" si="6"/>
        <v>20</v>
      </c>
    </row>
    <row r="150" spans="1:8" x14ac:dyDescent="0.25">
      <c r="A150" s="26">
        <v>26</v>
      </c>
      <c r="B150" s="5">
        <v>4</v>
      </c>
      <c r="C150" s="5">
        <v>7</v>
      </c>
      <c r="D150" s="5">
        <v>1</v>
      </c>
      <c r="E150" s="5"/>
      <c r="F150" s="5"/>
      <c r="G150" s="5"/>
      <c r="H150" s="2">
        <f t="shared" si="6"/>
        <v>16</v>
      </c>
    </row>
    <row r="151" spans="1:8" x14ac:dyDescent="0.25">
      <c r="A151" s="26">
        <v>27</v>
      </c>
      <c r="B151" s="5">
        <v>9</v>
      </c>
      <c r="C151" s="5">
        <v>5</v>
      </c>
      <c r="D151" s="5"/>
      <c r="E151" s="5"/>
      <c r="F151" s="5">
        <v>2</v>
      </c>
      <c r="G151" s="5"/>
      <c r="H151" s="2">
        <f t="shared" si="6"/>
        <v>22</v>
      </c>
    </row>
    <row r="152" spans="1:8" x14ac:dyDescent="0.25">
      <c r="A152" s="26">
        <v>28</v>
      </c>
      <c r="B152" s="5">
        <v>3</v>
      </c>
      <c r="C152" s="5">
        <v>4</v>
      </c>
      <c r="D152" s="5"/>
      <c r="E152" s="5"/>
      <c r="F152" s="5"/>
      <c r="G152" s="5"/>
      <c r="H152" s="2">
        <f t="shared" si="6"/>
        <v>21</v>
      </c>
    </row>
    <row r="153" spans="1:8" x14ac:dyDescent="0.25">
      <c r="A153" s="26">
        <v>29</v>
      </c>
      <c r="B153" s="5">
        <v>2</v>
      </c>
      <c r="C153" s="5">
        <v>5</v>
      </c>
      <c r="D153" s="5"/>
      <c r="E153" s="5"/>
      <c r="F153" s="5">
        <v>4</v>
      </c>
      <c r="G153" s="5"/>
      <c r="H153" s="2">
        <f t="shared" si="6"/>
        <v>22</v>
      </c>
    </row>
    <row r="154" spans="1:8" ht="15.75" thickBot="1" x14ac:dyDescent="0.3">
      <c r="A154" s="28">
        <v>30</v>
      </c>
      <c r="B154" s="29">
        <v>3</v>
      </c>
      <c r="C154" s="29">
        <v>7</v>
      </c>
      <c r="D154" s="29"/>
      <c r="E154" s="29"/>
      <c r="F154" s="29"/>
      <c r="G154" s="29"/>
      <c r="H154" s="57">
        <f t="shared" si="6"/>
        <v>18</v>
      </c>
    </row>
    <row r="155" spans="1:8" ht="15.75" thickBot="1" x14ac:dyDescent="0.3">
      <c r="A155" s="60" t="s">
        <v>35</v>
      </c>
      <c r="B155" s="58">
        <f>SUM(B125:B154)-E155</f>
        <v>117</v>
      </c>
      <c r="C155" s="58">
        <f t="shared" ref="C155:H155" si="7">SUM(C125:C154)</f>
        <v>140</v>
      </c>
      <c r="D155" s="58">
        <f t="shared" si="7"/>
        <v>9</v>
      </c>
      <c r="E155" s="58">
        <f t="shared" si="7"/>
        <v>1</v>
      </c>
      <c r="F155" s="58">
        <f t="shared" si="7"/>
        <v>25</v>
      </c>
      <c r="G155" s="58">
        <f t="shared" si="7"/>
        <v>0</v>
      </c>
      <c r="H155" s="59">
        <f t="shared" si="7"/>
        <v>551</v>
      </c>
    </row>
    <row r="158" spans="1:8" ht="36" x14ac:dyDescent="0.55000000000000004">
      <c r="A158" s="273" t="s">
        <v>1</v>
      </c>
      <c r="B158" s="273"/>
      <c r="C158" s="273"/>
      <c r="D158" s="273"/>
      <c r="E158" s="273"/>
      <c r="F158" s="273"/>
      <c r="G158" s="273"/>
      <c r="H158" s="273"/>
    </row>
    <row r="159" spans="1:8" ht="27" thickBot="1" x14ac:dyDescent="0.45">
      <c r="A159" s="274" t="s">
        <v>0</v>
      </c>
      <c r="B159" s="274"/>
      <c r="C159" s="274"/>
      <c r="D159" s="274"/>
      <c r="E159" s="274"/>
      <c r="F159" s="274"/>
      <c r="G159" s="274"/>
      <c r="H159" s="274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5" t="s">
        <v>37</v>
      </c>
      <c r="F160" s="276"/>
      <c r="G160" s="19" t="s">
        <v>16</v>
      </c>
      <c r="H160" s="32" t="s">
        <v>58</v>
      </c>
    </row>
    <row r="161" spans="1:8" ht="15.75" x14ac:dyDescent="0.25">
      <c r="A161" s="277" t="s">
        <v>6</v>
      </c>
      <c r="B161" s="278"/>
      <c r="C161" s="278"/>
      <c r="D161" s="278"/>
      <c r="E161" s="278"/>
      <c r="F161" s="279"/>
      <c r="G161" s="1"/>
      <c r="H161" s="2">
        <f>H154</f>
        <v>18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28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/>
      <c r="C164" s="37">
        <v>5</v>
      </c>
      <c r="D164" s="37"/>
      <c r="E164" s="37"/>
      <c r="F164" s="37">
        <v>1</v>
      </c>
      <c r="G164" s="37"/>
      <c r="H164" s="38">
        <f>H161+B164+F164-(C164+D164+G164)-E164</f>
        <v>14</v>
      </c>
    </row>
    <row r="165" spans="1:8" x14ac:dyDescent="0.25">
      <c r="A165" s="26">
        <v>2</v>
      </c>
      <c r="B165" s="5">
        <v>4</v>
      </c>
      <c r="C165" s="5"/>
      <c r="D165" s="5">
        <v>1</v>
      </c>
      <c r="E165" s="5"/>
      <c r="F165" s="5">
        <v>1</v>
      </c>
      <c r="G165" s="5"/>
      <c r="H165" s="2">
        <f>H164+B165+F165-(C165+D165+G165)-E165</f>
        <v>18</v>
      </c>
    </row>
    <row r="166" spans="1:8" x14ac:dyDescent="0.25">
      <c r="A166" s="26">
        <v>3</v>
      </c>
      <c r="B166" s="5">
        <v>5</v>
      </c>
      <c r="C166" s="5">
        <v>5</v>
      </c>
      <c r="D166" s="5"/>
      <c r="E166" s="5"/>
      <c r="F166" s="5"/>
      <c r="G166" s="5"/>
      <c r="H166" s="2">
        <f>H165+B166+F166-(C166+D166+G166)-E166</f>
        <v>18</v>
      </c>
    </row>
    <row r="167" spans="1:8" x14ac:dyDescent="0.25">
      <c r="A167" s="26">
        <v>4</v>
      </c>
      <c r="B167" s="5">
        <v>6</v>
      </c>
      <c r="C167" s="5">
        <v>2</v>
      </c>
      <c r="D167" s="5"/>
      <c r="E167" s="5"/>
      <c r="F167" s="5">
        <v>2</v>
      </c>
      <c r="G167" s="5"/>
      <c r="H167" s="2">
        <f t="shared" ref="H167:H194" si="8">H166+B167+F167-(C167+D167+G167)-E167</f>
        <v>24</v>
      </c>
    </row>
    <row r="168" spans="1:8" x14ac:dyDescent="0.25">
      <c r="A168" s="26">
        <v>5</v>
      </c>
      <c r="B168" s="5">
        <v>5</v>
      </c>
      <c r="C168" s="5">
        <v>9</v>
      </c>
      <c r="D168" s="5"/>
      <c r="E168" s="5"/>
      <c r="F168" s="5">
        <v>2</v>
      </c>
      <c r="G168" s="5"/>
      <c r="H168" s="2">
        <f t="shared" si="8"/>
        <v>22</v>
      </c>
    </row>
    <row r="169" spans="1:8" x14ac:dyDescent="0.25">
      <c r="A169" s="26">
        <v>6</v>
      </c>
      <c r="B169" s="5">
        <v>5</v>
      </c>
      <c r="C169" s="5">
        <v>5</v>
      </c>
      <c r="D169" s="5"/>
      <c r="E169" s="5"/>
      <c r="F169" s="5">
        <v>1</v>
      </c>
      <c r="G169" s="5"/>
      <c r="H169" s="2">
        <f t="shared" si="8"/>
        <v>23</v>
      </c>
    </row>
    <row r="170" spans="1:8" x14ac:dyDescent="0.25">
      <c r="A170" s="26">
        <v>7</v>
      </c>
      <c r="B170" s="5">
        <v>3</v>
      </c>
      <c r="C170" s="5">
        <v>12</v>
      </c>
      <c r="D170" s="5">
        <v>1</v>
      </c>
      <c r="E170" s="5"/>
      <c r="F170" s="5"/>
      <c r="G170" s="5"/>
      <c r="H170" s="2">
        <f t="shared" si="8"/>
        <v>13</v>
      </c>
    </row>
    <row r="171" spans="1:8" x14ac:dyDescent="0.25">
      <c r="A171" s="26">
        <v>8</v>
      </c>
      <c r="B171" s="5">
        <v>2</v>
      </c>
      <c r="C171" s="5">
        <v>1</v>
      </c>
      <c r="D171" s="5"/>
      <c r="E171" s="5"/>
      <c r="F171" s="5"/>
      <c r="G171" s="5"/>
      <c r="H171" s="2">
        <f t="shared" si="8"/>
        <v>14</v>
      </c>
    </row>
    <row r="172" spans="1:8" x14ac:dyDescent="0.25">
      <c r="A172" s="26">
        <v>9</v>
      </c>
      <c r="B172" s="5">
        <v>2</v>
      </c>
      <c r="C172" s="5"/>
      <c r="D172" s="5">
        <v>1</v>
      </c>
      <c r="E172" s="5">
        <v>1</v>
      </c>
      <c r="F172" s="5"/>
      <c r="G172" s="5"/>
      <c r="H172" s="2">
        <f t="shared" si="8"/>
        <v>14</v>
      </c>
    </row>
    <row r="173" spans="1:8" x14ac:dyDescent="0.25">
      <c r="A173" s="26">
        <v>10</v>
      </c>
      <c r="B173" s="5">
        <v>6</v>
      </c>
      <c r="C173" s="5">
        <v>7</v>
      </c>
      <c r="D173" s="5"/>
      <c r="E173" s="5"/>
      <c r="F173" s="5">
        <v>3</v>
      </c>
      <c r="G173" s="5"/>
      <c r="H173" s="2">
        <f t="shared" si="8"/>
        <v>16</v>
      </c>
    </row>
    <row r="174" spans="1:8" x14ac:dyDescent="0.25">
      <c r="A174" s="26">
        <v>11</v>
      </c>
      <c r="B174" s="5">
        <v>5</v>
      </c>
      <c r="C174" s="5">
        <v>3</v>
      </c>
      <c r="D174" s="5"/>
      <c r="E174" s="5"/>
      <c r="F174" s="5">
        <v>1</v>
      </c>
      <c r="G174" s="5"/>
      <c r="H174" s="2">
        <f t="shared" si="8"/>
        <v>19</v>
      </c>
    </row>
    <row r="175" spans="1:8" x14ac:dyDescent="0.25">
      <c r="A175" s="26">
        <v>12</v>
      </c>
      <c r="B175" s="5">
        <v>2</v>
      </c>
      <c r="C175" s="5">
        <v>5</v>
      </c>
      <c r="D175" s="5"/>
      <c r="E175" s="5"/>
      <c r="F175" s="5"/>
      <c r="G175" s="5"/>
      <c r="H175" s="2">
        <f t="shared" si="8"/>
        <v>16</v>
      </c>
    </row>
    <row r="176" spans="1:8" x14ac:dyDescent="0.25">
      <c r="A176" s="26">
        <v>13</v>
      </c>
      <c r="B176" s="5">
        <v>1</v>
      </c>
      <c r="C176" s="5">
        <v>5</v>
      </c>
      <c r="D176" s="5"/>
      <c r="E176" s="5"/>
      <c r="F176" s="5">
        <v>1</v>
      </c>
      <c r="G176" s="5"/>
      <c r="H176" s="2">
        <f t="shared" si="8"/>
        <v>13</v>
      </c>
    </row>
    <row r="177" spans="1:8" x14ac:dyDescent="0.25">
      <c r="A177" s="26">
        <v>14</v>
      </c>
      <c r="B177" s="5">
        <v>5</v>
      </c>
      <c r="C177" s="5">
        <v>5</v>
      </c>
      <c r="D177" s="5"/>
      <c r="E177" s="5"/>
      <c r="F177" s="5"/>
      <c r="G177" s="5"/>
      <c r="H177" s="2">
        <f t="shared" si="8"/>
        <v>13</v>
      </c>
    </row>
    <row r="178" spans="1:8" x14ac:dyDescent="0.25">
      <c r="A178" s="26">
        <v>15</v>
      </c>
      <c r="B178" s="5">
        <v>1</v>
      </c>
      <c r="C178" s="5">
        <v>2</v>
      </c>
      <c r="D178" s="5"/>
      <c r="E178" s="5"/>
      <c r="F178" s="5">
        <v>2</v>
      </c>
      <c r="G178" s="5"/>
      <c r="H178" s="2">
        <f t="shared" si="8"/>
        <v>14</v>
      </c>
    </row>
    <row r="179" spans="1:8" x14ac:dyDescent="0.25">
      <c r="A179" s="26">
        <v>16</v>
      </c>
      <c r="B179" s="5">
        <v>3</v>
      </c>
      <c r="C179" s="5">
        <v>3</v>
      </c>
      <c r="D179" s="5"/>
      <c r="E179" s="5"/>
      <c r="F179" s="5"/>
      <c r="G179" s="5"/>
      <c r="H179" s="2">
        <f t="shared" si="8"/>
        <v>14</v>
      </c>
    </row>
    <row r="180" spans="1:8" x14ac:dyDescent="0.25">
      <c r="A180" s="26">
        <v>17</v>
      </c>
      <c r="B180" s="5">
        <v>3</v>
      </c>
      <c r="C180" s="5">
        <v>3</v>
      </c>
      <c r="D180" s="5"/>
      <c r="E180" s="5"/>
      <c r="F180" s="5"/>
      <c r="G180" s="5"/>
      <c r="H180" s="2">
        <f t="shared" si="8"/>
        <v>14</v>
      </c>
    </row>
    <row r="181" spans="1:8" x14ac:dyDescent="0.25">
      <c r="A181" s="26">
        <v>18</v>
      </c>
      <c r="B181" s="5">
        <v>7</v>
      </c>
      <c r="C181" s="5">
        <v>3</v>
      </c>
      <c r="D181" s="5"/>
      <c r="E181" s="5"/>
      <c r="F181" s="5"/>
      <c r="G181" s="5"/>
      <c r="H181" s="2">
        <f t="shared" si="8"/>
        <v>18</v>
      </c>
    </row>
    <row r="182" spans="1:8" x14ac:dyDescent="0.25">
      <c r="A182" s="26">
        <v>19</v>
      </c>
      <c r="B182" s="5">
        <v>3</v>
      </c>
      <c r="C182" s="5">
        <v>2</v>
      </c>
      <c r="D182" s="5"/>
      <c r="E182" s="5"/>
      <c r="F182" s="5"/>
      <c r="G182" s="5"/>
      <c r="H182" s="2">
        <f t="shared" si="8"/>
        <v>19</v>
      </c>
    </row>
    <row r="183" spans="1:8" x14ac:dyDescent="0.25">
      <c r="A183" s="26">
        <v>20</v>
      </c>
      <c r="B183" s="5">
        <v>3</v>
      </c>
      <c r="C183" s="5">
        <v>6</v>
      </c>
      <c r="D183" s="5"/>
      <c r="E183" s="5"/>
      <c r="F183" s="5">
        <v>1</v>
      </c>
      <c r="G183" s="5"/>
      <c r="H183" s="2">
        <f t="shared" si="8"/>
        <v>17</v>
      </c>
    </row>
    <row r="184" spans="1:8" x14ac:dyDescent="0.25">
      <c r="A184" s="26">
        <v>21</v>
      </c>
      <c r="B184" s="5">
        <v>7</v>
      </c>
      <c r="C184" s="5">
        <v>2</v>
      </c>
      <c r="D184" s="5">
        <v>1</v>
      </c>
      <c r="E184" s="5"/>
      <c r="F184" s="5"/>
      <c r="G184" s="5"/>
      <c r="H184" s="2">
        <f t="shared" si="8"/>
        <v>21</v>
      </c>
    </row>
    <row r="185" spans="1:8" x14ac:dyDescent="0.25">
      <c r="A185" s="26">
        <v>22</v>
      </c>
      <c r="B185" s="5">
        <v>2</v>
      </c>
      <c r="C185" s="5">
        <v>2</v>
      </c>
      <c r="D185" s="5"/>
      <c r="E185" s="5"/>
      <c r="F185" s="5">
        <v>2</v>
      </c>
      <c r="G185" s="5"/>
      <c r="H185" s="2">
        <f t="shared" si="8"/>
        <v>23</v>
      </c>
    </row>
    <row r="186" spans="1:8" x14ac:dyDescent="0.25">
      <c r="A186" s="26">
        <v>23</v>
      </c>
      <c r="B186" s="5">
        <v>3</v>
      </c>
      <c r="C186" s="5">
        <v>6</v>
      </c>
      <c r="D186" s="5"/>
      <c r="E186" s="5"/>
      <c r="F186" s="5"/>
      <c r="G186" s="5"/>
      <c r="H186" s="2">
        <f t="shared" si="8"/>
        <v>20</v>
      </c>
    </row>
    <row r="187" spans="1:8" x14ac:dyDescent="0.25">
      <c r="A187" s="26">
        <v>24</v>
      </c>
      <c r="B187" s="5">
        <v>3</v>
      </c>
      <c r="C187" s="5">
        <v>6</v>
      </c>
      <c r="D187" s="5"/>
      <c r="E187" s="5"/>
      <c r="F187" s="5">
        <v>2</v>
      </c>
      <c r="G187" s="5">
        <v>1</v>
      </c>
      <c r="H187" s="2">
        <f t="shared" si="8"/>
        <v>18</v>
      </c>
    </row>
    <row r="188" spans="1:8" x14ac:dyDescent="0.25">
      <c r="A188" s="26">
        <v>25</v>
      </c>
      <c r="B188" s="5">
        <v>2</v>
      </c>
      <c r="C188" s="5">
        <v>6</v>
      </c>
      <c r="D188" s="5"/>
      <c r="E188" s="5"/>
      <c r="F188" s="5">
        <v>1</v>
      </c>
      <c r="G188" s="5"/>
      <c r="H188" s="2">
        <f t="shared" si="8"/>
        <v>15</v>
      </c>
    </row>
    <row r="189" spans="1:8" x14ac:dyDescent="0.25">
      <c r="A189" s="26">
        <v>26</v>
      </c>
      <c r="B189" s="5">
        <v>4</v>
      </c>
      <c r="C189" s="5">
        <v>2</v>
      </c>
      <c r="D189" s="5"/>
      <c r="E189" s="5"/>
      <c r="F189" s="5">
        <v>2</v>
      </c>
      <c r="G189" s="5"/>
      <c r="H189" s="2">
        <f t="shared" si="8"/>
        <v>19</v>
      </c>
    </row>
    <row r="190" spans="1:8" x14ac:dyDescent="0.25">
      <c r="A190" s="26">
        <v>27</v>
      </c>
      <c r="B190" s="5">
        <v>3</v>
      </c>
      <c r="C190" s="5">
        <v>3</v>
      </c>
      <c r="D190" s="5">
        <v>1</v>
      </c>
      <c r="E190" s="5"/>
      <c r="F190" s="5">
        <v>1</v>
      </c>
      <c r="G190" s="5"/>
      <c r="H190" s="2">
        <f t="shared" si="8"/>
        <v>19</v>
      </c>
    </row>
    <row r="191" spans="1:8" x14ac:dyDescent="0.25">
      <c r="A191" s="26">
        <v>28</v>
      </c>
      <c r="B191" s="5">
        <v>2</v>
      </c>
      <c r="C191" s="5">
        <v>4</v>
      </c>
      <c r="D191" s="5"/>
      <c r="E191" s="5"/>
      <c r="F191" s="5">
        <v>1</v>
      </c>
      <c r="G191" s="5"/>
      <c r="H191" s="2">
        <f t="shared" si="8"/>
        <v>18</v>
      </c>
    </row>
    <row r="192" spans="1:8" x14ac:dyDescent="0.25">
      <c r="A192" s="26">
        <v>29</v>
      </c>
      <c r="B192" s="5">
        <v>6</v>
      </c>
      <c r="C192" s="5">
        <v>1</v>
      </c>
      <c r="D192" s="5"/>
      <c r="E192" s="5"/>
      <c r="F192" s="5">
        <v>1</v>
      </c>
      <c r="G192" s="5"/>
      <c r="H192" s="2">
        <f t="shared" si="8"/>
        <v>24</v>
      </c>
    </row>
    <row r="193" spans="1:8" x14ac:dyDescent="0.25">
      <c r="A193" s="28">
        <v>30</v>
      </c>
      <c r="B193" s="29">
        <v>1</v>
      </c>
      <c r="C193" s="29">
        <v>1</v>
      </c>
      <c r="D193" s="29"/>
      <c r="E193" s="29"/>
      <c r="F193" s="29">
        <v>1</v>
      </c>
      <c r="G193" s="29"/>
      <c r="H193" s="57">
        <f t="shared" si="8"/>
        <v>25</v>
      </c>
    </row>
    <row r="194" spans="1:8" ht="15.75" thickBot="1" x14ac:dyDescent="0.3">
      <c r="A194" s="63">
        <v>31</v>
      </c>
      <c r="B194" s="29">
        <v>4</v>
      </c>
      <c r="C194" s="29">
        <v>10</v>
      </c>
      <c r="D194" s="29"/>
      <c r="E194" s="29"/>
      <c r="F194" s="29">
        <v>1</v>
      </c>
      <c r="G194" s="29"/>
      <c r="H194" s="29">
        <f t="shared" si="8"/>
        <v>20</v>
      </c>
    </row>
    <row r="195" spans="1:8" ht="15.75" thickBot="1" x14ac:dyDescent="0.3">
      <c r="A195" s="60" t="s">
        <v>35</v>
      </c>
      <c r="B195" s="58">
        <f>SUM(B164:B194)-E195</f>
        <v>107</v>
      </c>
      <c r="C195" s="58">
        <f t="shared" ref="C195:H195" si="9">SUM(C164:C194)</f>
        <v>126</v>
      </c>
      <c r="D195" s="58">
        <f t="shared" si="9"/>
        <v>5</v>
      </c>
      <c r="E195" s="58">
        <f t="shared" si="9"/>
        <v>1</v>
      </c>
      <c r="F195" s="58">
        <f t="shared" si="9"/>
        <v>27</v>
      </c>
      <c r="G195" s="58">
        <f t="shared" si="9"/>
        <v>1</v>
      </c>
      <c r="H195" s="59">
        <f t="shared" si="9"/>
        <v>555</v>
      </c>
    </row>
    <row r="198" spans="1:8" ht="36" x14ac:dyDescent="0.55000000000000004">
      <c r="A198" s="273" t="s">
        <v>1</v>
      </c>
      <c r="B198" s="273"/>
      <c r="C198" s="273"/>
      <c r="D198" s="273"/>
      <c r="E198" s="273"/>
      <c r="F198" s="273"/>
      <c r="G198" s="273"/>
      <c r="H198" s="273"/>
    </row>
    <row r="199" spans="1:8" ht="27" thickBot="1" x14ac:dyDescent="0.45">
      <c r="A199" s="274" t="s">
        <v>0</v>
      </c>
      <c r="B199" s="274"/>
      <c r="C199" s="274"/>
      <c r="D199" s="274"/>
      <c r="E199" s="274"/>
      <c r="F199" s="274"/>
      <c r="G199" s="274"/>
      <c r="H199" s="274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5" t="s">
        <v>37</v>
      </c>
      <c r="F200" s="276"/>
      <c r="G200" s="19" t="s">
        <v>16</v>
      </c>
      <c r="H200" s="32" t="s">
        <v>60</v>
      </c>
    </row>
    <row r="201" spans="1:8" ht="15.75" x14ac:dyDescent="0.25">
      <c r="A201" s="277" t="s">
        <v>6</v>
      </c>
      <c r="B201" s="278"/>
      <c r="C201" s="278"/>
      <c r="D201" s="278"/>
      <c r="E201" s="278"/>
      <c r="F201" s="279"/>
      <c r="G201" s="1"/>
      <c r="H201" s="2">
        <f>H194</f>
        <v>20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28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3</v>
      </c>
      <c r="C204" s="37">
        <v>3</v>
      </c>
      <c r="D204" s="37"/>
      <c r="E204" s="37"/>
      <c r="F204" s="37">
        <v>2</v>
      </c>
      <c r="G204" s="37"/>
      <c r="H204" s="38">
        <f>H201+B204+F204-(C204+D204+G204)-E204</f>
        <v>22</v>
      </c>
    </row>
    <row r="205" spans="1:8" x14ac:dyDescent="0.25">
      <c r="A205" s="26">
        <v>2</v>
      </c>
      <c r="B205" s="5">
        <v>7</v>
      </c>
      <c r="C205" s="5">
        <v>3</v>
      </c>
      <c r="D205" s="5">
        <v>1</v>
      </c>
      <c r="E205" s="5"/>
      <c r="F205" s="5"/>
      <c r="G205" s="5"/>
      <c r="H205" s="2">
        <f>H204+B205+F205-(C205+D205+G205)-E205</f>
        <v>25</v>
      </c>
    </row>
    <row r="206" spans="1:8" x14ac:dyDescent="0.25">
      <c r="A206" s="26">
        <v>3</v>
      </c>
      <c r="B206" s="5"/>
      <c r="C206" s="5">
        <v>11</v>
      </c>
      <c r="D206" s="5"/>
      <c r="E206" s="5"/>
      <c r="F206" s="5"/>
      <c r="G206" s="5"/>
      <c r="H206" s="2">
        <f>H205+B206+F206-(C206+D206+G206)-E206</f>
        <v>14</v>
      </c>
    </row>
    <row r="207" spans="1:8" x14ac:dyDescent="0.25">
      <c r="A207" s="26">
        <v>4</v>
      </c>
      <c r="B207" s="5">
        <v>4</v>
      </c>
      <c r="C207" s="5">
        <v>6</v>
      </c>
      <c r="D207" s="5"/>
      <c r="E207" s="5"/>
      <c r="F207" s="5">
        <v>2</v>
      </c>
      <c r="G207" s="5"/>
      <c r="H207" s="2">
        <f t="shared" ref="H207:H233" si="10">H206+B207+F207-(C207+D207+G207)-E207</f>
        <v>14</v>
      </c>
    </row>
    <row r="208" spans="1:8" x14ac:dyDescent="0.25">
      <c r="A208" s="26">
        <v>5</v>
      </c>
      <c r="B208" s="5">
        <v>1</v>
      </c>
      <c r="C208" s="5">
        <v>1</v>
      </c>
      <c r="D208" s="5">
        <v>1</v>
      </c>
      <c r="E208" s="5"/>
      <c r="F208" s="5">
        <v>2</v>
      </c>
      <c r="G208" s="5"/>
      <c r="H208" s="2">
        <f t="shared" si="10"/>
        <v>15</v>
      </c>
    </row>
    <row r="209" spans="1:8" x14ac:dyDescent="0.25">
      <c r="A209" s="26">
        <v>6</v>
      </c>
      <c r="B209" s="5">
        <v>1</v>
      </c>
      <c r="C209" s="5">
        <v>2</v>
      </c>
      <c r="D209" s="5"/>
      <c r="E209" s="5"/>
      <c r="F209" s="5">
        <v>4</v>
      </c>
      <c r="G209" s="5"/>
      <c r="H209" s="2">
        <f t="shared" si="10"/>
        <v>18</v>
      </c>
    </row>
    <row r="210" spans="1:8" x14ac:dyDescent="0.25">
      <c r="A210" s="26">
        <v>7</v>
      </c>
      <c r="B210" s="5">
        <v>2</v>
      </c>
      <c r="C210" s="5">
        <v>7</v>
      </c>
      <c r="D210" s="5"/>
      <c r="E210" s="5"/>
      <c r="F210" s="5"/>
      <c r="G210" s="5"/>
      <c r="H210" s="2">
        <f t="shared" si="10"/>
        <v>13</v>
      </c>
    </row>
    <row r="211" spans="1:8" x14ac:dyDescent="0.25">
      <c r="A211" s="26">
        <v>8</v>
      </c>
      <c r="B211" s="5">
        <v>9</v>
      </c>
      <c r="C211" s="5">
        <v>6</v>
      </c>
      <c r="D211" s="5"/>
      <c r="E211" s="5"/>
      <c r="F211" s="5"/>
      <c r="G211" s="5"/>
      <c r="H211" s="2">
        <f t="shared" si="10"/>
        <v>16</v>
      </c>
    </row>
    <row r="212" spans="1:8" x14ac:dyDescent="0.25">
      <c r="A212" s="26">
        <v>9</v>
      </c>
      <c r="B212" s="5">
        <v>4</v>
      </c>
      <c r="C212" s="5">
        <v>1</v>
      </c>
      <c r="D212" s="5"/>
      <c r="E212" s="5"/>
      <c r="F212" s="5">
        <v>1</v>
      </c>
      <c r="G212" s="5"/>
      <c r="H212" s="2">
        <f t="shared" si="10"/>
        <v>20</v>
      </c>
    </row>
    <row r="213" spans="1:8" x14ac:dyDescent="0.25">
      <c r="A213" s="26">
        <v>10</v>
      </c>
      <c r="B213" s="5">
        <v>3</v>
      </c>
      <c r="C213" s="5">
        <v>4</v>
      </c>
      <c r="D213" s="5"/>
      <c r="E213" s="5"/>
      <c r="F213" s="5"/>
      <c r="G213" s="5"/>
      <c r="H213" s="2">
        <f t="shared" si="10"/>
        <v>19</v>
      </c>
    </row>
    <row r="214" spans="1:8" x14ac:dyDescent="0.25">
      <c r="A214" s="26">
        <v>11</v>
      </c>
      <c r="B214" s="5">
        <v>3</v>
      </c>
      <c r="C214" s="5">
        <v>5</v>
      </c>
      <c r="D214" s="5"/>
      <c r="E214" s="5"/>
      <c r="F214" s="5">
        <v>2</v>
      </c>
      <c r="G214" s="5"/>
      <c r="H214" s="2">
        <f t="shared" si="10"/>
        <v>19</v>
      </c>
    </row>
    <row r="215" spans="1:8" x14ac:dyDescent="0.25">
      <c r="A215" s="26">
        <v>12</v>
      </c>
      <c r="B215" s="5">
        <v>2</v>
      </c>
      <c r="C215" s="5">
        <v>4</v>
      </c>
      <c r="D215" s="5"/>
      <c r="E215" s="5"/>
      <c r="F215" s="5"/>
      <c r="G215" s="5"/>
      <c r="H215" s="2">
        <f t="shared" si="10"/>
        <v>17</v>
      </c>
    </row>
    <row r="216" spans="1:8" x14ac:dyDescent="0.25">
      <c r="A216" s="26">
        <v>13</v>
      </c>
      <c r="B216" s="5">
        <v>3</v>
      </c>
      <c r="C216" s="5">
        <v>4</v>
      </c>
      <c r="D216" s="5"/>
      <c r="E216" s="5"/>
      <c r="F216" s="5"/>
      <c r="G216" s="5"/>
      <c r="H216" s="2">
        <f t="shared" si="10"/>
        <v>16</v>
      </c>
    </row>
    <row r="217" spans="1:8" x14ac:dyDescent="0.25">
      <c r="A217" s="26">
        <v>14</v>
      </c>
      <c r="B217" s="5">
        <v>6</v>
      </c>
      <c r="C217" s="5">
        <v>5</v>
      </c>
      <c r="D217" s="5"/>
      <c r="E217" s="5"/>
      <c r="F217" s="5">
        <v>3</v>
      </c>
      <c r="G217" s="5"/>
      <c r="H217" s="2">
        <f t="shared" si="10"/>
        <v>20</v>
      </c>
    </row>
    <row r="218" spans="1:8" x14ac:dyDescent="0.25">
      <c r="A218" s="26">
        <v>15</v>
      </c>
      <c r="B218" s="5">
        <v>11</v>
      </c>
      <c r="C218" s="5">
        <v>5</v>
      </c>
      <c r="D218" s="5"/>
      <c r="E218" s="5"/>
      <c r="F218" s="5"/>
      <c r="G218" s="5"/>
      <c r="H218" s="2">
        <f t="shared" si="10"/>
        <v>26</v>
      </c>
    </row>
    <row r="219" spans="1:8" x14ac:dyDescent="0.25">
      <c r="A219" s="26">
        <v>16</v>
      </c>
      <c r="B219" s="5">
        <v>7</v>
      </c>
      <c r="C219" s="5">
        <v>7</v>
      </c>
      <c r="D219" s="5"/>
      <c r="E219" s="5"/>
      <c r="F219" s="5">
        <v>1</v>
      </c>
      <c r="G219" s="5"/>
      <c r="H219" s="2">
        <f t="shared" si="10"/>
        <v>27</v>
      </c>
    </row>
    <row r="220" spans="1:8" x14ac:dyDescent="0.25">
      <c r="A220" s="26">
        <v>17</v>
      </c>
      <c r="B220" s="5">
        <v>1</v>
      </c>
      <c r="C220" s="5">
        <v>8</v>
      </c>
      <c r="D220" s="5"/>
      <c r="E220" s="5"/>
      <c r="F220" s="5">
        <v>1</v>
      </c>
      <c r="G220" s="5"/>
      <c r="H220" s="2">
        <f t="shared" si="10"/>
        <v>21</v>
      </c>
    </row>
    <row r="221" spans="1:8" x14ac:dyDescent="0.25">
      <c r="A221" s="26">
        <v>18</v>
      </c>
      <c r="B221" s="5">
        <v>3</v>
      </c>
      <c r="C221" s="5">
        <v>9</v>
      </c>
      <c r="D221" s="5"/>
      <c r="E221" s="5"/>
      <c r="F221" s="5"/>
      <c r="G221" s="5"/>
      <c r="H221" s="2">
        <f t="shared" si="10"/>
        <v>15</v>
      </c>
    </row>
    <row r="222" spans="1:8" x14ac:dyDescent="0.25">
      <c r="A222" s="26">
        <v>19</v>
      </c>
      <c r="B222" s="5">
        <v>6</v>
      </c>
      <c r="C222" s="5">
        <v>1</v>
      </c>
      <c r="D222" s="5"/>
      <c r="E222" s="5"/>
      <c r="F222" s="5">
        <v>1</v>
      </c>
      <c r="G222" s="5"/>
      <c r="H222" s="2">
        <f t="shared" si="10"/>
        <v>21</v>
      </c>
    </row>
    <row r="223" spans="1:8" x14ac:dyDescent="0.25">
      <c r="A223" s="26">
        <v>20</v>
      </c>
      <c r="B223" s="5">
        <v>2</v>
      </c>
      <c r="C223" s="5">
        <v>6</v>
      </c>
      <c r="D223" s="5"/>
      <c r="E223" s="5"/>
      <c r="F223" s="5">
        <v>3</v>
      </c>
      <c r="G223" s="5"/>
      <c r="H223" s="2">
        <f t="shared" si="10"/>
        <v>20</v>
      </c>
    </row>
    <row r="224" spans="1:8" x14ac:dyDescent="0.25">
      <c r="A224" s="26">
        <v>21</v>
      </c>
      <c r="B224" s="5">
        <v>7</v>
      </c>
      <c r="C224" s="5">
        <v>9</v>
      </c>
      <c r="D224" s="5"/>
      <c r="E224" s="5">
        <v>1</v>
      </c>
      <c r="F224" s="5"/>
      <c r="G224" s="5"/>
      <c r="H224" s="2">
        <f t="shared" si="10"/>
        <v>17</v>
      </c>
    </row>
    <row r="225" spans="1:8" x14ac:dyDescent="0.25">
      <c r="A225" s="26">
        <v>22</v>
      </c>
      <c r="B225" s="5">
        <v>5</v>
      </c>
      <c r="C225" s="5">
        <v>6</v>
      </c>
      <c r="D225" s="5"/>
      <c r="E225" s="5"/>
      <c r="F225" s="5">
        <v>3</v>
      </c>
      <c r="G225" s="5"/>
      <c r="H225" s="2">
        <f t="shared" si="10"/>
        <v>19</v>
      </c>
    </row>
    <row r="226" spans="1:8" x14ac:dyDescent="0.25">
      <c r="A226" s="26">
        <v>23</v>
      </c>
      <c r="B226" s="5">
        <v>4</v>
      </c>
      <c r="C226" s="5">
        <v>7</v>
      </c>
      <c r="D226" s="5"/>
      <c r="E226" s="5"/>
      <c r="F226" s="5">
        <v>2</v>
      </c>
      <c r="G226" s="5"/>
      <c r="H226" s="2">
        <f t="shared" si="10"/>
        <v>18</v>
      </c>
    </row>
    <row r="227" spans="1:8" x14ac:dyDescent="0.25">
      <c r="A227" s="26">
        <v>24</v>
      </c>
      <c r="B227" s="5">
        <v>4</v>
      </c>
      <c r="C227" s="5">
        <v>3</v>
      </c>
      <c r="D227" s="5"/>
      <c r="E227" s="5"/>
      <c r="F227" s="5"/>
      <c r="G227" s="5"/>
      <c r="H227" s="2">
        <f t="shared" si="10"/>
        <v>19</v>
      </c>
    </row>
    <row r="228" spans="1:8" x14ac:dyDescent="0.25">
      <c r="A228" s="26">
        <v>25</v>
      </c>
      <c r="B228" s="5">
        <v>2</v>
      </c>
      <c r="C228" s="5">
        <v>1</v>
      </c>
      <c r="D228" s="5"/>
      <c r="E228" s="5"/>
      <c r="F228" s="5">
        <v>2</v>
      </c>
      <c r="G228" s="5"/>
      <c r="H228" s="2">
        <f t="shared" si="10"/>
        <v>22</v>
      </c>
    </row>
    <row r="229" spans="1:8" x14ac:dyDescent="0.25">
      <c r="A229" s="26">
        <v>26</v>
      </c>
      <c r="B229" s="5">
        <v>2</v>
      </c>
      <c r="C229" s="5">
        <v>1</v>
      </c>
      <c r="D229" s="5">
        <v>1</v>
      </c>
      <c r="E229" s="5"/>
      <c r="F229" s="5">
        <v>1</v>
      </c>
      <c r="G229" s="5"/>
      <c r="H229" s="2">
        <f t="shared" si="10"/>
        <v>23</v>
      </c>
    </row>
    <row r="230" spans="1:8" x14ac:dyDescent="0.25">
      <c r="A230" s="26">
        <v>27</v>
      </c>
      <c r="B230" s="5">
        <v>6</v>
      </c>
      <c r="C230" s="5"/>
      <c r="D230" s="5"/>
      <c r="E230" s="5"/>
      <c r="F230" s="5"/>
      <c r="G230" s="5"/>
      <c r="H230" s="2">
        <f t="shared" si="10"/>
        <v>29</v>
      </c>
    </row>
    <row r="231" spans="1:8" x14ac:dyDescent="0.25">
      <c r="A231" s="26">
        <v>28</v>
      </c>
      <c r="B231" s="5">
        <v>3</v>
      </c>
      <c r="C231" s="5">
        <v>16</v>
      </c>
      <c r="D231" s="5"/>
      <c r="E231" s="5"/>
      <c r="F231" s="5">
        <v>5</v>
      </c>
      <c r="G231" s="5"/>
      <c r="H231" s="2">
        <f t="shared" si="10"/>
        <v>21</v>
      </c>
    </row>
    <row r="232" spans="1:8" x14ac:dyDescent="0.25">
      <c r="A232" s="26">
        <v>29</v>
      </c>
      <c r="B232" s="5">
        <v>5</v>
      </c>
      <c r="C232" s="5">
        <v>8</v>
      </c>
      <c r="D232" s="5"/>
      <c r="E232" s="5"/>
      <c r="F232" s="5">
        <v>2</v>
      </c>
      <c r="G232" s="5"/>
      <c r="H232" s="2">
        <f t="shared" si="10"/>
        <v>20</v>
      </c>
    </row>
    <row r="233" spans="1:8" ht="15.75" thickBot="1" x14ac:dyDescent="0.3">
      <c r="A233" s="28">
        <v>30</v>
      </c>
      <c r="B233" s="29">
        <v>2</v>
      </c>
      <c r="C233" s="29">
        <v>3</v>
      </c>
      <c r="D233" s="29">
        <v>1</v>
      </c>
      <c r="E233" s="29"/>
      <c r="F233" s="29"/>
      <c r="G233" s="29"/>
      <c r="H233" s="57">
        <f t="shared" si="10"/>
        <v>18</v>
      </c>
    </row>
    <row r="234" spans="1:8" ht="15.75" thickBot="1" x14ac:dyDescent="0.3">
      <c r="A234" s="60" t="s">
        <v>35</v>
      </c>
      <c r="B234" s="58">
        <f>SUM(B204:B233)-E234</f>
        <v>117</v>
      </c>
      <c r="C234" s="58">
        <f t="shared" ref="C234:H234" si="11">SUM(C204:C233)</f>
        <v>152</v>
      </c>
      <c r="D234" s="58">
        <f t="shared" si="11"/>
        <v>4</v>
      </c>
      <c r="E234" s="58">
        <f t="shared" si="11"/>
        <v>1</v>
      </c>
      <c r="F234" s="58">
        <f t="shared" si="11"/>
        <v>37</v>
      </c>
      <c r="G234" s="58">
        <f t="shared" si="11"/>
        <v>0</v>
      </c>
      <c r="H234" s="59">
        <f t="shared" si="11"/>
        <v>584</v>
      </c>
    </row>
    <row r="237" spans="1:8" ht="36" x14ac:dyDescent="0.55000000000000004">
      <c r="A237" s="273" t="s">
        <v>1</v>
      </c>
      <c r="B237" s="273"/>
      <c r="C237" s="273"/>
      <c r="D237" s="273"/>
      <c r="E237" s="273"/>
      <c r="F237" s="273"/>
      <c r="G237" s="273"/>
      <c r="H237" s="273"/>
    </row>
    <row r="238" spans="1:8" ht="27" thickBot="1" x14ac:dyDescent="0.45">
      <c r="A238" s="274" t="s">
        <v>0</v>
      </c>
      <c r="B238" s="274"/>
      <c r="C238" s="274"/>
      <c r="D238" s="274"/>
      <c r="E238" s="274"/>
      <c r="F238" s="274"/>
      <c r="G238" s="274"/>
      <c r="H238" s="274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5" t="s">
        <v>37</v>
      </c>
      <c r="F239" s="276"/>
      <c r="G239" s="19" t="s">
        <v>16</v>
      </c>
      <c r="H239" s="32" t="s">
        <v>61</v>
      </c>
    </row>
    <row r="240" spans="1:8" ht="15.75" x14ac:dyDescent="0.25">
      <c r="A240" s="277" t="s">
        <v>6</v>
      </c>
      <c r="B240" s="278"/>
      <c r="C240" s="278"/>
      <c r="D240" s="278"/>
      <c r="E240" s="278"/>
      <c r="F240" s="279"/>
      <c r="G240" s="1"/>
      <c r="H240" s="2">
        <f>H233</f>
        <v>18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28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2</v>
      </c>
      <c r="C243" s="37">
        <v>6</v>
      </c>
      <c r="D243" s="37"/>
      <c r="E243" s="37"/>
      <c r="F243" s="37">
        <v>2</v>
      </c>
      <c r="G243" s="37"/>
      <c r="H243" s="38">
        <f>H240+B243+F243-(C243+D243+G243)-E243</f>
        <v>16</v>
      </c>
    </row>
    <row r="244" spans="1:8" x14ac:dyDescent="0.25">
      <c r="A244" s="26">
        <v>2</v>
      </c>
      <c r="B244" s="5">
        <v>9</v>
      </c>
      <c r="C244" s="5">
        <v>1</v>
      </c>
      <c r="D244" s="5"/>
      <c r="E244" s="5"/>
      <c r="F244" s="5"/>
      <c r="G244" s="5"/>
      <c r="H244" s="2">
        <f>H243+B244+F244-(C244+D244+G244)-E244</f>
        <v>24</v>
      </c>
    </row>
    <row r="245" spans="1:8" x14ac:dyDescent="0.25">
      <c r="A245" s="26">
        <v>3</v>
      </c>
      <c r="B245" s="5">
        <v>5</v>
      </c>
      <c r="C245" s="5">
        <v>6</v>
      </c>
      <c r="D245" s="5"/>
      <c r="E245" s="5"/>
      <c r="F245" s="5"/>
      <c r="G245" s="5"/>
      <c r="H245" s="2">
        <f>H244+B245+F245-(C245+D245+G245)-E245</f>
        <v>23</v>
      </c>
    </row>
    <row r="246" spans="1:8" x14ac:dyDescent="0.25">
      <c r="A246" s="26">
        <v>4</v>
      </c>
      <c r="B246" s="5">
        <v>4</v>
      </c>
      <c r="C246" s="5"/>
      <c r="D246" s="5"/>
      <c r="E246" s="5"/>
      <c r="F246" s="5"/>
      <c r="G246" s="5"/>
      <c r="H246" s="2">
        <f t="shared" ref="H246:H273" si="12">H245+B246+F246-(C246+D246+G246)-E246</f>
        <v>27</v>
      </c>
    </row>
    <row r="247" spans="1:8" x14ac:dyDescent="0.25">
      <c r="A247" s="26">
        <v>5</v>
      </c>
      <c r="B247" s="5">
        <v>5</v>
      </c>
      <c r="C247" s="5">
        <v>7</v>
      </c>
      <c r="D247" s="5"/>
      <c r="E247" s="5"/>
      <c r="F247" s="5">
        <v>3</v>
      </c>
      <c r="G247" s="5"/>
      <c r="H247" s="2">
        <f t="shared" si="12"/>
        <v>28</v>
      </c>
    </row>
    <row r="248" spans="1:8" x14ac:dyDescent="0.25">
      <c r="A248" s="26">
        <v>6</v>
      </c>
      <c r="B248" s="5">
        <v>6</v>
      </c>
      <c r="C248" s="5">
        <v>6</v>
      </c>
      <c r="D248" s="5"/>
      <c r="E248" s="5"/>
      <c r="F248" s="5"/>
      <c r="G248" s="5"/>
      <c r="H248" s="2">
        <f t="shared" si="12"/>
        <v>28</v>
      </c>
    </row>
    <row r="249" spans="1:8" x14ac:dyDescent="0.25">
      <c r="A249" s="26">
        <v>7</v>
      </c>
      <c r="B249" s="5">
        <v>5</v>
      </c>
      <c r="C249" s="5">
        <v>7</v>
      </c>
      <c r="D249" s="5"/>
      <c r="E249" s="5"/>
      <c r="F249" s="5">
        <v>1</v>
      </c>
      <c r="G249" s="5"/>
      <c r="H249" s="2">
        <f t="shared" si="12"/>
        <v>27</v>
      </c>
    </row>
    <row r="250" spans="1:8" x14ac:dyDescent="0.25">
      <c r="A250" s="26">
        <v>8</v>
      </c>
      <c r="B250" s="5">
        <v>4</v>
      </c>
      <c r="C250" s="5">
        <v>8</v>
      </c>
      <c r="D250" s="5"/>
      <c r="E250" s="5"/>
      <c r="F250" s="5">
        <v>1</v>
      </c>
      <c r="G250" s="5"/>
      <c r="H250" s="2">
        <f t="shared" si="12"/>
        <v>24</v>
      </c>
    </row>
    <row r="251" spans="1:8" x14ac:dyDescent="0.25">
      <c r="A251" s="26">
        <v>9</v>
      </c>
      <c r="B251" s="5">
        <v>3</v>
      </c>
      <c r="C251" s="5">
        <v>9</v>
      </c>
      <c r="D251" s="5"/>
      <c r="E251" s="5"/>
      <c r="F251" s="5"/>
      <c r="G251" s="5"/>
      <c r="H251" s="2">
        <f t="shared" si="12"/>
        <v>18</v>
      </c>
    </row>
    <row r="252" spans="1:8" x14ac:dyDescent="0.25">
      <c r="A252" s="26">
        <v>10</v>
      </c>
      <c r="B252" s="5">
        <v>2</v>
      </c>
      <c r="C252" s="5">
        <v>2</v>
      </c>
      <c r="D252" s="5">
        <v>1</v>
      </c>
      <c r="E252" s="5"/>
      <c r="F252" s="5">
        <v>3</v>
      </c>
      <c r="G252" s="5"/>
      <c r="H252" s="2">
        <f t="shared" si="12"/>
        <v>20</v>
      </c>
    </row>
    <row r="253" spans="1:8" x14ac:dyDescent="0.25">
      <c r="A253" s="26">
        <v>11</v>
      </c>
      <c r="B253" s="5">
        <v>3</v>
      </c>
      <c r="C253" s="5">
        <v>5</v>
      </c>
      <c r="D253" s="5"/>
      <c r="E253" s="5"/>
      <c r="F253" s="5"/>
      <c r="G253" s="5"/>
      <c r="H253" s="2">
        <f t="shared" si="12"/>
        <v>18</v>
      </c>
    </row>
    <row r="254" spans="1:8" x14ac:dyDescent="0.25">
      <c r="A254" s="26">
        <v>12</v>
      </c>
      <c r="B254" s="5">
        <v>9</v>
      </c>
      <c r="C254" s="5">
        <v>3</v>
      </c>
      <c r="D254" s="5"/>
      <c r="E254" s="5"/>
      <c r="F254" s="5">
        <v>3</v>
      </c>
      <c r="G254" s="5"/>
      <c r="H254" s="2">
        <f t="shared" si="12"/>
        <v>27</v>
      </c>
    </row>
    <row r="255" spans="1:8" x14ac:dyDescent="0.25">
      <c r="A255" s="26">
        <v>13</v>
      </c>
      <c r="B255" s="5">
        <v>5</v>
      </c>
      <c r="C255" s="5">
        <v>9</v>
      </c>
      <c r="D255" s="5"/>
      <c r="E255" s="5"/>
      <c r="F255" s="5">
        <v>2</v>
      </c>
      <c r="G255" s="5"/>
      <c r="H255" s="2">
        <f t="shared" si="12"/>
        <v>25</v>
      </c>
    </row>
    <row r="256" spans="1:8" x14ac:dyDescent="0.25">
      <c r="A256" s="26">
        <v>14</v>
      </c>
      <c r="B256" s="5">
        <v>2</v>
      </c>
      <c r="C256" s="5">
        <v>6</v>
      </c>
      <c r="D256" s="5"/>
      <c r="E256" s="5"/>
      <c r="F256" s="5">
        <v>3</v>
      </c>
      <c r="G256" s="5"/>
      <c r="H256" s="2">
        <f t="shared" si="12"/>
        <v>24</v>
      </c>
    </row>
    <row r="257" spans="1:8" x14ac:dyDescent="0.25">
      <c r="A257" s="26">
        <v>15</v>
      </c>
      <c r="B257" s="5">
        <v>3</v>
      </c>
      <c r="C257" s="5">
        <v>5</v>
      </c>
      <c r="D257" s="5"/>
      <c r="E257" s="5"/>
      <c r="F257" s="5">
        <v>1</v>
      </c>
      <c r="G257" s="5"/>
      <c r="H257" s="2">
        <f t="shared" si="12"/>
        <v>23</v>
      </c>
    </row>
    <row r="258" spans="1:8" x14ac:dyDescent="0.25">
      <c r="A258" s="26">
        <v>16</v>
      </c>
      <c r="B258" s="5">
        <v>6</v>
      </c>
      <c r="C258" s="5">
        <v>4</v>
      </c>
      <c r="D258" s="5">
        <v>1</v>
      </c>
      <c r="E258" s="5"/>
      <c r="F258" s="5"/>
      <c r="G258" s="5"/>
      <c r="H258" s="2">
        <f t="shared" si="12"/>
        <v>24</v>
      </c>
    </row>
    <row r="259" spans="1:8" x14ac:dyDescent="0.25">
      <c r="A259" s="26">
        <v>17</v>
      </c>
      <c r="B259" s="5">
        <v>3</v>
      </c>
      <c r="C259" s="5">
        <v>1</v>
      </c>
      <c r="D259" s="5"/>
      <c r="E259" s="5"/>
      <c r="F259" s="5"/>
      <c r="G259" s="5"/>
      <c r="H259" s="2">
        <f t="shared" si="12"/>
        <v>26</v>
      </c>
    </row>
    <row r="260" spans="1:8" x14ac:dyDescent="0.25">
      <c r="A260" s="26">
        <v>18</v>
      </c>
      <c r="B260" s="5">
        <v>4</v>
      </c>
      <c r="C260" s="5">
        <v>3</v>
      </c>
      <c r="D260" s="5"/>
      <c r="E260" s="5"/>
      <c r="F260" s="5"/>
      <c r="G260" s="5"/>
      <c r="H260" s="2">
        <f t="shared" si="12"/>
        <v>27</v>
      </c>
    </row>
    <row r="261" spans="1:8" x14ac:dyDescent="0.25">
      <c r="A261" s="26">
        <v>19</v>
      </c>
      <c r="B261" s="5">
        <v>6</v>
      </c>
      <c r="C261" s="5">
        <v>11</v>
      </c>
      <c r="D261" s="5"/>
      <c r="E261" s="5"/>
      <c r="F261" s="5"/>
      <c r="G261" s="5"/>
      <c r="H261" s="2">
        <f t="shared" si="12"/>
        <v>22</v>
      </c>
    </row>
    <row r="262" spans="1:8" x14ac:dyDescent="0.25">
      <c r="A262" s="26">
        <v>20</v>
      </c>
      <c r="B262" s="5">
        <v>5</v>
      </c>
      <c r="C262" s="5">
        <v>8</v>
      </c>
      <c r="D262" s="5"/>
      <c r="E262" s="5"/>
      <c r="F262" s="5">
        <v>2</v>
      </c>
      <c r="G262" s="5"/>
      <c r="H262" s="2">
        <f t="shared" si="12"/>
        <v>21</v>
      </c>
    </row>
    <row r="263" spans="1:8" x14ac:dyDescent="0.25">
      <c r="A263" s="26">
        <v>21</v>
      </c>
      <c r="B263" s="5">
        <v>5</v>
      </c>
      <c r="C263" s="5">
        <v>1</v>
      </c>
      <c r="D263" s="5"/>
      <c r="E263" s="5"/>
      <c r="F263" s="5"/>
      <c r="G263" s="5"/>
      <c r="H263" s="2">
        <f t="shared" si="12"/>
        <v>25</v>
      </c>
    </row>
    <row r="264" spans="1:8" x14ac:dyDescent="0.25">
      <c r="A264" s="26">
        <v>22</v>
      </c>
      <c r="B264" s="5">
        <v>7</v>
      </c>
      <c r="C264" s="5">
        <v>9</v>
      </c>
      <c r="D264" s="5"/>
      <c r="E264" s="5"/>
      <c r="F264" s="5">
        <v>1</v>
      </c>
      <c r="G264" s="5"/>
      <c r="H264" s="2">
        <f t="shared" si="12"/>
        <v>24</v>
      </c>
    </row>
    <row r="265" spans="1:8" x14ac:dyDescent="0.25">
      <c r="A265" s="26">
        <v>23</v>
      </c>
      <c r="B265" s="5">
        <v>3</v>
      </c>
      <c r="C265" s="5">
        <v>8</v>
      </c>
      <c r="D265" s="5"/>
      <c r="E265" s="5"/>
      <c r="F265" s="5">
        <v>2</v>
      </c>
      <c r="G265" s="5"/>
      <c r="H265" s="2">
        <f t="shared" si="12"/>
        <v>21</v>
      </c>
    </row>
    <row r="266" spans="1:8" x14ac:dyDescent="0.25">
      <c r="A266" s="26">
        <v>24</v>
      </c>
      <c r="B266" s="5">
        <v>2</v>
      </c>
      <c r="C266" s="5">
        <v>2</v>
      </c>
      <c r="D266" s="5"/>
      <c r="E266" s="5"/>
      <c r="F266" s="5">
        <v>1</v>
      </c>
      <c r="G266" s="5"/>
      <c r="H266" s="2">
        <f t="shared" si="12"/>
        <v>22</v>
      </c>
    </row>
    <row r="267" spans="1:8" x14ac:dyDescent="0.25">
      <c r="A267" s="26">
        <v>25</v>
      </c>
      <c r="B267" s="5">
        <v>2</v>
      </c>
      <c r="C267" s="5"/>
      <c r="D267" s="5"/>
      <c r="E267" s="5"/>
      <c r="F267" s="5"/>
      <c r="G267" s="5"/>
      <c r="H267" s="2">
        <f t="shared" si="12"/>
        <v>24</v>
      </c>
    </row>
    <row r="268" spans="1:8" x14ac:dyDescent="0.25">
      <c r="A268" s="26">
        <v>26</v>
      </c>
      <c r="B268" s="5">
        <v>9</v>
      </c>
      <c r="C268" s="5">
        <v>7</v>
      </c>
      <c r="D268" s="5"/>
      <c r="E268" s="5"/>
      <c r="F268" s="5"/>
      <c r="G268" s="5"/>
      <c r="H268" s="2">
        <f t="shared" si="12"/>
        <v>26</v>
      </c>
    </row>
    <row r="269" spans="1:8" x14ac:dyDescent="0.25">
      <c r="A269" s="26">
        <v>27</v>
      </c>
      <c r="B269" s="5">
        <v>2</v>
      </c>
      <c r="C269" s="5">
        <v>5</v>
      </c>
      <c r="D269" s="5"/>
      <c r="E269" s="5"/>
      <c r="F269" s="5">
        <v>1</v>
      </c>
      <c r="G269" s="5"/>
      <c r="H269" s="2">
        <f t="shared" si="12"/>
        <v>24</v>
      </c>
    </row>
    <row r="270" spans="1:8" x14ac:dyDescent="0.25">
      <c r="A270" s="26">
        <v>28</v>
      </c>
      <c r="B270" s="5">
        <v>4</v>
      </c>
      <c r="C270" s="5">
        <v>5</v>
      </c>
      <c r="D270" s="5"/>
      <c r="E270" s="5"/>
      <c r="F270" s="5">
        <v>2</v>
      </c>
      <c r="G270" s="5"/>
      <c r="H270" s="2">
        <f t="shared" si="12"/>
        <v>25</v>
      </c>
    </row>
    <row r="271" spans="1:8" x14ac:dyDescent="0.25">
      <c r="A271" s="26">
        <v>29</v>
      </c>
      <c r="B271" s="5">
        <v>3</v>
      </c>
      <c r="C271" s="5">
        <v>2</v>
      </c>
      <c r="D271" s="5"/>
      <c r="E271" s="5"/>
      <c r="F271" s="5"/>
      <c r="G271" s="5"/>
      <c r="H271" s="2">
        <f t="shared" si="12"/>
        <v>26</v>
      </c>
    </row>
    <row r="272" spans="1:8" x14ac:dyDescent="0.25">
      <c r="A272" s="11">
        <v>30</v>
      </c>
      <c r="B272" s="5">
        <v>2</v>
      </c>
      <c r="C272" s="5">
        <v>5</v>
      </c>
      <c r="D272" s="5"/>
      <c r="E272" s="5"/>
      <c r="F272" s="5"/>
      <c r="G272" s="5"/>
      <c r="H272" s="5">
        <f t="shared" si="12"/>
        <v>23</v>
      </c>
    </row>
    <row r="273" spans="1:8" ht="15.75" thickBot="1" x14ac:dyDescent="0.3">
      <c r="A273" s="63">
        <v>31</v>
      </c>
      <c r="B273" s="29">
        <v>1</v>
      </c>
      <c r="C273" s="29">
        <v>4</v>
      </c>
      <c r="D273" s="29"/>
      <c r="E273" s="29"/>
      <c r="F273" s="29"/>
      <c r="G273" s="29"/>
      <c r="H273" s="5">
        <f t="shared" si="12"/>
        <v>20</v>
      </c>
    </row>
    <row r="274" spans="1:8" ht="15.75" thickBot="1" x14ac:dyDescent="0.3">
      <c r="A274" s="60" t="s">
        <v>35</v>
      </c>
      <c r="B274" s="58">
        <f>SUM(B243:B273)-E274</f>
        <v>131</v>
      </c>
      <c r="C274" s="58">
        <f t="shared" ref="C274:H274" si="13">SUM(C243:C273)</f>
        <v>155</v>
      </c>
      <c r="D274" s="58">
        <f t="shared" si="13"/>
        <v>2</v>
      </c>
      <c r="E274" s="58">
        <f t="shared" si="13"/>
        <v>0</v>
      </c>
      <c r="F274" s="58">
        <f t="shared" si="13"/>
        <v>28</v>
      </c>
      <c r="G274" s="58">
        <f t="shared" si="13"/>
        <v>0</v>
      </c>
      <c r="H274" s="58">
        <f t="shared" si="13"/>
        <v>732</v>
      </c>
    </row>
    <row r="277" spans="1:8" ht="36" x14ac:dyDescent="0.55000000000000004">
      <c r="A277" s="273" t="s">
        <v>1</v>
      </c>
      <c r="B277" s="273"/>
      <c r="C277" s="273"/>
      <c r="D277" s="273"/>
      <c r="E277" s="273"/>
      <c r="F277" s="273"/>
      <c r="G277" s="273"/>
      <c r="H277" s="273"/>
    </row>
    <row r="278" spans="1:8" ht="27" thickBot="1" x14ac:dyDescent="0.45">
      <c r="A278" s="274" t="s">
        <v>0</v>
      </c>
      <c r="B278" s="274"/>
      <c r="C278" s="274"/>
      <c r="D278" s="274"/>
      <c r="E278" s="274"/>
      <c r="F278" s="274"/>
      <c r="G278" s="274"/>
      <c r="H278" s="274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5" t="s">
        <v>37</v>
      </c>
      <c r="F279" s="276"/>
      <c r="G279" s="19" t="s">
        <v>16</v>
      </c>
      <c r="H279" s="32" t="s">
        <v>62</v>
      </c>
    </row>
    <row r="280" spans="1:8" ht="15.75" x14ac:dyDescent="0.25">
      <c r="A280" s="277" t="s">
        <v>6</v>
      </c>
      <c r="B280" s="278"/>
      <c r="C280" s="278"/>
      <c r="D280" s="278"/>
      <c r="E280" s="278"/>
      <c r="F280" s="279"/>
      <c r="G280" s="1"/>
      <c r="H280" s="2">
        <f>H273</f>
        <v>20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28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3</v>
      </c>
      <c r="C283" s="37">
        <v>1</v>
      </c>
      <c r="D283" s="37"/>
      <c r="E283" s="37"/>
      <c r="F283" s="37">
        <v>1</v>
      </c>
      <c r="G283" s="37"/>
      <c r="H283" s="38">
        <f>H280+B283+F283-(C283+D283+G283)-E283</f>
        <v>23</v>
      </c>
    </row>
    <row r="284" spans="1:8" x14ac:dyDescent="0.25">
      <c r="A284" s="26">
        <v>2</v>
      </c>
      <c r="B284" s="5">
        <v>5</v>
      </c>
      <c r="C284" s="5">
        <v>9</v>
      </c>
      <c r="D284" s="5"/>
      <c r="E284" s="5"/>
      <c r="F284" s="5">
        <v>2</v>
      </c>
      <c r="G284" s="5"/>
      <c r="H284" s="2">
        <f>H283+B284+F284-(C284+D284+G284)-E284</f>
        <v>21</v>
      </c>
    </row>
    <row r="285" spans="1:8" x14ac:dyDescent="0.25">
      <c r="A285" s="26">
        <v>3</v>
      </c>
      <c r="B285" s="5">
        <v>3</v>
      </c>
      <c r="C285" s="5">
        <v>6</v>
      </c>
      <c r="D285" s="5"/>
      <c r="E285" s="5"/>
      <c r="F285" s="5"/>
      <c r="G285" s="5">
        <v>2</v>
      </c>
      <c r="H285" s="2">
        <f>H284+B285+F285-(C285+D285+G285)-E285</f>
        <v>16</v>
      </c>
    </row>
    <row r="286" spans="1:8" x14ac:dyDescent="0.25">
      <c r="A286" s="26">
        <v>4</v>
      </c>
      <c r="B286" s="5">
        <v>2</v>
      </c>
      <c r="C286" s="5">
        <v>3</v>
      </c>
      <c r="D286" s="5"/>
      <c r="E286" s="5"/>
      <c r="F286" s="5">
        <v>2</v>
      </c>
      <c r="G286" s="5"/>
      <c r="H286" s="2">
        <f t="shared" ref="H286:H313" si="14">H285+B286+F286-(C286+D286+G286)-E286</f>
        <v>17</v>
      </c>
    </row>
    <row r="287" spans="1:8" x14ac:dyDescent="0.25">
      <c r="A287" s="26">
        <v>5</v>
      </c>
      <c r="B287" s="5">
        <v>3</v>
      </c>
      <c r="C287" s="5">
        <v>1</v>
      </c>
      <c r="D287" s="5"/>
      <c r="E287" s="5"/>
      <c r="F287" s="5">
        <v>3</v>
      </c>
      <c r="G287" s="5"/>
      <c r="H287" s="2">
        <f t="shared" si="14"/>
        <v>22</v>
      </c>
    </row>
    <row r="288" spans="1:8" x14ac:dyDescent="0.25">
      <c r="A288" s="26">
        <v>6</v>
      </c>
      <c r="B288" s="5">
        <v>2</v>
      </c>
      <c r="C288" s="5">
        <v>5</v>
      </c>
      <c r="D288" s="5"/>
      <c r="E288" s="5"/>
      <c r="F288" s="5">
        <v>4</v>
      </c>
      <c r="G288" s="5"/>
      <c r="H288" s="2">
        <f t="shared" si="14"/>
        <v>23</v>
      </c>
    </row>
    <row r="289" spans="1:8" x14ac:dyDescent="0.25">
      <c r="A289" s="26">
        <v>7</v>
      </c>
      <c r="B289" s="5">
        <v>4</v>
      </c>
      <c r="C289" s="5">
        <v>4</v>
      </c>
      <c r="D289" s="5"/>
      <c r="E289" s="5"/>
      <c r="F289" s="5">
        <v>0</v>
      </c>
      <c r="G289" s="5"/>
      <c r="H289" s="2">
        <f t="shared" si="14"/>
        <v>23</v>
      </c>
    </row>
    <row r="290" spans="1:8" x14ac:dyDescent="0.25">
      <c r="A290" s="26">
        <v>8</v>
      </c>
      <c r="B290" s="5">
        <v>2</v>
      </c>
      <c r="C290" s="5"/>
      <c r="D290" s="5"/>
      <c r="E290" s="5"/>
      <c r="F290" s="5">
        <v>1</v>
      </c>
      <c r="G290" s="5"/>
      <c r="H290" s="2">
        <f t="shared" si="14"/>
        <v>26</v>
      </c>
    </row>
    <row r="291" spans="1:8" x14ac:dyDescent="0.25">
      <c r="A291" s="26">
        <v>9</v>
      </c>
      <c r="B291" s="5">
        <v>6</v>
      </c>
      <c r="C291" s="5">
        <v>8</v>
      </c>
      <c r="D291" s="5"/>
      <c r="E291" s="5"/>
      <c r="F291" s="5">
        <v>2</v>
      </c>
      <c r="G291" s="5"/>
      <c r="H291" s="2">
        <f t="shared" si="14"/>
        <v>26</v>
      </c>
    </row>
    <row r="292" spans="1:8" x14ac:dyDescent="0.25">
      <c r="A292" s="26">
        <v>10</v>
      </c>
      <c r="B292" s="5">
        <v>6</v>
      </c>
      <c r="C292" s="5">
        <v>5</v>
      </c>
      <c r="D292" s="5"/>
      <c r="E292" s="5"/>
      <c r="F292" s="5"/>
      <c r="G292" s="5"/>
      <c r="H292" s="2">
        <f t="shared" si="14"/>
        <v>27</v>
      </c>
    </row>
    <row r="293" spans="1:8" x14ac:dyDescent="0.25">
      <c r="A293" s="26">
        <v>11</v>
      </c>
      <c r="B293" s="5">
        <v>5</v>
      </c>
      <c r="C293" s="5">
        <v>6</v>
      </c>
      <c r="D293" s="5"/>
      <c r="E293" s="5"/>
      <c r="F293" s="5"/>
      <c r="G293" s="5"/>
      <c r="H293" s="2">
        <f t="shared" si="14"/>
        <v>26</v>
      </c>
    </row>
    <row r="294" spans="1:8" x14ac:dyDescent="0.25">
      <c r="A294" s="26">
        <v>12</v>
      </c>
      <c r="B294" s="5">
        <v>7</v>
      </c>
      <c r="C294" s="5">
        <v>8</v>
      </c>
      <c r="D294" s="5"/>
      <c r="E294" s="5"/>
      <c r="F294" s="5"/>
      <c r="G294" s="5"/>
      <c r="H294" s="2">
        <f t="shared" si="14"/>
        <v>25</v>
      </c>
    </row>
    <row r="295" spans="1:8" x14ac:dyDescent="0.25">
      <c r="A295" s="26">
        <v>13</v>
      </c>
      <c r="B295" s="5">
        <v>2</v>
      </c>
      <c r="C295" s="5">
        <v>2</v>
      </c>
      <c r="D295" s="5"/>
      <c r="E295" s="5"/>
      <c r="F295" s="5"/>
      <c r="G295" s="5"/>
      <c r="H295" s="2">
        <f t="shared" si="14"/>
        <v>25</v>
      </c>
    </row>
    <row r="296" spans="1:8" x14ac:dyDescent="0.25">
      <c r="A296" s="26">
        <v>14</v>
      </c>
      <c r="B296" s="5">
        <v>2</v>
      </c>
      <c r="C296" s="5">
        <v>4</v>
      </c>
      <c r="D296" s="5"/>
      <c r="E296" s="5"/>
      <c r="F296" s="5"/>
      <c r="G296" s="5"/>
      <c r="H296" s="2">
        <f t="shared" si="14"/>
        <v>23</v>
      </c>
    </row>
    <row r="297" spans="1:8" x14ac:dyDescent="0.25">
      <c r="A297" s="26">
        <v>15</v>
      </c>
      <c r="B297" s="5">
        <v>4</v>
      </c>
      <c r="C297" s="5">
        <v>1</v>
      </c>
      <c r="D297" s="5"/>
      <c r="E297" s="5"/>
      <c r="F297" s="5"/>
      <c r="G297" s="5"/>
      <c r="H297" s="2">
        <f t="shared" si="14"/>
        <v>26</v>
      </c>
    </row>
    <row r="298" spans="1:8" x14ac:dyDescent="0.25">
      <c r="A298" s="26">
        <v>16</v>
      </c>
      <c r="B298" s="5">
        <v>7</v>
      </c>
      <c r="C298" s="5">
        <v>4</v>
      </c>
      <c r="D298" s="5"/>
      <c r="E298" s="5"/>
      <c r="F298" s="5"/>
      <c r="G298" s="5"/>
      <c r="H298" s="2">
        <f t="shared" si="14"/>
        <v>29</v>
      </c>
    </row>
    <row r="299" spans="1:8" x14ac:dyDescent="0.25">
      <c r="A299" s="26">
        <v>17</v>
      </c>
      <c r="B299" s="5">
        <v>5</v>
      </c>
      <c r="C299" s="5">
        <v>11</v>
      </c>
      <c r="D299" s="5"/>
      <c r="E299" s="5"/>
      <c r="F299" s="5">
        <v>3</v>
      </c>
      <c r="G299" s="5"/>
      <c r="H299" s="2">
        <f t="shared" si="14"/>
        <v>26</v>
      </c>
    </row>
    <row r="300" spans="1:8" x14ac:dyDescent="0.25">
      <c r="A300" s="26">
        <v>18</v>
      </c>
      <c r="B300" s="5">
        <v>6</v>
      </c>
      <c r="C300" s="5">
        <v>9</v>
      </c>
      <c r="D300" s="5">
        <v>1</v>
      </c>
      <c r="E300" s="5"/>
      <c r="F300" s="5"/>
      <c r="G300" s="5"/>
      <c r="H300" s="2">
        <f t="shared" si="14"/>
        <v>22</v>
      </c>
    </row>
    <row r="301" spans="1:8" x14ac:dyDescent="0.25">
      <c r="A301" s="26">
        <v>19</v>
      </c>
      <c r="B301" s="5">
        <v>9</v>
      </c>
      <c r="C301" s="5">
        <v>5</v>
      </c>
      <c r="D301" s="5"/>
      <c r="E301" s="5"/>
      <c r="F301" s="5"/>
      <c r="G301" s="5"/>
      <c r="H301" s="2">
        <f t="shared" si="14"/>
        <v>26</v>
      </c>
    </row>
    <row r="302" spans="1:8" x14ac:dyDescent="0.25">
      <c r="A302" s="26">
        <v>20</v>
      </c>
      <c r="B302" s="5">
        <v>3</v>
      </c>
      <c r="C302" s="5">
        <v>3</v>
      </c>
      <c r="D302" s="5">
        <v>1</v>
      </c>
      <c r="E302" s="5"/>
      <c r="F302" s="5">
        <v>1</v>
      </c>
      <c r="G302" s="5"/>
      <c r="H302" s="2">
        <f t="shared" si="14"/>
        <v>26</v>
      </c>
    </row>
    <row r="303" spans="1:8" x14ac:dyDescent="0.25">
      <c r="A303" s="26">
        <v>21</v>
      </c>
      <c r="B303" s="5">
        <v>4</v>
      </c>
      <c r="C303" s="5">
        <v>4</v>
      </c>
      <c r="D303" s="5"/>
      <c r="E303" s="5"/>
      <c r="F303" s="5">
        <v>3</v>
      </c>
      <c r="G303" s="5"/>
      <c r="H303" s="2">
        <f t="shared" si="14"/>
        <v>29</v>
      </c>
    </row>
    <row r="304" spans="1:8" x14ac:dyDescent="0.25">
      <c r="A304" s="26">
        <v>22</v>
      </c>
      <c r="B304" s="5">
        <v>4</v>
      </c>
      <c r="C304" s="5">
        <v>6</v>
      </c>
      <c r="D304" s="5"/>
      <c r="E304" s="5"/>
      <c r="F304" s="5">
        <v>2</v>
      </c>
      <c r="G304" s="5"/>
      <c r="H304" s="2">
        <f t="shared" si="14"/>
        <v>29</v>
      </c>
    </row>
    <row r="305" spans="1:8" x14ac:dyDescent="0.25">
      <c r="A305" s="26">
        <v>23</v>
      </c>
      <c r="B305" s="5">
        <v>4</v>
      </c>
      <c r="C305" s="5">
        <v>8</v>
      </c>
      <c r="D305" s="5"/>
      <c r="E305" s="5"/>
      <c r="F305" s="5">
        <v>2</v>
      </c>
      <c r="G305" s="5"/>
      <c r="H305" s="2">
        <f t="shared" si="14"/>
        <v>27</v>
      </c>
    </row>
    <row r="306" spans="1:8" x14ac:dyDescent="0.25">
      <c r="A306" s="26">
        <v>24</v>
      </c>
      <c r="B306" s="5">
        <v>4</v>
      </c>
      <c r="C306" s="5">
        <v>10</v>
      </c>
      <c r="D306" s="5"/>
      <c r="E306" s="5"/>
      <c r="F306" s="5">
        <v>2</v>
      </c>
      <c r="G306" s="5"/>
      <c r="H306" s="2">
        <f t="shared" si="14"/>
        <v>23</v>
      </c>
    </row>
    <row r="307" spans="1:8" x14ac:dyDescent="0.25">
      <c r="A307" s="26">
        <v>25</v>
      </c>
      <c r="B307" s="5">
        <v>6</v>
      </c>
      <c r="C307" s="5">
        <v>8</v>
      </c>
      <c r="D307" s="5"/>
      <c r="E307" s="5"/>
      <c r="F307" s="5">
        <v>1</v>
      </c>
      <c r="G307" s="5"/>
      <c r="H307" s="2">
        <f t="shared" si="14"/>
        <v>22</v>
      </c>
    </row>
    <row r="308" spans="1:8" x14ac:dyDescent="0.25">
      <c r="A308" s="26">
        <v>26</v>
      </c>
      <c r="B308" s="5">
        <v>4</v>
      </c>
      <c r="C308" s="5">
        <v>10</v>
      </c>
      <c r="D308" s="5"/>
      <c r="E308" s="5"/>
      <c r="F308" s="5">
        <v>1</v>
      </c>
      <c r="G308" s="5"/>
      <c r="H308" s="2">
        <f t="shared" si="14"/>
        <v>17</v>
      </c>
    </row>
    <row r="309" spans="1:8" x14ac:dyDescent="0.25">
      <c r="A309" s="26">
        <v>27</v>
      </c>
      <c r="B309" s="5">
        <v>8</v>
      </c>
      <c r="C309" s="5">
        <v>7</v>
      </c>
      <c r="D309" s="5"/>
      <c r="E309" s="5"/>
      <c r="F309" s="5"/>
      <c r="G309" s="5"/>
      <c r="H309" s="2">
        <f t="shared" si="14"/>
        <v>18</v>
      </c>
    </row>
    <row r="310" spans="1:8" x14ac:dyDescent="0.25">
      <c r="A310" s="26">
        <v>28</v>
      </c>
      <c r="B310" s="5"/>
      <c r="C310" s="5">
        <v>4</v>
      </c>
      <c r="D310" s="5"/>
      <c r="E310" s="5"/>
      <c r="F310" s="5">
        <v>1</v>
      </c>
      <c r="G310" s="5">
        <v>1</v>
      </c>
      <c r="H310" s="2">
        <f t="shared" si="14"/>
        <v>14</v>
      </c>
    </row>
    <row r="311" spans="1:8" x14ac:dyDescent="0.25">
      <c r="A311" s="26">
        <v>29</v>
      </c>
      <c r="B311" s="5">
        <v>2</v>
      </c>
      <c r="C311" s="5">
        <v>2</v>
      </c>
      <c r="D311" s="5">
        <v>1</v>
      </c>
      <c r="E311" s="5"/>
      <c r="F311" s="5">
        <v>3</v>
      </c>
      <c r="G311" s="5"/>
      <c r="H311" s="2">
        <f t="shared" si="14"/>
        <v>16</v>
      </c>
    </row>
    <row r="312" spans="1:8" x14ac:dyDescent="0.25">
      <c r="A312" s="11">
        <v>30</v>
      </c>
      <c r="B312" s="5">
        <v>3</v>
      </c>
      <c r="C312" s="5">
        <v>7</v>
      </c>
      <c r="D312" s="5"/>
      <c r="E312" s="5"/>
      <c r="F312" s="5">
        <v>2</v>
      </c>
      <c r="G312" s="5"/>
      <c r="H312" s="5">
        <f t="shared" si="14"/>
        <v>14</v>
      </c>
    </row>
    <row r="313" spans="1:8" ht="15.75" thickBot="1" x14ac:dyDescent="0.3">
      <c r="A313" s="63">
        <v>31</v>
      </c>
      <c r="B313" s="29">
        <v>6</v>
      </c>
      <c r="C313" s="29">
        <v>5</v>
      </c>
      <c r="D313" s="29"/>
      <c r="E313" s="29"/>
      <c r="F313" s="29">
        <v>3</v>
      </c>
      <c r="G313" s="29"/>
      <c r="H313" s="5">
        <f t="shared" si="14"/>
        <v>18</v>
      </c>
    </row>
    <row r="314" spans="1:8" ht="15.75" thickBot="1" x14ac:dyDescent="0.3">
      <c r="A314" s="60" t="s">
        <v>35</v>
      </c>
      <c r="B314" s="58">
        <f>SUM(B283:B313)-E314</f>
        <v>131</v>
      </c>
      <c r="C314" s="58">
        <f t="shared" ref="C314:H314" si="15">SUM(C283:C313)</f>
        <v>166</v>
      </c>
      <c r="D314" s="58">
        <f t="shared" si="15"/>
        <v>3</v>
      </c>
      <c r="E314" s="58">
        <f t="shared" si="15"/>
        <v>0</v>
      </c>
      <c r="F314" s="58">
        <f t="shared" si="15"/>
        <v>39</v>
      </c>
      <c r="G314" s="58">
        <f t="shared" si="15"/>
        <v>3</v>
      </c>
      <c r="H314" s="58">
        <f t="shared" si="15"/>
        <v>705</v>
      </c>
    </row>
    <row r="317" spans="1:8" ht="36" x14ac:dyDescent="0.55000000000000004">
      <c r="A317" s="273" t="s">
        <v>1</v>
      </c>
      <c r="B317" s="273"/>
      <c r="C317" s="273"/>
      <c r="D317" s="273"/>
      <c r="E317" s="273"/>
      <c r="F317" s="273"/>
      <c r="G317" s="273"/>
      <c r="H317" s="273"/>
    </row>
    <row r="318" spans="1:8" ht="27" thickBot="1" x14ac:dyDescent="0.45">
      <c r="A318" s="274" t="s">
        <v>0</v>
      </c>
      <c r="B318" s="274"/>
      <c r="C318" s="274"/>
      <c r="D318" s="274"/>
      <c r="E318" s="274"/>
      <c r="F318" s="274"/>
      <c r="G318" s="274"/>
      <c r="H318" s="274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5" t="s">
        <v>37</v>
      </c>
      <c r="F319" s="276"/>
      <c r="G319" s="19" t="s">
        <v>16</v>
      </c>
      <c r="H319" s="32" t="s">
        <v>63</v>
      </c>
    </row>
    <row r="320" spans="1:8" ht="15.75" x14ac:dyDescent="0.25">
      <c r="A320" s="277" t="s">
        <v>6</v>
      </c>
      <c r="B320" s="278"/>
      <c r="C320" s="278"/>
      <c r="D320" s="278"/>
      <c r="E320" s="278"/>
      <c r="F320" s="279"/>
      <c r="G320" s="1"/>
      <c r="H320" s="2">
        <f>H313</f>
        <v>18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28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4</v>
      </c>
      <c r="C323" s="37">
        <v>5</v>
      </c>
      <c r="D323" s="37"/>
      <c r="E323" s="37"/>
      <c r="F323" s="37"/>
      <c r="G323" s="37">
        <v>1</v>
      </c>
      <c r="H323" s="38">
        <f>H320+B323+F323-(C323+D323+G323)-E323</f>
        <v>16</v>
      </c>
    </row>
    <row r="324" spans="1:8" x14ac:dyDescent="0.25">
      <c r="A324" s="26">
        <v>2</v>
      </c>
      <c r="B324" s="5">
        <v>4</v>
      </c>
      <c r="C324" s="5">
        <v>2</v>
      </c>
      <c r="D324" s="5"/>
      <c r="E324" s="5"/>
      <c r="F324" s="5"/>
      <c r="G324" s="5"/>
      <c r="H324" s="2">
        <f>H323+B324+F324-(C324+D324+G324)-E324</f>
        <v>18</v>
      </c>
    </row>
    <row r="325" spans="1:8" x14ac:dyDescent="0.25">
      <c r="A325" s="26">
        <v>3</v>
      </c>
      <c r="B325" s="5">
        <v>3</v>
      </c>
      <c r="C325" s="5">
        <v>3</v>
      </c>
      <c r="D325" s="5"/>
      <c r="E325" s="5"/>
      <c r="F325" s="5"/>
      <c r="G325" s="5"/>
      <c r="H325" s="2">
        <f>H324+B325+F325-(C325+D325+G325)-E325</f>
        <v>18</v>
      </c>
    </row>
    <row r="326" spans="1:8" x14ac:dyDescent="0.25">
      <c r="A326" s="26">
        <v>4</v>
      </c>
      <c r="B326" s="5">
        <v>4</v>
      </c>
      <c r="C326" s="5">
        <v>1</v>
      </c>
      <c r="D326" s="5"/>
      <c r="E326" s="5"/>
      <c r="F326" s="5"/>
      <c r="G326" s="5"/>
      <c r="H326" s="2">
        <f t="shared" ref="H326:H352" si="16">H325+B326+F326-(C326+D326+G326)-E326</f>
        <v>21</v>
      </c>
    </row>
    <row r="327" spans="1:8" x14ac:dyDescent="0.25">
      <c r="A327" s="26">
        <v>5</v>
      </c>
      <c r="B327" s="5">
        <v>7</v>
      </c>
      <c r="C327" s="5">
        <v>6</v>
      </c>
      <c r="D327" s="5"/>
      <c r="E327" s="5"/>
      <c r="F327" s="5">
        <v>2</v>
      </c>
      <c r="G327" s="5"/>
      <c r="H327" s="2">
        <f t="shared" si="16"/>
        <v>24</v>
      </c>
    </row>
    <row r="328" spans="1:8" x14ac:dyDescent="0.25">
      <c r="A328" s="26">
        <v>6</v>
      </c>
      <c r="B328" s="5">
        <v>6</v>
      </c>
      <c r="C328" s="5">
        <v>4</v>
      </c>
      <c r="D328" s="5">
        <v>1</v>
      </c>
      <c r="E328" s="5"/>
      <c r="F328" s="5">
        <v>1</v>
      </c>
      <c r="G328" s="5"/>
      <c r="H328" s="2">
        <f t="shared" si="16"/>
        <v>26</v>
      </c>
    </row>
    <row r="329" spans="1:8" x14ac:dyDescent="0.25">
      <c r="A329" s="26">
        <v>7</v>
      </c>
      <c r="B329" s="5">
        <v>4</v>
      </c>
      <c r="C329" s="5">
        <v>4</v>
      </c>
      <c r="D329" s="5">
        <v>1</v>
      </c>
      <c r="E329" s="5"/>
      <c r="F329" s="5"/>
      <c r="G329" s="5"/>
      <c r="H329" s="2">
        <f t="shared" si="16"/>
        <v>25</v>
      </c>
    </row>
    <row r="330" spans="1:8" x14ac:dyDescent="0.25">
      <c r="A330" s="26">
        <v>8</v>
      </c>
      <c r="B330" s="5">
        <v>4</v>
      </c>
      <c r="C330" s="5">
        <v>4</v>
      </c>
      <c r="D330" s="5"/>
      <c r="E330" s="5"/>
      <c r="F330" s="5">
        <v>1</v>
      </c>
      <c r="G330" s="5"/>
      <c r="H330" s="2">
        <f t="shared" si="16"/>
        <v>26</v>
      </c>
    </row>
    <row r="331" spans="1:8" x14ac:dyDescent="0.25">
      <c r="A331" s="26">
        <v>9</v>
      </c>
      <c r="B331" s="5">
        <v>2</v>
      </c>
      <c r="C331" s="5">
        <v>9</v>
      </c>
      <c r="D331" s="5"/>
      <c r="E331" s="5"/>
      <c r="F331" s="5">
        <v>2</v>
      </c>
      <c r="G331" s="5"/>
      <c r="H331" s="2">
        <f t="shared" si="16"/>
        <v>21</v>
      </c>
    </row>
    <row r="332" spans="1:8" x14ac:dyDescent="0.25">
      <c r="A332" s="26">
        <v>10</v>
      </c>
      <c r="B332" s="5">
        <v>4</v>
      </c>
      <c r="C332" s="5">
        <v>5</v>
      </c>
      <c r="D332" s="5"/>
      <c r="E332" s="5"/>
      <c r="F332" s="5">
        <v>1</v>
      </c>
      <c r="G332" s="5"/>
      <c r="H332" s="2">
        <f t="shared" si="16"/>
        <v>21</v>
      </c>
    </row>
    <row r="333" spans="1:8" x14ac:dyDescent="0.25">
      <c r="A333" s="26">
        <v>11</v>
      </c>
      <c r="B333" s="5"/>
      <c r="C333" s="5">
        <v>2</v>
      </c>
      <c r="D333" s="5"/>
      <c r="E333" s="5"/>
      <c r="F333" s="5">
        <v>1</v>
      </c>
      <c r="G333" s="5"/>
      <c r="H333" s="2">
        <f t="shared" si="16"/>
        <v>20</v>
      </c>
    </row>
    <row r="334" spans="1:8" x14ac:dyDescent="0.25">
      <c r="A334" s="26">
        <v>12</v>
      </c>
      <c r="B334" s="5">
        <v>6</v>
      </c>
      <c r="C334" s="5">
        <v>1</v>
      </c>
      <c r="D334" s="5"/>
      <c r="E334" s="5"/>
      <c r="F334" s="5"/>
      <c r="G334" s="5"/>
      <c r="H334" s="2">
        <f t="shared" si="16"/>
        <v>25</v>
      </c>
    </row>
    <row r="335" spans="1:8" x14ac:dyDescent="0.25">
      <c r="A335" s="26">
        <v>13</v>
      </c>
      <c r="B335" s="5">
        <v>7</v>
      </c>
      <c r="C335" s="5">
        <v>6</v>
      </c>
      <c r="D335" s="5"/>
      <c r="E335" s="5"/>
      <c r="F335" s="5"/>
      <c r="G335" s="5"/>
      <c r="H335" s="2">
        <f t="shared" si="16"/>
        <v>26</v>
      </c>
    </row>
    <row r="336" spans="1:8" x14ac:dyDescent="0.25">
      <c r="A336" s="26">
        <v>14</v>
      </c>
      <c r="B336" s="5">
        <v>5</v>
      </c>
      <c r="C336" s="5">
        <v>8</v>
      </c>
      <c r="D336" s="5"/>
      <c r="E336" s="5"/>
      <c r="F336" s="5">
        <v>2</v>
      </c>
      <c r="G336" s="5"/>
      <c r="H336" s="2">
        <f t="shared" si="16"/>
        <v>25</v>
      </c>
    </row>
    <row r="337" spans="1:8" x14ac:dyDescent="0.25">
      <c r="A337" s="26">
        <v>15</v>
      </c>
      <c r="B337" s="5">
        <v>5</v>
      </c>
      <c r="C337" s="5">
        <v>5</v>
      </c>
      <c r="D337" s="5"/>
      <c r="E337" s="5"/>
      <c r="F337" s="5">
        <v>3</v>
      </c>
      <c r="G337" s="5"/>
      <c r="H337" s="2">
        <f t="shared" si="16"/>
        <v>28</v>
      </c>
    </row>
    <row r="338" spans="1:8" x14ac:dyDescent="0.25">
      <c r="A338" s="26">
        <v>16</v>
      </c>
      <c r="B338" s="5">
        <v>5</v>
      </c>
      <c r="C338" s="5">
        <v>6</v>
      </c>
      <c r="D338" s="5"/>
      <c r="E338" s="5"/>
      <c r="F338" s="5"/>
      <c r="G338" s="5"/>
      <c r="H338" s="2">
        <f t="shared" si="16"/>
        <v>27</v>
      </c>
    </row>
    <row r="339" spans="1:8" x14ac:dyDescent="0.25">
      <c r="A339" s="26">
        <v>17</v>
      </c>
      <c r="B339" s="5">
        <v>3</v>
      </c>
      <c r="C339" s="5">
        <v>7</v>
      </c>
      <c r="D339" s="5"/>
      <c r="E339" s="5"/>
      <c r="F339" s="5"/>
      <c r="G339" s="5"/>
      <c r="H339" s="2">
        <f t="shared" si="16"/>
        <v>23</v>
      </c>
    </row>
    <row r="340" spans="1:8" x14ac:dyDescent="0.25">
      <c r="A340" s="26">
        <v>18</v>
      </c>
      <c r="B340" s="5">
        <v>2</v>
      </c>
      <c r="C340" s="5">
        <v>4</v>
      </c>
      <c r="D340" s="5"/>
      <c r="E340" s="5"/>
      <c r="F340" s="5">
        <v>3</v>
      </c>
      <c r="G340" s="5"/>
      <c r="H340" s="2">
        <f t="shared" si="16"/>
        <v>24</v>
      </c>
    </row>
    <row r="341" spans="1:8" x14ac:dyDescent="0.25">
      <c r="A341" s="26">
        <v>19</v>
      </c>
      <c r="B341" s="5">
        <v>3</v>
      </c>
      <c r="C341" s="5">
        <v>1</v>
      </c>
      <c r="D341" s="5"/>
      <c r="E341" s="5"/>
      <c r="F341" s="5">
        <v>1</v>
      </c>
      <c r="G341" s="5"/>
      <c r="H341" s="2">
        <f t="shared" si="16"/>
        <v>27</v>
      </c>
    </row>
    <row r="342" spans="1:8" x14ac:dyDescent="0.25">
      <c r="A342" s="26">
        <v>20</v>
      </c>
      <c r="B342" s="5">
        <v>4</v>
      </c>
      <c r="C342" s="5">
        <v>9</v>
      </c>
      <c r="D342" s="5"/>
      <c r="E342" s="5"/>
      <c r="F342" s="5">
        <v>2</v>
      </c>
      <c r="G342" s="5"/>
      <c r="H342" s="2">
        <f t="shared" si="16"/>
        <v>24</v>
      </c>
    </row>
    <row r="343" spans="1:8" x14ac:dyDescent="0.25">
      <c r="A343" s="26">
        <v>21</v>
      </c>
      <c r="B343" s="5">
        <v>7</v>
      </c>
      <c r="C343" s="5">
        <v>8</v>
      </c>
      <c r="D343" s="5"/>
      <c r="E343" s="5"/>
      <c r="F343" s="5">
        <v>1</v>
      </c>
      <c r="G343" s="5"/>
      <c r="H343" s="2">
        <f t="shared" si="16"/>
        <v>24</v>
      </c>
    </row>
    <row r="344" spans="1:8" x14ac:dyDescent="0.25">
      <c r="A344" s="26">
        <v>22</v>
      </c>
      <c r="B344" s="5">
        <v>3</v>
      </c>
      <c r="C344" s="5">
        <v>9</v>
      </c>
      <c r="D344" s="5"/>
      <c r="E344" s="5"/>
      <c r="F344" s="5">
        <v>1</v>
      </c>
      <c r="G344" s="5"/>
      <c r="H344" s="2">
        <f t="shared" si="16"/>
        <v>19</v>
      </c>
    </row>
    <row r="345" spans="1:8" x14ac:dyDescent="0.25">
      <c r="A345" s="26">
        <v>23</v>
      </c>
      <c r="B345" s="5">
        <v>1</v>
      </c>
      <c r="C345" s="5">
        <v>6</v>
      </c>
      <c r="D345" s="5"/>
      <c r="E345" s="5"/>
      <c r="F345" s="5">
        <v>2</v>
      </c>
      <c r="G345" s="5"/>
      <c r="H345" s="2">
        <f t="shared" si="16"/>
        <v>16</v>
      </c>
    </row>
    <row r="346" spans="1:8" x14ac:dyDescent="0.25">
      <c r="A346" s="26">
        <v>24</v>
      </c>
      <c r="B346" s="5"/>
      <c r="C346" s="5">
        <v>4</v>
      </c>
      <c r="D346" s="5"/>
      <c r="E346" s="5"/>
      <c r="F346" s="5"/>
      <c r="G346" s="5"/>
      <c r="H346" s="2">
        <f t="shared" si="16"/>
        <v>12</v>
      </c>
    </row>
    <row r="347" spans="1:8" x14ac:dyDescent="0.25">
      <c r="A347" s="26">
        <v>25</v>
      </c>
      <c r="B347" s="5">
        <v>2</v>
      </c>
      <c r="C347" s="5">
        <v>3</v>
      </c>
      <c r="D347" s="5"/>
      <c r="E347" s="5"/>
      <c r="F347" s="5">
        <v>1</v>
      </c>
      <c r="G347" s="5"/>
      <c r="H347" s="2">
        <f t="shared" si="16"/>
        <v>12</v>
      </c>
    </row>
    <row r="348" spans="1:8" x14ac:dyDescent="0.25">
      <c r="A348" s="26">
        <v>26</v>
      </c>
      <c r="B348" s="5">
        <v>6</v>
      </c>
      <c r="C348" s="5">
        <v>3</v>
      </c>
      <c r="D348" s="5"/>
      <c r="E348" s="5"/>
      <c r="F348" s="5">
        <v>2</v>
      </c>
      <c r="G348" s="5"/>
      <c r="H348" s="2">
        <f t="shared" si="16"/>
        <v>17</v>
      </c>
    </row>
    <row r="349" spans="1:8" x14ac:dyDescent="0.25">
      <c r="A349" s="26">
        <v>27</v>
      </c>
      <c r="B349" s="5">
        <v>3</v>
      </c>
      <c r="C349" s="5">
        <v>5</v>
      </c>
      <c r="D349" s="5"/>
      <c r="E349" s="5"/>
      <c r="F349" s="5">
        <v>1</v>
      </c>
      <c r="G349" s="5"/>
      <c r="H349" s="2">
        <f t="shared" si="16"/>
        <v>16</v>
      </c>
    </row>
    <row r="350" spans="1:8" x14ac:dyDescent="0.25">
      <c r="A350" s="26">
        <v>28</v>
      </c>
      <c r="B350" s="5">
        <v>5</v>
      </c>
      <c r="C350" s="5">
        <v>1</v>
      </c>
      <c r="D350" s="5"/>
      <c r="E350" s="5"/>
      <c r="F350" s="5">
        <v>1</v>
      </c>
      <c r="G350" s="5"/>
      <c r="H350" s="2">
        <f t="shared" si="16"/>
        <v>21</v>
      </c>
    </row>
    <row r="351" spans="1:8" x14ac:dyDescent="0.25">
      <c r="A351" s="26">
        <v>29</v>
      </c>
      <c r="B351" s="5">
        <v>8</v>
      </c>
      <c r="C351" s="5">
        <v>7</v>
      </c>
      <c r="D351" s="5"/>
      <c r="E351" s="5"/>
      <c r="F351" s="5"/>
      <c r="G351" s="5"/>
      <c r="H351" s="2">
        <f t="shared" si="16"/>
        <v>22</v>
      </c>
    </row>
    <row r="352" spans="1:8" ht="15.75" thickBot="1" x14ac:dyDescent="0.3">
      <c r="A352" s="11">
        <v>30</v>
      </c>
      <c r="B352" s="5">
        <v>7</v>
      </c>
      <c r="C352" s="5">
        <v>1</v>
      </c>
      <c r="D352" s="5"/>
      <c r="E352" s="5"/>
      <c r="F352" s="5"/>
      <c r="G352" s="5"/>
      <c r="H352" s="5">
        <f t="shared" si="16"/>
        <v>28</v>
      </c>
    </row>
    <row r="353" spans="1:8" ht="15.75" thickBot="1" x14ac:dyDescent="0.3">
      <c r="A353" s="60" t="s">
        <v>35</v>
      </c>
      <c r="B353" s="58">
        <f>SUM(B323:B352)-E353</f>
        <v>124</v>
      </c>
      <c r="C353" s="58">
        <f t="shared" ref="C353:H353" si="17">SUM(C323:C352)</f>
        <v>139</v>
      </c>
      <c r="D353" s="58">
        <f t="shared" si="17"/>
        <v>2</v>
      </c>
      <c r="E353" s="58">
        <f t="shared" si="17"/>
        <v>0</v>
      </c>
      <c r="F353" s="58">
        <f t="shared" si="17"/>
        <v>28</v>
      </c>
      <c r="G353" s="58">
        <f t="shared" si="17"/>
        <v>1</v>
      </c>
      <c r="H353" s="58">
        <f t="shared" si="17"/>
        <v>652</v>
      </c>
    </row>
    <row r="356" spans="1:8" ht="36" x14ac:dyDescent="0.55000000000000004">
      <c r="A356" s="273" t="s">
        <v>1</v>
      </c>
      <c r="B356" s="273"/>
      <c r="C356" s="273"/>
      <c r="D356" s="273"/>
      <c r="E356" s="273"/>
      <c r="F356" s="273"/>
      <c r="G356" s="273"/>
      <c r="H356" s="273"/>
    </row>
    <row r="357" spans="1:8" ht="27" thickBot="1" x14ac:dyDescent="0.45">
      <c r="A357" s="274" t="s">
        <v>0</v>
      </c>
      <c r="B357" s="274"/>
      <c r="C357" s="274"/>
      <c r="D357" s="274"/>
      <c r="E357" s="274"/>
      <c r="F357" s="274"/>
      <c r="G357" s="274"/>
      <c r="H357" s="274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5" t="s">
        <v>37</v>
      </c>
      <c r="F358" s="276"/>
      <c r="G358" s="19" t="s">
        <v>16</v>
      </c>
      <c r="H358" s="32" t="s">
        <v>64</v>
      </c>
    </row>
    <row r="359" spans="1:8" ht="15.75" x14ac:dyDescent="0.25">
      <c r="A359" s="277" t="s">
        <v>6</v>
      </c>
      <c r="B359" s="278"/>
      <c r="C359" s="278"/>
      <c r="D359" s="278"/>
      <c r="E359" s="278"/>
      <c r="F359" s="279"/>
      <c r="G359" s="1"/>
      <c r="H359" s="2">
        <f>H352</f>
        <v>28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28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2</v>
      </c>
      <c r="C362" s="37">
        <v>10</v>
      </c>
      <c r="D362" s="37"/>
      <c r="E362" s="37"/>
      <c r="F362" s="37">
        <v>1</v>
      </c>
      <c r="G362" s="37"/>
      <c r="H362" s="38">
        <f>H359+B362+F362-(C362+D362+G362)-E362</f>
        <v>21</v>
      </c>
    </row>
    <row r="363" spans="1:8" x14ac:dyDescent="0.25">
      <c r="A363" s="26">
        <v>2</v>
      </c>
      <c r="B363" s="5"/>
      <c r="C363" s="5">
        <v>6</v>
      </c>
      <c r="D363" s="5"/>
      <c r="E363" s="5"/>
      <c r="F363" s="5">
        <v>1</v>
      </c>
      <c r="G363" s="5"/>
      <c r="H363" s="2">
        <f>H362+B363+F363-(C363+D363+G363)-E363</f>
        <v>16</v>
      </c>
    </row>
    <row r="364" spans="1:8" x14ac:dyDescent="0.25">
      <c r="A364" s="26">
        <v>3</v>
      </c>
      <c r="B364" s="5">
        <v>2</v>
      </c>
      <c r="C364" s="5">
        <v>7</v>
      </c>
      <c r="D364" s="5"/>
      <c r="E364" s="5"/>
      <c r="F364" s="5">
        <v>1</v>
      </c>
      <c r="G364" s="5"/>
      <c r="H364" s="2">
        <f>H363+B364+F364-(C364+D364+G364)-E364</f>
        <v>12</v>
      </c>
    </row>
    <row r="365" spans="1:8" x14ac:dyDescent="0.25">
      <c r="A365" s="26">
        <v>4</v>
      </c>
      <c r="B365" s="5">
        <v>10</v>
      </c>
      <c r="C365" s="5">
        <v>5</v>
      </c>
      <c r="D365" s="5"/>
      <c r="E365" s="5"/>
      <c r="F365" s="5">
        <v>3</v>
      </c>
      <c r="G365" s="5"/>
      <c r="H365" s="2">
        <f t="shared" ref="H365:H392" si="18">H364+B365+F365-(C365+D365+G365)-E365</f>
        <v>20</v>
      </c>
    </row>
    <row r="366" spans="1:8" x14ac:dyDescent="0.25">
      <c r="A366" s="26">
        <v>5</v>
      </c>
      <c r="B366" s="5">
        <v>10</v>
      </c>
      <c r="C366" s="5">
        <v>3</v>
      </c>
      <c r="D366" s="5"/>
      <c r="E366" s="5">
        <v>1</v>
      </c>
      <c r="F366" s="5"/>
      <c r="G366" s="5"/>
      <c r="H366" s="2">
        <f t="shared" si="18"/>
        <v>26</v>
      </c>
    </row>
    <row r="367" spans="1:8" x14ac:dyDescent="0.25">
      <c r="A367" s="26">
        <v>6</v>
      </c>
      <c r="B367" s="5">
        <v>9</v>
      </c>
      <c r="C367" s="5">
        <v>8</v>
      </c>
      <c r="D367" s="5"/>
      <c r="E367" s="5"/>
      <c r="F367" s="5"/>
      <c r="G367" s="5"/>
      <c r="H367" s="2">
        <f t="shared" si="18"/>
        <v>27</v>
      </c>
    </row>
    <row r="368" spans="1:8" x14ac:dyDescent="0.25">
      <c r="A368" s="26">
        <v>7</v>
      </c>
      <c r="B368" s="5">
        <v>3</v>
      </c>
      <c r="C368" s="5">
        <v>6</v>
      </c>
      <c r="D368" s="5"/>
      <c r="E368" s="5"/>
      <c r="F368" s="5">
        <v>1</v>
      </c>
      <c r="G368" s="5"/>
      <c r="H368" s="2">
        <f t="shared" si="18"/>
        <v>25</v>
      </c>
    </row>
    <row r="369" spans="1:8" x14ac:dyDescent="0.25">
      <c r="A369" s="26">
        <v>8</v>
      </c>
      <c r="B369" s="5">
        <v>4</v>
      </c>
      <c r="C369" s="5">
        <v>10</v>
      </c>
      <c r="D369" s="5"/>
      <c r="E369" s="5"/>
      <c r="F369" s="5">
        <v>1</v>
      </c>
      <c r="G369" s="5"/>
      <c r="H369" s="2">
        <f t="shared" si="18"/>
        <v>20</v>
      </c>
    </row>
    <row r="370" spans="1:8" x14ac:dyDescent="0.25">
      <c r="A370" s="26">
        <v>9</v>
      </c>
      <c r="B370" s="5">
        <v>5</v>
      </c>
      <c r="C370" s="5">
        <v>3</v>
      </c>
      <c r="D370" s="5"/>
      <c r="E370" s="5"/>
      <c r="F370" s="5">
        <v>2</v>
      </c>
      <c r="G370" s="5"/>
      <c r="H370" s="2">
        <f t="shared" si="18"/>
        <v>24</v>
      </c>
    </row>
    <row r="371" spans="1:8" x14ac:dyDescent="0.25">
      <c r="A371" s="26">
        <v>10</v>
      </c>
      <c r="B371" s="5">
        <v>2</v>
      </c>
      <c r="C371" s="5">
        <v>3</v>
      </c>
      <c r="D371" s="5"/>
      <c r="E371" s="5"/>
      <c r="F371" s="5"/>
      <c r="G371" s="5"/>
      <c r="H371" s="2">
        <f t="shared" si="18"/>
        <v>23</v>
      </c>
    </row>
    <row r="372" spans="1:8" x14ac:dyDescent="0.25">
      <c r="A372" s="26">
        <v>11</v>
      </c>
      <c r="B372" s="5">
        <v>6</v>
      </c>
      <c r="C372" s="5">
        <v>5</v>
      </c>
      <c r="D372" s="5"/>
      <c r="E372" s="5"/>
      <c r="F372" s="5">
        <v>3</v>
      </c>
      <c r="G372" s="5"/>
      <c r="H372" s="2">
        <f t="shared" si="18"/>
        <v>27</v>
      </c>
    </row>
    <row r="373" spans="1:8" x14ac:dyDescent="0.25">
      <c r="A373" s="26">
        <v>12</v>
      </c>
      <c r="B373" s="5">
        <v>3</v>
      </c>
      <c r="C373" s="5">
        <v>6</v>
      </c>
      <c r="D373" s="5"/>
      <c r="E373" s="5"/>
      <c r="F373" s="5"/>
      <c r="G373" s="5"/>
      <c r="H373" s="2">
        <f t="shared" si="18"/>
        <v>24</v>
      </c>
    </row>
    <row r="374" spans="1:8" x14ac:dyDescent="0.25">
      <c r="A374" s="26">
        <v>13</v>
      </c>
      <c r="B374" s="5">
        <v>3</v>
      </c>
      <c r="C374" s="5">
        <v>3</v>
      </c>
      <c r="D374" s="5"/>
      <c r="E374" s="5"/>
      <c r="F374" s="5">
        <v>1</v>
      </c>
      <c r="G374" s="5"/>
      <c r="H374" s="2">
        <f t="shared" si="18"/>
        <v>25</v>
      </c>
    </row>
    <row r="375" spans="1:8" x14ac:dyDescent="0.25">
      <c r="A375" s="26">
        <v>14</v>
      </c>
      <c r="B375" s="5">
        <v>6</v>
      </c>
      <c r="C375" s="5">
        <v>3</v>
      </c>
      <c r="D375" s="5"/>
      <c r="E375" s="5"/>
      <c r="F375" s="5"/>
      <c r="G375" s="5"/>
      <c r="H375" s="2">
        <f t="shared" si="18"/>
        <v>28</v>
      </c>
    </row>
    <row r="376" spans="1:8" x14ac:dyDescent="0.25">
      <c r="A376" s="26">
        <v>15</v>
      </c>
      <c r="B376" s="5">
        <v>5</v>
      </c>
      <c r="C376" s="5">
        <v>4</v>
      </c>
      <c r="D376" s="5"/>
      <c r="E376" s="5"/>
      <c r="F376" s="5"/>
      <c r="G376" s="5"/>
      <c r="H376" s="2">
        <f t="shared" si="18"/>
        <v>29</v>
      </c>
    </row>
    <row r="377" spans="1:8" x14ac:dyDescent="0.25">
      <c r="A377" s="26">
        <v>16</v>
      </c>
      <c r="B377" s="5">
        <v>3</v>
      </c>
      <c r="C377" s="5">
        <v>7</v>
      </c>
      <c r="D377" s="5"/>
      <c r="E377" s="5"/>
      <c r="F377" s="5"/>
      <c r="G377" s="5"/>
      <c r="H377" s="2">
        <f t="shared" si="18"/>
        <v>25</v>
      </c>
    </row>
    <row r="378" spans="1:8" x14ac:dyDescent="0.25">
      <c r="A378" s="26">
        <v>17</v>
      </c>
      <c r="B378" s="5">
        <v>3</v>
      </c>
      <c r="C378" s="5">
        <v>2</v>
      </c>
      <c r="D378" s="5"/>
      <c r="E378" s="5"/>
      <c r="F378" s="5">
        <v>1</v>
      </c>
      <c r="G378" s="5"/>
      <c r="H378" s="2">
        <f t="shared" si="18"/>
        <v>27</v>
      </c>
    </row>
    <row r="379" spans="1:8" x14ac:dyDescent="0.25">
      <c r="A379" s="26">
        <v>18</v>
      </c>
      <c r="B379" s="5">
        <v>3</v>
      </c>
      <c r="C379" s="5">
        <v>4</v>
      </c>
      <c r="D379" s="5"/>
      <c r="E379" s="5"/>
      <c r="F379" s="5">
        <v>1</v>
      </c>
      <c r="G379" s="5"/>
      <c r="H379" s="2">
        <f t="shared" si="18"/>
        <v>27</v>
      </c>
    </row>
    <row r="380" spans="1:8" x14ac:dyDescent="0.25">
      <c r="A380" s="26">
        <v>19</v>
      </c>
      <c r="B380" s="5">
        <v>4</v>
      </c>
      <c r="C380" s="5">
        <v>9</v>
      </c>
      <c r="D380" s="5"/>
      <c r="E380" s="5"/>
      <c r="F380" s="5">
        <v>1</v>
      </c>
      <c r="G380" s="5"/>
      <c r="H380" s="2">
        <f t="shared" si="18"/>
        <v>23</v>
      </c>
    </row>
    <row r="381" spans="1:8" x14ac:dyDescent="0.25">
      <c r="A381" s="26">
        <v>20</v>
      </c>
      <c r="B381" s="5">
        <v>2</v>
      </c>
      <c r="C381" s="5">
        <v>4</v>
      </c>
      <c r="D381" s="5"/>
      <c r="E381" s="5"/>
      <c r="F381" s="5">
        <v>3</v>
      </c>
      <c r="G381" s="5"/>
      <c r="H381" s="2">
        <f t="shared" si="18"/>
        <v>24</v>
      </c>
    </row>
    <row r="382" spans="1:8" x14ac:dyDescent="0.25">
      <c r="A382" s="26">
        <v>21</v>
      </c>
      <c r="B382" s="5">
        <v>5</v>
      </c>
      <c r="C382" s="5">
        <v>2</v>
      </c>
      <c r="D382" s="5"/>
      <c r="E382" s="5"/>
      <c r="F382" s="5"/>
      <c r="G382" s="5"/>
      <c r="H382" s="2">
        <f t="shared" si="18"/>
        <v>27</v>
      </c>
    </row>
    <row r="383" spans="1:8" x14ac:dyDescent="0.25">
      <c r="A383" s="26">
        <v>22</v>
      </c>
      <c r="B383" s="5">
        <v>2</v>
      </c>
      <c r="C383" s="5">
        <v>2</v>
      </c>
      <c r="D383" s="5"/>
      <c r="E383" s="5"/>
      <c r="F383" s="5"/>
      <c r="G383" s="5"/>
      <c r="H383" s="2">
        <f t="shared" si="18"/>
        <v>27</v>
      </c>
    </row>
    <row r="384" spans="1:8" x14ac:dyDescent="0.25">
      <c r="A384" s="26">
        <v>23</v>
      </c>
      <c r="B384" s="5">
        <v>2</v>
      </c>
      <c r="C384" s="5">
        <v>2</v>
      </c>
      <c r="D384" s="5"/>
      <c r="E384" s="5"/>
      <c r="F384" s="5"/>
      <c r="G384" s="5"/>
      <c r="H384" s="2">
        <f t="shared" si="18"/>
        <v>27</v>
      </c>
    </row>
    <row r="385" spans="1:8" x14ac:dyDescent="0.25">
      <c r="A385" s="26">
        <v>24</v>
      </c>
      <c r="B385" s="5">
        <v>4</v>
      </c>
      <c r="C385" s="5">
        <v>2</v>
      </c>
      <c r="D385" s="5"/>
      <c r="E385" s="5"/>
      <c r="F385" s="5"/>
      <c r="G385" s="5"/>
      <c r="H385" s="2">
        <f t="shared" si="18"/>
        <v>29</v>
      </c>
    </row>
    <row r="386" spans="1:8" x14ac:dyDescent="0.25">
      <c r="A386" s="26">
        <v>25</v>
      </c>
      <c r="B386" s="5">
        <v>5</v>
      </c>
      <c r="C386" s="5">
        <v>8</v>
      </c>
      <c r="D386" s="5">
        <v>1</v>
      </c>
      <c r="E386" s="5"/>
      <c r="F386" s="5"/>
      <c r="G386" s="5"/>
      <c r="H386" s="2">
        <f t="shared" si="18"/>
        <v>25</v>
      </c>
    </row>
    <row r="387" spans="1:8" x14ac:dyDescent="0.25">
      <c r="A387" s="26">
        <v>26</v>
      </c>
      <c r="B387" s="5">
        <v>2</v>
      </c>
      <c r="C387" s="5">
        <v>1</v>
      </c>
      <c r="D387" s="5"/>
      <c r="E387" s="5"/>
      <c r="F387" s="5">
        <v>1</v>
      </c>
      <c r="G387" s="5"/>
      <c r="H387" s="2">
        <f t="shared" si="18"/>
        <v>27</v>
      </c>
    </row>
    <row r="388" spans="1:8" x14ac:dyDescent="0.25">
      <c r="A388" s="26">
        <v>27</v>
      </c>
      <c r="B388" s="5">
        <v>5</v>
      </c>
      <c r="C388" s="5">
        <v>4</v>
      </c>
      <c r="D388" s="5"/>
      <c r="E388" s="5"/>
      <c r="F388" s="5"/>
      <c r="G388" s="5"/>
      <c r="H388" s="2">
        <f t="shared" si="18"/>
        <v>28</v>
      </c>
    </row>
    <row r="389" spans="1:8" x14ac:dyDescent="0.25">
      <c r="A389" s="26">
        <v>28</v>
      </c>
      <c r="B389" s="5">
        <v>2</v>
      </c>
      <c r="C389" s="5">
        <v>2</v>
      </c>
      <c r="D389" s="5"/>
      <c r="E389" s="5"/>
      <c r="F389" s="5"/>
      <c r="G389" s="5"/>
      <c r="H389" s="2">
        <f t="shared" si="18"/>
        <v>28</v>
      </c>
    </row>
    <row r="390" spans="1:8" x14ac:dyDescent="0.25">
      <c r="A390" s="26">
        <v>29</v>
      </c>
      <c r="B390" s="5">
        <v>4</v>
      </c>
      <c r="C390" s="5">
        <v>5</v>
      </c>
      <c r="D390" s="5"/>
      <c r="E390" s="5"/>
      <c r="F390" s="5"/>
      <c r="G390" s="5"/>
      <c r="H390" s="2">
        <f t="shared" si="18"/>
        <v>27</v>
      </c>
    </row>
    <row r="391" spans="1:8" x14ac:dyDescent="0.25">
      <c r="A391" s="26">
        <v>30</v>
      </c>
      <c r="B391" s="5">
        <v>1</v>
      </c>
      <c r="C391" s="5">
        <v>2</v>
      </c>
      <c r="D391" s="5">
        <v>1</v>
      </c>
      <c r="E391" s="5"/>
      <c r="F391" s="5">
        <v>2</v>
      </c>
      <c r="G391" s="5"/>
      <c r="H391" s="2">
        <f t="shared" si="18"/>
        <v>27</v>
      </c>
    </row>
    <row r="392" spans="1:8" ht="15.75" thickBot="1" x14ac:dyDescent="0.3">
      <c r="A392" s="64">
        <v>31</v>
      </c>
      <c r="B392" s="65">
        <v>3</v>
      </c>
      <c r="C392" s="65"/>
      <c r="D392" s="65"/>
      <c r="E392" s="65"/>
      <c r="F392" s="65"/>
      <c r="G392" s="65"/>
      <c r="H392" s="2">
        <f t="shared" si="18"/>
        <v>30</v>
      </c>
    </row>
    <row r="393" spans="1:8" ht="15.75" thickBot="1" x14ac:dyDescent="0.3">
      <c r="A393" s="60" t="s">
        <v>35</v>
      </c>
      <c r="B393" s="58">
        <f>SUM(B362:B392)-E393</f>
        <v>119</v>
      </c>
      <c r="C393" s="58">
        <f t="shared" ref="C393:H393" si="19">SUM(C362:C392)</f>
        <v>138</v>
      </c>
      <c r="D393" s="58">
        <f t="shared" si="19"/>
        <v>2</v>
      </c>
      <c r="E393" s="58">
        <f t="shared" si="19"/>
        <v>1</v>
      </c>
      <c r="F393" s="58">
        <f t="shared" si="19"/>
        <v>23</v>
      </c>
      <c r="G393" s="58">
        <f t="shared" si="19"/>
        <v>0</v>
      </c>
      <c r="H393" s="59">
        <f t="shared" si="19"/>
        <v>775</v>
      </c>
    </row>
    <row r="396" spans="1:8" ht="36" x14ac:dyDescent="0.55000000000000004">
      <c r="A396" s="273" t="s">
        <v>1</v>
      </c>
      <c r="B396" s="273"/>
      <c r="C396" s="273"/>
      <c r="D396" s="273"/>
      <c r="E396" s="273"/>
      <c r="F396" s="273"/>
      <c r="G396" s="273"/>
      <c r="H396" s="273"/>
    </row>
    <row r="397" spans="1:8" ht="27" thickBot="1" x14ac:dyDescent="0.45">
      <c r="A397" s="274" t="s">
        <v>0</v>
      </c>
      <c r="B397" s="274"/>
      <c r="C397" s="274"/>
      <c r="D397" s="274"/>
      <c r="E397" s="274"/>
      <c r="F397" s="274"/>
      <c r="G397" s="274"/>
      <c r="H397" s="274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5" t="s">
        <v>37</v>
      </c>
      <c r="F398" s="276"/>
      <c r="G398" s="19" t="s">
        <v>16</v>
      </c>
      <c r="H398" s="164" t="s">
        <v>66</v>
      </c>
    </row>
    <row r="399" spans="1:8" ht="15.75" x14ac:dyDescent="0.25">
      <c r="A399" s="277" t="s">
        <v>6</v>
      </c>
      <c r="B399" s="278"/>
      <c r="C399" s="278"/>
      <c r="D399" s="278"/>
      <c r="E399" s="278"/>
      <c r="F399" s="279"/>
      <c r="G399" s="1"/>
      <c r="H399" s="2">
        <f>H392</f>
        <v>30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28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5</v>
      </c>
      <c r="C402" s="37">
        <v>14</v>
      </c>
      <c r="D402" s="37"/>
      <c r="E402" s="37"/>
      <c r="F402" s="37">
        <v>3</v>
      </c>
      <c r="G402" s="37"/>
      <c r="H402" s="38">
        <f>H399+B402+F402-(C402+D402+G402)-E402</f>
        <v>24</v>
      </c>
    </row>
    <row r="403" spans="1:8" x14ac:dyDescent="0.25">
      <c r="A403" s="26">
        <v>2</v>
      </c>
      <c r="B403" s="5">
        <v>2</v>
      </c>
      <c r="C403" s="5">
        <v>4</v>
      </c>
      <c r="D403" s="5"/>
      <c r="E403" s="5"/>
      <c r="F403" s="5">
        <v>2</v>
      </c>
      <c r="G403" s="5"/>
      <c r="H403" s="2">
        <f>H402+B403+F403-(C403+D403+G403)-E403</f>
        <v>24</v>
      </c>
    </row>
    <row r="404" spans="1:8" x14ac:dyDescent="0.25">
      <c r="A404" s="26">
        <v>3</v>
      </c>
      <c r="B404" s="5">
        <v>4</v>
      </c>
      <c r="C404" s="5">
        <v>3</v>
      </c>
      <c r="D404" s="5"/>
      <c r="E404" s="5"/>
      <c r="F404" s="5"/>
      <c r="G404" s="5"/>
      <c r="H404" s="2">
        <f>H403+B404+F404-(C404+D404+G404)-E404</f>
        <v>25</v>
      </c>
    </row>
    <row r="405" spans="1:8" x14ac:dyDescent="0.25">
      <c r="A405" s="26">
        <v>4</v>
      </c>
      <c r="B405" s="5">
        <v>6</v>
      </c>
      <c r="C405" s="5">
        <v>5</v>
      </c>
      <c r="D405" s="5"/>
      <c r="E405" s="5"/>
      <c r="F405" s="5"/>
      <c r="G405" s="5"/>
      <c r="H405" s="2">
        <f t="shared" ref="H405:H431" si="20">H404+B405+F405-(C405+D405+G405)-E405</f>
        <v>26</v>
      </c>
    </row>
    <row r="406" spans="1:8" x14ac:dyDescent="0.25">
      <c r="A406" s="26">
        <v>5</v>
      </c>
      <c r="B406" s="5">
        <v>4</v>
      </c>
      <c r="C406" s="5">
        <v>4</v>
      </c>
      <c r="D406" s="5"/>
      <c r="E406" s="5"/>
      <c r="F406" s="5"/>
      <c r="G406" s="5"/>
      <c r="H406" s="2">
        <f t="shared" si="20"/>
        <v>26</v>
      </c>
    </row>
    <row r="407" spans="1:8" x14ac:dyDescent="0.25">
      <c r="A407" s="26">
        <v>6</v>
      </c>
      <c r="B407" s="5">
        <v>2</v>
      </c>
      <c r="C407" s="5">
        <v>4</v>
      </c>
      <c r="D407" s="5"/>
      <c r="E407" s="5"/>
      <c r="F407" s="5"/>
      <c r="G407" s="5"/>
      <c r="H407" s="2">
        <f t="shared" si="20"/>
        <v>24</v>
      </c>
    </row>
    <row r="408" spans="1:8" x14ac:dyDescent="0.25">
      <c r="A408" s="26">
        <v>7</v>
      </c>
      <c r="B408" s="5">
        <v>1</v>
      </c>
      <c r="C408" s="5">
        <v>2</v>
      </c>
      <c r="D408" s="5"/>
      <c r="E408" s="5"/>
      <c r="F408" s="5"/>
      <c r="G408" s="5"/>
      <c r="H408" s="2">
        <f t="shared" si="20"/>
        <v>23</v>
      </c>
    </row>
    <row r="409" spans="1:8" x14ac:dyDescent="0.25">
      <c r="A409" s="26">
        <v>8</v>
      </c>
      <c r="B409" s="5">
        <v>6</v>
      </c>
      <c r="C409" s="5">
        <v>7</v>
      </c>
      <c r="D409" s="5"/>
      <c r="E409" s="5"/>
      <c r="F409" s="5"/>
      <c r="G409" s="5"/>
      <c r="H409" s="2">
        <f t="shared" si="20"/>
        <v>22</v>
      </c>
    </row>
    <row r="410" spans="1:8" x14ac:dyDescent="0.25">
      <c r="A410" s="26">
        <v>9</v>
      </c>
      <c r="B410" s="5">
        <v>4</v>
      </c>
      <c r="C410" s="5">
        <v>3</v>
      </c>
      <c r="D410" s="5">
        <v>0</v>
      </c>
      <c r="E410" s="5">
        <v>0</v>
      </c>
      <c r="F410" s="5">
        <v>0</v>
      </c>
      <c r="G410" s="5">
        <v>0</v>
      </c>
      <c r="H410" s="2">
        <f t="shared" si="20"/>
        <v>23</v>
      </c>
    </row>
    <row r="411" spans="1:8" x14ac:dyDescent="0.25">
      <c r="A411" s="26">
        <v>10</v>
      </c>
      <c r="B411" s="5">
        <v>3</v>
      </c>
      <c r="C411" s="5">
        <v>6</v>
      </c>
      <c r="D411" s="5"/>
      <c r="E411" s="5"/>
      <c r="F411" s="5">
        <v>3</v>
      </c>
      <c r="G411" s="5">
        <v>1</v>
      </c>
      <c r="H411" s="2">
        <f t="shared" si="20"/>
        <v>22</v>
      </c>
    </row>
    <row r="412" spans="1:8" x14ac:dyDescent="0.25">
      <c r="A412" s="26">
        <v>11</v>
      </c>
      <c r="B412" s="5">
        <v>3</v>
      </c>
      <c r="C412" s="5">
        <v>8</v>
      </c>
      <c r="D412" s="5"/>
      <c r="E412" s="5"/>
      <c r="F412" s="5"/>
      <c r="G412" s="5"/>
      <c r="H412" s="2">
        <f t="shared" si="20"/>
        <v>17</v>
      </c>
    </row>
    <row r="413" spans="1:8" x14ac:dyDescent="0.25">
      <c r="A413" s="26">
        <v>12</v>
      </c>
      <c r="B413" s="5">
        <v>2</v>
      </c>
      <c r="C413" s="5">
        <v>2</v>
      </c>
      <c r="D413" s="5"/>
      <c r="E413" s="5"/>
      <c r="F413" s="5">
        <v>1</v>
      </c>
      <c r="G413" s="5"/>
      <c r="H413" s="2">
        <f t="shared" si="20"/>
        <v>18</v>
      </c>
    </row>
    <row r="414" spans="1:8" x14ac:dyDescent="0.25">
      <c r="A414" s="26">
        <v>13</v>
      </c>
      <c r="B414" s="5">
        <v>2</v>
      </c>
      <c r="C414" s="5">
        <v>3</v>
      </c>
      <c r="D414" s="5"/>
      <c r="E414" s="5"/>
      <c r="F414" s="5"/>
      <c r="G414" s="5"/>
      <c r="H414" s="2">
        <f t="shared" si="20"/>
        <v>17</v>
      </c>
    </row>
    <row r="415" spans="1:8" x14ac:dyDescent="0.25">
      <c r="A415" s="26">
        <v>14</v>
      </c>
      <c r="B415" s="5">
        <v>2</v>
      </c>
      <c r="C415" s="5">
        <v>1</v>
      </c>
      <c r="D415" s="5"/>
      <c r="E415" s="5"/>
      <c r="F415" s="5">
        <v>1</v>
      </c>
      <c r="G415" s="5"/>
      <c r="H415" s="2">
        <f t="shared" si="20"/>
        <v>19</v>
      </c>
    </row>
    <row r="416" spans="1:8" x14ac:dyDescent="0.25">
      <c r="A416" s="26">
        <v>15</v>
      </c>
      <c r="B416" s="5">
        <v>4</v>
      </c>
      <c r="C416" s="5">
        <v>3</v>
      </c>
      <c r="D416" s="5">
        <v>1</v>
      </c>
      <c r="E416" s="5"/>
      <c r="F416" s="5">
        <v>3</v>
      </c>
      <c r="G416" s="5"/>
      <c r="H416" s="2">
        <f t="shared" si="20"/>
        <v>22</v>
      </c>
    </row>
    <row r="417" spans="1:10" x14ac:dyDescent="0.25">
      <c r="A417" s="26">
        <v>16</v>
      </c>
      <c r="B417" s="5">
        <v>6</v>
      </c>
      <c r="C417" s="5">
        <v>5</v>
      </c>
      <c r="D417" s="5"/>
      <c r="E417" s="5"/>
      <c r="F417" s="5">
        <v>3</v>
      </c>
      <c r="G417" s="5"/>
      <c r="H417" s="2">
        <f t="shared" si="20"/>
        <v>26</v>
      </c>
    </row>
    <row r="418" spans="1:10" x14ac:dyDescent="0.25">
      <c r="A418" s="26">
        <v>17</v>
      </c>
      <c r="B418" s="5">
        <v>5</v>
      </c>
      <c r="C418" s="5">
        <v>5</v>
      </c>
      <c r="D418" s="5"/>
      <c r="E418" s="5"/>
      <c r="F418" s="5">
        <v>1</v>
      </c>
      <c r="G418" s="5"/>
      <c r="H418" s="2">
        <f t="shared" si="20"/>
        <v>27</v>
      </c>
    </row>
    <row r="419" spans="1:10" x14ac:dyDescent="0.25">
      <c r="A419" s="26">
        <v>18</v>
      </c>
      <c r="B419" s="5">
        <v>4</v>
      </c>
      <c r="C419" s="5">
        <v>6</v>
      </c>
      <c r="D419" s="5"/>
      <c r="E419" s="5"/>
      <c r="F419" s="5"/>
      <c r="G419" s="5"/>
      <c r="H419" s="2">
        <f t="shared" si="20"/>
        <v>25</v>
      </c>
    </row>
    <row r="420" spans="1:10" x14ac:dyDescent="0.25">
      <c r="A420" s="26">
        <v>19</v>
      </c>
      <c r="B420" s="5">
        <v>5</v>
      </c>
      <c r="C420" s="5">
        <v>4</v>
      </c>
      <c r="D420" s="5"/>
      <c r="E420" s="5"/>
      <c r="F420" s="5">
        <v>1</v>
      </c>
      <c r="G420" s="5"/>
      <c r="H420" s="2">
        <f t="shared" si="20"/>
        <v>27</v>
      </c>
    </row>
    <row r="421" spans="1:10" x14ac:dyDescent="0.25">
      <c r="A421" s="26">
        <v>20</v>
      </c>
      <c r="B421" s="5">
        <v>6</v>
      </c>
      <c r="C421" s="5">
        <v>7</v>
      </c>
      <c r="D421" s="5"/>
      <c r="E421" s="5"/>
      <c r="F421" s="5">
        <v>2</v>
      </c>
      <c r="G421" s="5"/>
      <c r="H421" s="2">
        <f t="shared" si="20"/>
        <v>28</v>
      </c>
    </row>
    <row r="422" spans="1:10" x14ac:dyDescent="0.25">
      <c r="A422" s="26">
        <v>21</v>
      </c>
      <c r="B422" s="5">
        <v>2</v>
      </c>
      <c r="C422" s="5">
        <v>1</v>
      </c>
      <c r="D422" s="5"/>
      <c r="E422" s="5"/>
      <c r="F422" s="5"/>
      <c r="G422" s="5"/>
      <c r="H422" s="2">
        <f t="shared" si="20"/>
        <v>29</v>
      </c>
    </row>
    <row r="423" spans="1:10" x14ac:dyDescent="0.25">
      <c r="A423" s="26">
        <v>22</v>
      </c>
      <c r="B423" s="5">
        <v>1</v>
      </c>
      <c r="C423" s="5">
        <v>4</v>
      </c>
      <c r="D423" s="5"/>
      <c r="E423" s="5"/>
      <c r="F423" s="5">
        <v>3</v>
      </c>
      <c r="G423" s="5"/>
      <c r="H423" s="2">
        <f t="shared" si="20"/>
        <v>29</v>
      </c>
    </row>
    <row r="424" spans="1:10" x14ac:dyDescent="0.25">
      <c r="A424" s="26">
        <v>23</v>
      </c>
      <c r="B424" s="5">
        <v>8</v>
      </c>
      <c r="C424" s="5">
        <v>10</v>
      </c>
      <c r="D424" s="5"/>
      <c r="E424" s="5"/>
      <c r="F424" s="5"/>
      <c r="G424" s="5"/>
      <c r="H424" s="2">
        <f t="shared" si="20"/>
        <v>27</v>
      </c>
      <c r="J424" t="s">
        <v>49</v>
      </c>
    </row>
    <row r="425" spans="1:10" x14ac:dyDescent="0.25">
      <c r="A425" s="26">
        <v>24</v>
      </c>
      <c r="B425" s="5">
        <v>1</v>
      </c>
      <c r="C425" s="5">
        <v>4</v>
      </c>
      <c r="D425" s="5"/>
      <c r="E425" s="5"/>
      <c r="F425" s="5"/>
      <c r="G425" s="5"/>
      <c r="H425" s="2">
        <f t="shared" si="20"/>
        <v>24</v>
      </c>
    </row>
    <row r="426" spans="1:10" x14ac:dyDescent="0.25">
      <c r="A426" s="26">
        <v>25</v>
      </c>
      <c r="B426" s="5"/>
      <c r="C426" s="5">
        <v>5</v>
      </c>
      <c r="D426" s="5"/>
      <c r="E426" s="5"/>
      <c r="F426" s="5"/>
      <c r="G426" s="5"/>
      <c r="H426" s="2">
        <f t="shared" si="20"/>
        <v>19</v>
      </c>
    </row>
    <row r="427" spans="1:10" x14ac:dyDescent="0.25">
      <c r="A427" s="26">
        <v>26</v>
      </c>
      <c r="B427" s="5">
        <v>2</v>
      </c>
      <c r="C427" s="5">
        <v>4</v>
      </c>
      <c r="D427" s="5"/>
      <c r="E427" s="5"/>
      <c r="F427" s="5">
        <v>2</v>
      </c>
      <c r="G427" s="5"/>
      <c r="H427" s="2">
        <f t="shared" si="20"/>
        <v>19</v>
      </c>
    </row>
    <row r="428" spans="1:10" x14ac:dyDescent="0.25">
      <c r="A428" s="26">
        <v>27</v>
      </c>
      <c r="B428" s="5">
        <v>1</v>
      </c>
      <c r="C428" s="5">
        <v>1</v>
      </c>
      <c r="D428" s="5">
        <v>1</v>
      </c>
      <c r="E428" s="5"/>
      <c r="F428" s="5"/>
      <c r="G428" s="5"/>
      <c r="H428" s="2">
        <f t="shared" si="20"/>
        <v>18</v>
      </c>
    </row>
    <row r="429" spans="1:10" x14ac:dyDescent="0.25">
      <c r="A429" s="26">
        <v>28</v>
      </c>
      <c r="B429" s="5">
        <v>5</v>
      </c>
      <c r="C429" s="5">
        <v>2</v>
      </c>
      <c r="D429" s="5"/>
      <c r="E429" s="5"/>
      <c r="F429" s="5"/>
      <c r="G429" s="5"/>
      <c r="H429" s="2">
        <f t="shared" si="20"/>
        <v>21</v>
      </c>
    </row>
    <row r="430" spans="1:10" x14ac:dyDescent="0.25">
      <c r="A430" s="26">
        <v>29</v>
      </c>
      <c r="B430" s="5">
        <v>4</v>
      </c>
      <c r="C430" s="5">
        <v>1</v>
      </c>
      <c r="D430" s="5"/>
      <c r="E430" s="5"/>
      <c r="F430" s="5"/>
      <c r="G430" s="5"/>
      <c r="H430" s="2">
        <f t="shared" si="20"/>
        <v>24</v>
      </c>
    </row>
    <row r="431" spans="1:10" ht="15.75" thickBot="1" x14ac:dyDescent="0.3">
      <c r="A431" s="26">
        <v>30</v>
      </c>
      <c r="B431" s="5">
        <v>2</v>
      </c>
      <c r="C431" s="5">
        <v>7</v>
      </c>
      <c r="D431" s="5"/>
      <c r="E431" s="5"/>
      <c r="F431" s="5">
        <v>1</v>
      </c>
      <c r="G431" s="5"/>
      <c r="H431" s="2">
        <f t="shared" si="20"/>
        <v>20</v>
      </c>
    </row>
    <row r="432" spans="1:10" ht="15.75" thickBot="1" x14ac:dyDescent="0.3">
      <c r="A432" s="60" t="s">
        <v>35</v>
      </c>
      <c r="B432" s="58">
        <f>SUM(B402:B431)-E432</f>
        <v>102</v>
      </c>
      <c r="C432" s="58">
        <f t="shared" ref="C432:H432" si="21">SUM(C402:C431)</f>
        <v>135</v>
      </c>
      <c r="D432" s="58">
        <f t="shared" si="21"/>
        <v>2</v>
      </c>
      <c r="E432" s="58">
        <f t="shared" si="21"/>
        <v>0</v>
      </c>
      <c r="F432" s="58">
        <f t="shared" si="21"/>
        <v>26</v>
      </c>
      <c r="G432" s="58">
        <f t="shared" si="21"/>
        <v>1</v>
      </c>
      <c r="H432" s="59">
        <f t="shared" si="21"/>
        <v>695</v>
      </c>
    </row>
    <row r="435" spans="1:8" ht="36" x14ac:dyDescent="0.55000000000000004">
      <c r="A435" s="273" t="s">
        <v>1</v>
      </c>
      <c r="B435" s="273"/>
      <c r="C435" s="273"/>
      <c r="D435" s="273"/>
      <c r="E435" s="273"/>
      <c r="F435" s="273"/>
      <c r="G435" s="273"/>
      <c r="H435" s="273"/>
    </row>
    <row r="436" spans="1:8" ht="27" thickBot="1" x14ac:dyDescent="0.45">
      <c r="A436" s="274" t="s">
        <v>0</v>
      </c>
      <c r="B436" s="274"/>
      <c r="C436" s="274"/>
      <c r="D436" s="274"/>
      <c r="E436" s="274"/>
      <c r="F436" s="274"/>
      <c r="G436" s="274"/>
      <c r="H436" s="274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5" t="s">
        <v>37</v>
      </c>
      <c r="F437" s="276"/>
      <c r="G437" s="19" t="s">
        <v>16</v>
      </c>
      <c r="H437" s="164" t="s">
        <v>67</v>
      </c>
    </row>
    <row r="438" spans="1:8" ht="15.75" x14ac:dyDescent="0.25">
      <c r="A438" s="277" t="s">
        <v>6</v>
      </c>
      <c r="B438" s="278"/>
      <c r="C438" s="278"/>
      <c r="D438" s="278"/>
      <c r="E438" s="278"/>
      <c r="F438" s="279"/>
      <c r="G438" s="1"/>
      <c r="H438" s="2">
        <f>H431</f>
        <v>20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28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20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20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20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20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20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20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20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20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20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20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20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20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20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20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20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20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20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20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20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20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20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20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20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20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20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20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20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20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20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20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20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620</v>
      </c>
    </row>
  </sheetData>
  <mergeCells count="48">
    <mergeCell ref="A436:H436"/>
    <mergeCell ref="E437:F437"/>
    <mergeCell ref="A438:F438"/>
    <mergeCell ref="A396:H396"/>
    <mergeCell ref="A397:H397"/>
    <mergeCell ref="E398:F398"/>
    <mergeCell ref="A399:F399"/>
    <mergeCell ref="A435:H435"/>
    <mergeCell ref="A356:H356"/>
    <mergeCell ref="A357:H357"/>
    <mergeCell ref="E358:F358"/>
    <mergeCell ref="A359:F359"/>
    <mergeCell ref="A317:H317"/>
    <mergeCell ref="A318:H318"/>
    <mergeCell ref="E319:F319"/>
    <mergeCell ref="A320:F320"/>
    <mergeCell ref="A277:H277"/>
    <mergeCell ref="A278:H278"/>
    <mergeCell ref="E279:F279"/>
    <mergeCell ref="A280:F280"/>
    <mergeCell ref="A79:H79"/>
    <mergeCell ref="A80:H80"/>
    <mergeCell ref="E81:F81"/>
    <mergeCell ref="A82:F82"/>
    <mergeCell ref="A237:H237"/>
    <mergeCell ref="A238:H238"/>
    <mergeCell ref="E239:F239"/>
    <mergeCell ref="A240:F240"/>
    <mergeCell ref="A119:H119"/>
    <mergeCell ref="A120:H120"/>
    <mergeCell ref="A122:F122"/>
    <mergeCell ref="E121:F121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42:H42"/>
    <mergeCell ref="E43:F43"/>
    <mergeCell ref="A44:F44"/>
    <mergeCell ref="A1:H1"/>
    <mergeCell ref="A2:H2"/>
    <mergeCell ref="E3:F3"/>
    <mergeCell ref="A4:F4"/>
    <mergeCell ref="A41:H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72"/>
  <sheetViews>
    <sheetView topLeftCell="A417" workbookViewId="0">
      <selection activeCell="D431" sqref="D431"/>
    </sheetView>
  </sheetViews>
  <sheetFormatPr defaultRowHeight="15" x14ac:dyDescent="0.25"/>
  <cols>
    <col min="1" max="1" width="10.140625" customWidth="1"/>
    <col min="2" max="2" width="12.140625" customWidth="1"/>
    <col min="3" max="3" width="12.42578125" customWidth="1"/>
    <col min="4" max="4" width="8.28515625" customWidth="1"/>
    <col min="5" max="5" width="9.28515625" customWidth="1"/>
    <col min="6" max="7" width="11.7109375" customWidth="1"/>
    <col min="8" max="8" width="14.140625" customWidth="1"/>
  </cols>
  <sheetData>
    <row r="1" spans="1:11" ht="36" x14ac:dyDescent="0.55000000000000004">
      <c r="A1" s="273" t="s">
        <v>1</v>
      </c>
      <c r="B1" s="273"/>
      <c r="C1" s="273"/>
      <c r="D1" s="273"/>
      <c r="E1" s="273"/>
      <c r="F1" s="273"/>
      <c r="G1" s="273"/>
      <c r="H1" s="273"/>
    </row>
    <row r="2" spans="1:11" ht="27" thickBot="1" x14ac:dyDescent="0.45">
      <c r="A2" s="274" t="s">
        <v>0</v>
      </c>
      <c r="B2" s="274"/>
      <c r="C2" s="274"/>
      <c r="D2" s="274"/>
      <c r="E2" s="274"/>
      <c r="F2" s="274"/>
      <c r="G2" s="274"/>
      <c r="H2" s="274"/>
    </row>
    <row r="3" spans="1:11" ht="15.75" x14ac:dyDescent="0.25">
      <c r="A3" s="39" t="s">
        <v>2</v>
      </c>
      <c r="B3" s="19" t="s">
        <v>3</v>
      </c>
      <c r="C3" s="20"/>
      <c r="D3" s="21" t="s">
        <v>18</v>
      </c>
      <c r="E3" s="282" t="s">
        <v>36</v>
      </c>
      <c r="F3" s="283"/>
      <c r="G3" s="19" t="s">
        <v>16</v>
      </c>
      <c r="H3" s="22" t="s">
        <v>17</v>
      </c>
    </row>
    <row r="4" spans="1:11" ht="15.75" x14ac:dyDescent="0.25">
      <c r="A4" s="277" t="s">
        <v>6</v>
      </c>
      <c r="B4" s="278"/>
      <c r="C4" s="278"/>
      <c r="D4" s="278"/>
      <c r="E4" s="278"/>
      <c r="F4" s="278"/>
      <c r="G4" s="279"/>
      <c r="H4" s="2">
        <v>12</v>
      </c>
    </row>
    <row r="5" spans="1:11" ht="15.75" x14ac:dyDescent="0.25">
      <c r="A5" s="3" t="s">
        <v>7</v>
      </c>
      <c r="B5" s="1"/>
      <c r="C5" s="1"/>
      <c r="D5" s="1"/>
      <c r="E5" s="1"/>
      <c r="F5" s="1"/>
      <c r="G5" s="1"/>
      <c r="H5" s="2">
        <v>32</v>
      </c>
    </row>
    <row r="6" spans="1:11" ht="51.75" thickBot="1" x14ac:dyDescent="0.3">
      <c r="A6" s="40" t="s">
        <v>8</v>
      </c>
      <c r="B6" s="49" t="s">
        <v>9</v>
      </c>
      <c r="C6" s="49" t="s">
        <v>10</v>
      </c>
      <c r="D6" s="49" t="s">
        <v>11</v>
      </c>
      <c r="E6" s="49" t="s">
        <v>12</v>
      </c>
      <c r="F6" s="49" t="s">
        <v>13</v>
      </c>
      <c r="G6" s="49" t="s">
        <v>14</v>
      </c>
      <c r="H6" s="50" t="s">
        <v>15</v>
      </c>
      <c r="K6" t="s">
        <v>49</v>
      </c>
    </row>
    <row r="7" spans="1:11" x14ac:dyDescent="0.25">
      <c r="A7" s="36">
        <v>1</v>
      </c>
      <c r="B7" s="37">
        <v>2</v>
      </c>
      <c r="C7" s="37">
        <v>2</v>
      </c>
      <c r="D7" s="37"/>
      <c r="E7" s="37"/>
      <c r="F7" s="37"/>
      <c r="G7" s="37"/>
      <c r="H7" s="38">
        <f>H4+B7+F7-(C7+D7+G7)-E7</f>
        <v>12</v>
      </c>
    </row>
    <row r="8" spans="1:11" x14ac:dyDescent="0.25">
      <c r="A8" s="26">
        <v>2</v>
      </c>
      <c r="B8" s="5">
        <v>2</v>
      </c>
      <c r="C8" s="5">
        <v>4</v>
      </c>
      <c r="D8" s="5"/>
      <c r="E8" s="5"/>
      <c r="F8" s="5">
        <v>1</v>
      </c>
      <c r="G8" s="5"/>
      <c r="H8" s="2">
        <f>H7+B8+F8-(C8+D8+G8)-E8</f>
        <v>11</v>
      </c>
    </row>
    <row r="9" spans="1:11" x14ac:dyDescent="0.25">
      <c r="A9" s="26">
        <v>3</v>
      </c>
      <c r="B9" s="5">
        <v>2</v>
      </c>
      <c r="C9" s="5"/>
      <c r="D9" s="5"/>
      <c r="E9" s="5"/>
      <c r="F9" s="5"/>
      <c r="G9" s="5"/>
      <c r="H9" s="2">
        <f t="shared" ref="H9:H37" si="0">H8+B9+F9-(C9+D9+G9)-E9</f>
        <v>13</v>
      </c>
    </row>
    <row r="10" spans="1:11" x14ac:dyDescent="0.25">
      <c r="A10" s="26">
        <v>4</v>
      </c>
      <c r="B10" s="5">
        <v>4</v>
      </c>
      <c r="C10" s="5">
        <v>5</v>
      </c>
      <c r="D10" s="5"/>
      <c r="E10" s="5"/>
      <c r="F10" s="5"/>
      <c r="G10" s="5"/>
      <c r="H10" s="2">
        <f>H9+B10+F10-(C10+D10+G10)-E10</f>
        <v>12</v>
      </c>
    </row>
    <row r="11" spans="1:11" x14ac:dyDescent="0.25">
      <c r="A11" s="26">
        <v>5</v>
      </c>
      <c r="B11" s="5">
        <v>2</v>
      </c>
      <c r="C11" s="5">
        <v>3</v>
      </c>
      <c r="D11" s="5"/>
      <c r="E11" s="5"/>
      <c r="F11" s="5">
        <v>2</v>
      </c>
      <c r="G11" s="5"/>
      <c r="H11" s="2">
        <f t="shared" si="0"/>
        <v>13</v>
      </c>
    </row>
    <row r="12" spans="1:11" x14ac:dyDescent="0.25">
      <c r="A12" s="26">
        <v>6</v>
      </c>
      <c r="B12" s="5">
        <v>1</v>
      </c>
      <c r="C12" s="5">
        <v>1</v>
      </c>
      <c r="D12" s="5"/>
      <c r="E12" s="5"/>
      <c r="F12" s="5">
        <v>1</v>
      </c>
      <c r="G12" s="5"/>
      <c r="H12" s="2">
        <f t="shared" si="0"/>
        <v>14</v>
      </c>
    </row>
    <row r="13" spans="1:11" x14ac:dyDescent="0.25">
      <c r="A13" s="26">
        <v>7</v>
      </c>
      <c r="B13" s="5"/>
      <c r="C13" s="5">
        <v>2</v>
      </c>
      <c r="D13" s="5"/>
      <c r="E13" s="5"/>
      <c r="F13" s="5"/>
      <c r="G13" s="5"/>
      <c r="H13" s="2">
        <f t="shared" si="0"/>
        <v>12</v>
      </c>
    </row>
    <row r="14" spans="1:11" x14ac:dyDescent="0.25">
      <c r="A14" s="26">
        <v>8</v>
      </c>
      <c r="B14" s="5">
        <v>3</v>
      </c>
      <c r="C14" s="5">
        <v>1</v>
      </c>
      <c r="D14" s="5"/>
      <c r="E14" s="5"/>
      <c r="F14" s="5"/>
      <c r="G14" s="5"/>
      <c r="H14" s="2">
        <f t="shared" si="0"/>
        <v>14</v>
      </c>
    </row>
    <row r="15" spans="1:11" x14ac:dyDescent="0.25">
      <c r="A15" s="26">
        <v>9</v>
      </c>
      <c r="B15" s="5"/>
      <c r="C15" s="5">
        <v>4</v>
      </c>
      <c r="D15" s="5"/>
      <c r="E15" s="5"/>
      <c r="F15" s="5"/>
      <c r="G15" s="5"/>
      <c r="H15" s="2">
        <f t="shared" si="0"/>
        <v>10</v>
      </c>
    </row>
    <row r="16" spans="1:11" x14ac:dyDescent="0.25">
      <c r="A16" s="26">
        <v>10</v>
      </c>
      <c r="B16" s="5">
        <v>5</v>
      </c>
      <c r="C16" s="5"/>
      <c r="D16" s="5"/>
      <c r="E16" s="5"/>
      <c r="F16" s="5"/>
      <c r="G16" s="5"/>
      <c r="H16" s="2">
        <f t="shared" si="0"/>
        <v>15</v>
      </c>
    </row>
    <row r="17" spans="1:8" x14ac:dyDescent="0.25">
      <c r="A17" s="26">
        <v>11</v>
      </c>
      <c r="B17" s="5">
        <v>3</v>
      </c>
      <c r="C17" s="5">
        <v>2</v>
      </c>
      <c r="D17" s="5"/>
      <c r="E17" s="5"/>
      <c r="F17" s="5"/>
      <c r="G17" s="5"/>
      <c r="H17" s="2">
        <f t="shared" si="0"/>
        <v>16</v>
      </c>
    </row>
    <row r="18" spans="1:8" x14ac:dyDescent="0.25">
      <c r="A18" s="26">
        <v>12</v>
      </c>
      <c r="B18" s="5">
        <v>1</v>
      </c>
      <c r="C18" s="5">
        <v>4</v>
      </c>
      <c r="D18" s="5"/>
      <c r="E18" s="5"/>
      <c r="F18" s="5">
        <v>3</v>
      </c>
      <c r="G18" s="5"/>
      <c r="H18" s="2">
        <f t="shared" si="0"/>
        <v>16</v>
      </c>
    </row>
    <row r="19" spans="1:8" x14ac:dyDescent="0.25">
      <c r="A19" s="26">
        <v>13</v>
      </c>
      <c r="B19" s="5">
        <v>2</v>
      </c>
      <c r="C19" s="5">
        <v>4</v>
      </c>
      <c r="D19" s="5"/>
      <c r="E19" s="5"/>
      <c r="F19" s="5">
        <v>1</v>
      </c>
      <c r="G19" s="5"/>
      <c r="H19" s="2">
        <f t="shared" si="0"/>
        <v>15</v>
      </c>
    </row>
    <row r="20" spans="1:8" x14ac:dyDescent="0.25">
      <c r="A20" s="26">
        <v>14</v>
      </c>
      <c r="B20" s="5">
        <v>4</v>
      </c>
      <c r="C20" s="5">
        <v>2</v>
      </c>
      <c r="D20" s="5"/>
      <c r="E20" s="5"/>
      <c r="F20" s="5"/>
      <c r="G20" s="5"/>
      <c r="H20" s="2">
        <f t="shared" si="0"/>
        <v>17</v>
      </c>
    </row>
    <row r="21" spans="1:8" x14ac:dyDescent="0.25">
      <c r="A21" s="26">
        <v>15</v>
      </c>
      <c r="B21" s="5">
        <v>3</v>
      </c>
      <c r="C21" s="5">
        <v>2</v>
      </c>
      <c r="D21" s="5"/>
      <c r="E21" s="5"/>
      <c r="F21" s="5"/>
      <c r="G21" s="5"/>
      <c r="H21" s="2">
        <f t="shared" si="0"/>
        <v>18</v>
      </c>
    </row>
    <row r="22" spans="1:8" x14ac:dyDescent="0.25">
      <c r="A22" s="26">
        <v>16</v>
      </c>
      <c r="B22" s="5">
        <v>3</v>
      </c>
      <c r="C22" s="5">
        <v>4</v>
      </c>
      <c r="D22" s="5"/>
      <c r="E22" s="5"/>
      <c r="F22" s="5">
        <v>2</v>
      </c>
      <c r="G22" s="5"/>
      <c r="H22" s="2">
        <f t="shared" si="0"/>
        <v>19</v>
      </c>
    </row>
    <row r="23" spans="1:8" x14ac:dyDescent="0.25">
      <c r="A23" s="26">
        <v>17</v>
      </c>
      <c r="B23" s="5">
        <v>2</v>
      </c>
      <c r="C23" s="5">
        <v>1</v>
      </c>
      <c r="D23" s="5"/>
      <c r="E23" s="5"/>
      <c r="F23" s="5">
        <v>1</v>
      </c>
      <c r="G23" s="5"/>
      <c r="H23" s="2">
        <f t="shared" si="0"/>
        <v>21</v>
      </c>
    </row>
    <row r="24" spans="1:8" x14ac:dyDescent="0.25">
      <c r="A24" s="26">
        <v>18</v>
      </c>
      <c r="B24" s="5">
        <v>3</v>
      </c>
      <c r="C24" s="5">
        <v>10</v>
      </c>
      <c r="D24" s="5"/>
      <c r="E24" s="5"/>
      <c r="F24" s="5">
        <v>2</v>
      </c>
      <c r="G24" s="5"/>
      <c r="H24" s="2">
        <f t="shared" si="0"/>
        <v>16</v>
      </c>
    </row>
    <row r="25" spans="1:8" x14ac:dyDescent="0.25">
      <c r="A25" s="26">
        <v>19</v>
      </c>
      <c r="B25" s="5">
        <v>2</v>
      </c>
      <c r="C25" s="5">
        <v>4</v>
      </c>
      <c r="D25" s="5"/>
      <c r="E25" s="5"/>
      <c r="F25" s="5">
        <v>1</v>
      </c>
      <c r="G25" s="5"/>
      <c r="H25" s="2">
        <f t="shared" si="0"/>
        <v>15</v>
      </c>
    </row>
    <row r="26" spans="1:8" x14ac:dyDescent="0.25">
      <c r="A26" s="26">
        <v>20</v>
      </c>
      <c r="B26" s="5">
        <v>5</v>
      </c>
      <c r="C26" s="5">
        <v>4</v>
      </c>
      <c r="D26" s="5"/>
      <c r="E26" s="5"/>
      <c r="F26" s="5"/>
      <c r="G26" s="5"/>
      <c r="H26" s="2">
        <f t="shared" si="0"/>
        <v>16</v>
      </c>
    </row>
    <row r="27" spans="1:8" x14ac:dyDescent="0.25">
      <c r="A27" s="26">
        <v>21</v>
      </c>
      <c r="B27" s="5">
        <v>2</v>
      </c>
      <c r="C27" s="5">
        <v>1</v>
      </c>
      <c r="D27" s="5"/>
      <c r="E27" s="5"/>
      <c r="F27" s="5">
        <v>1</v>
      </c>
      <c r="G27" s="5"/>
      <c r="H27" s="2">
        <f t="shared" si="0"/>
        <v>18</v>
      </c>
    </row>
    <row r="28" spans="1:8" x14ac:dyDescent="0.25">
      <c r="A28" s="26">
        <v>22</v>
      </c>
      <c r="B28" s="5">
        <v>1</v>
      </c>
      <c r="C28" s="5">
        <v>4</v>
      </c>
      <c r="D28" s="5"/>
      <c r="E28" s="5"/>
      <c r="F28" s="5">
        <v>1</v>
      </c>
      <c r="G28" s="5"/>
      <c r="H28" s="2">
        <f t="shared" si="0"/>
        <v>16</v>
      </c>
    </row>
    <row r="29" spans="1:8" x14ac:dyDescent="0.25">
      <c r="A29" s="26">
        <v>23</v>
      </c>
      <c r="B29" s="5">
        <v>1</v>
      </c>
      <c r="C29" s="5">
        <v>4</v>
      </c>
      <c r="D29" s="5"/>
      <c r="E29" s="5"/>
      <c r="F29" s="5"/>
      <c r="G29" s="5"/>
      <c r="H29" s="2">
        <f t="shared" si="0"/>
        <v>13</v>
      </c>
    </row>
    <row r="30" spans="1:8" x14ac:dyDescent="0.25">
      <c r="A30" s="26">
        <v>24</v>
      </c>
      <c r="B30" s="5">
        <v>3</v>
      </c>
      <c r="C30" s="5">
        <v>4</v>
      </c>
      <c r="D30" s="5"/>
      <c r="E30" s="5"/>
      <c r="F30" s="5"/>
      <c r="G30" s="5"/>
      <c r="H30" s="2">
        <f t="shared" si="0"/>
        <v>12</v>
      </c>
    </row>
    <row r="31" spans="1:8" x14ac:dyDescent="0.25">
      <c r="A31" s="26">
        <v>25</v>
      </c>
      <c r="B31" s="5">
        <v>2</v>
      </c>
      <c r="C31" s="5">
        <v>2</v>
      </c>
      <c r="D31" s="5"/>
      <c r="E31" s="5"/>
      <c r="F31" s="5">
        <v>2</v>
      </c>
      <c r="G31" s="5"/>
      <c r="H31" s="2">
        <f t="shared" si="0"/>
        <v>14</v>
      </c>
    </row>
    <row r="32" spans="1:8" x14ac:dyDescent="0.25">
      <c r="A32" s="26">
        <v>26</v>
      </c>
      <c r="B32" s="5">
        <v>11</v>
      </c>
      <c r="C32" s="5">
        <v>5</v>
      </c>
      <c r="D32" s="5"/>
      <c r="E32" s="5"/>
      <c r="F32" s="5"/>
      <c r="G32" s="5"/>
      <c r="H32" s="2">
        <f t="shared" si="0"/>
        <v>20</v>
      </c>
    </row>
    <row r="33" spans="1:8" x14ac:dyDescent="0.25">
      <c r="A33" s="26">
        <v>27</v>
      </c>
      <c r="B33" s="5">
        <v>3</v>
      </c>
      <c r="C33" s="5"/>
      <c r="D33" s="5"/>
      <c r="E33" s="5"/>
      <c r="F33" s="5"/>
      <c r="G33" s="5"/>
      <c r="H33" s="2">
        <f t="shared" si="0"/>
        <v>23</v>
      </c>
    </row>
    <row r="34" spans="1:8" x14ac:dyDescent="0.25">
      <c r="A34" s="26">
        <v>28</v>
      </c>
      <c r="B34" s="5">
        <v>1</v>
      </c>
      <c r="C34" s="5">
        <v>10</v>
      </c>
      <c r="D34" s="5"/>
      <c r="E34" s="5"/>
      <c r="F34" s="5">
        <v>1</v>
      </c>
      <c r="G34" s="5"/>
      <c r="H34" s="2">
        <f t="shared" si="0"/>
        <v>15</v>
      </c>
    </row>
    <row r="35" spans="1:8" x14ac:dyDescent="0.25">
      <c r="A35" s="26">
        <v>29</v>
      </c>
      <c r="B35" s="5">
        <v>1</v>
      </c>
      <c r="C35" s="5">
        <v>5</v>
      </c>
      <c r="D35" s="5"/>
      <c r="E35" s="5"/>
      <c r="F35" s="5"/>
      <c r="G35" s="5"/>
      <c r="H35" s="2">
        <f t="shared" si="0"/>
        <v>11</v>
      </c>
    </row>
    <row r="36" spans="1:8" x14ac:dyDescent="0.25">
      <c r="A36" s="26">
        <v>30</v>
      </c>
      <c r="B36" s="5"/>
      <c r="C36" s="5">
        <v>8</v>
      </c>
      <c r="D36" s="5"/>
      <c r="E36" s="5"/>
      <c r="F36" s="5"/>
      <c r="G36" s="5"/>
      <c r="H36" s="2">
        <f t="shared" si="0"/>
        <v>3</v>
      </c>
    </row>
    <row r="37" spans="1:8" ht="15.75" thickBot="1" x14ac:dyDescent="0.3">
      <c r="A37" s="28">
        <v>31</v>
      </c>
      <c r="B37" s="29"/>
      <c r="C37" s="29">
        <v>3</v>
      </c>
      <c r="D37" s="29"/>
      <c r="E37" s="29"/>
      <c r="F37" s="29"/>
      <c r="G37" s="29"/>
      <c r="H37" s="2">
        <f t="shared" si="0"/>
        <v>0</v>
      </c>
    </row>
    <row r="38" spans="1:8" ht="15.75" thickBot="1" x14ac:dyDescent="0.3">
      <c r="A38" s="46" t="s">
        <v>35</v>
      </c>
      <c r="B38" s="58">
        <f>SUM(B7:B37)-E38</f>
        <v>74</v>
      </c>
      <c r="C38" s="58">
        <f t="shared" ref="C38:G38" si="1">SUM(C7:C37)</f>
        <v>105</v>
      </c>
      <c r="D38" s="58">
        <f t="shared" si="1"/>
        <v>0</v>
      </c>
      <c r="E38" s="58">
        <f t="shared" si="1"/>
        <v>0</v>
      </c>
      <c r="F38" s="58">
        <f t="shared" si="1"/>
        <v>19</v>
      </c>
      <c r="G38" s="58">
        <f t="shared" si="1"/>
        <v>0</v>
      </c>
      <c r="H38" s="59">
        <f>SUM(H7:H37)</f>
        <v>440</v>
      </c>
    </row>
    <row r="41" spans="1:8" ht="36" x14ac:dyDescent="0.55000000000000004">
      <c r="A41" s="273" t="s">
        <v>1</v>
      </c>
      <c r="B41" s="273"/>
      <c r="C41" s="273"/>
      <c r="D41" s="273"/>
      <c r="E41" s="273"/>
      <c r="F41" s="273"/>
      <c r="G41" s="273"/>
      <c r="H41" s="273"/>
    </row>
    <row r="42" spans="1:8" ht="27" thickBot="1" x14ac:dyDescent="0.45">
      <c r="A42" s="274" t="s">
        <v>0</v>
      </c>
      <c r="B42" s="274"/>
      <c r="C42" s="274"/>
      <c r="D42" s="274"/>
      <c r="E42" s="274"/>
      <c r="F42" s="274"/>
      <c r="G42" s="274"/>
      <c r="H42" s="274"/>
    </row>
    <row r="43" spans="1:8" ht="15.75" x14ac:dyDescent="0.25">
      <c r="A43" s="39" t="s">
        <v>2</v>
      </c>
      <c r="B43" s="19" t="s">
        <v>3</v>
      </c>
      <c r="C43" s="20"/>
      <c r="D43" s="21" t="s">
        <v>18</v>
      </c>
      <c r="E43" s="282" t="s">
        <v>36</v>
      </c>
      <c r="F43" s="283"/>
      <c r="G43" s="19" t="s">
        <v>16</v>
      </c>
      <c r="H43" s="22" t="s">
        <v>41</v>
      </c>
    </row>
    <row r="44" spans="1:8" ht="15.75" x14ac:dyDescent="0.25">
      <c r="A44" s="277" t="s">
        <v>6</v>
      </c>
      <c r="B44" s="278"/>
      <c r="C44" s="278"/>
      <c r="D44" s="278"/>
      <c r="E44" s="278"/>
      <c r="F44" s="279"/>
      <c r="G44" s="1"/>
      <c r="H44" s="2">
        <f>H37</f>
        <v>0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32</v>
      </c>
    </row>
    <row r="46" spans="1:8" ht="51.75" thickBot="1" x14ac:dyDescent="0.3">
      <c r="A46" s="40" t="s">
        <v>8</v>
      </c>
      <c r="B46" s="49" t="s">
        <v>9</v>
      </c>
      <c r="C46" s="49" t="s">
        <v>10</v>
      </c>
      <c r="D46" s="49" t="s">
        <v>11</v>
      </c>
      <c r="E46" s="49" t="s">
        <v>12</v>
      </c>
      <c r="F46" s="49" t="s">
        <v>13</v>
      </c>
      <c r="G46" s="49" t="s">
        <v>14</v>
      </c>
      <c r="H46" s="50" t="s">
        <v>15</v>
      </c>
    </row>
    <row r="47" spans="1:8" x14ac:dyDescent="0.25">
      <c r="A47" s="43">
        <v>1</v>
      </c>
      <c r="B47" s="20"/>
      <c r="C47" s="20"/>
      <c r="D47" s="20"/>
      <c r="E47" s="20"/>
      <c r="F47" s="20">
        <v>3</v>
      </c>
      <c r="G47" s="20"/>
      <c r="H47" s="51">
        <f>H44+B47+F47-(C47+D47+G47)-E47</f>
        <v>3</v>
      </c>
    </row>
    <row r="48" spans="1:8" x14ac:dyDescent="0.25">
      <c r="A48" s="26">
        <v>2</v>
      </c>
      <c r="B48" s="5">
        <v>2</v>
      </c>
      <c r="C48" s="5"/>
      <c r="D48" s="5"/>
      <c r="E48" s="5"/>
      <c r="F48" s="5">
        <v>2</v>
      </c>
      <c r="G48" s="5"/>
      <c r="H48" s="2">
        <f>H47+B48+F48-(C48+D48+G48)-E48</f>
        <v>7</v>
      </c>
    </row>
    <row r="49" spans="1:8" x14ac:dyDescent="0.25">
      <c r="A49" s="26">
        <v>3</v>
      </c>
      <c r="B49" s="5">
        <v>3</v>
      </c>
      <c r="C49" s="5"/>
      <c r="D49" s="5"/>
      <c r="E49" s="5"/>
      <c r="F49" s="5">
        <v>1</v>
      </c>
      <c r="G49" s="5"/>
      <c r="H49" s="2">
        <f t="shared" ref="H49:H75" si="2">H48+B49+F49-(C49+D49+G49)-E49</f>
        <v>11</v>
      </c>
    </row>
    <row r="50" spans="1:8" x14ac:dyDescent="0.25">
      <c r="A50" s="26">
        <v>4</v>
      </c>
      <c r="B50" s="5">
        <v>1</v>
      </c>
      <c r="C50" s="5">
        <v>2</v>
      </c>
      <c r="D50" s="5"/>
      <c r="E50" s="5"/>
      <c r="F50" s="5"/>
      <c r="G50" s="5"/>
      <c r="H50" s="2">
        <f t="shared" si="2"/>
        <v>10</v>
      </c>
    </row>
    <row r="51" spans="1:8" x14ac:dyDescent="0.25">
      <c r="A51" s="26">
        <v>5</v>
      </c>
      <c r="B51" s="5">
        <v>2</v>
      </c>
      <c r="C51" s="5">
        <v>5</v>
      </c>
      <c r="D51" s="5"/>
      <c r="E51" s="5"/>
      <c r="F51" s="5">
        <v>1</v>
      </c>
      <c r="G51" s="5"/>
      <c r="H51" s="2">
        <f t="shared" si="2"/>
        <v>8</v>
      </c>
    </row>
    <row r="52" spans="1:8" x14ac:dyDescent="0.25">
      <c r="A52" s="26">
        <v>6</v>
      </c>
      <c r="B52" s="5">
        <v>1</v>
      </c>
      <c r="C52" s="5">
        <v>3</v>
      </c>
      <c r="D52" s="5"/>
      <c r="E52" s="5"/>
      <c r="F52" s="5"/>
      <c r="G52" s="5"/>
      <c r="H52" s="2">
        <f t="shared" si="2"/>
        <v>6</v>
      </c>
    </row>
    <row r="53" spans="1:8" x14ac:dyDescent="0.25">
      <c r="A53" s="26">
        <v>7</v>
      </c>
      <c r="B53" s="5">
        <v>2</v>
      </c>
      <c r="C53" s="5"/>
      <c r="D53" s="5"/>
      <c r="E53" s="5"/>
      <c r="F53" s="5"/>
      <c r="G53" s="5"/>
      <c r="H53" s="2">
        <f t="shared" si="2"/>
        <v>8</v>
      </c>
    </row>
    <row r="54" spans="1:8" x14ac:dyDescent="0.25">
      <c r="A54" s="26">
        <v>8</v>
      </c>
      <c r="B54" s="5">
        <v>2</v>
      </c>
      <c r="C54" s="5">
        <v>4</v>
      </c>
      <c r="D54" s="5"/>
      <c r="E54" s="5"/>
      <c r="F54" s="5"/>
      <c r="G54" s="5"/>
      <c r="H54" s="2">
        <f t="shared" si="2"/>
        <v>6</v>
      </c>
    </row>
    <row r="55" spans="1:8" x14ac:dyDescent="0.25">
      <c r="A55" s="26">
        <v>9</v>
      </c>
      <c r="B55" s="5">
        <v>1</v>
      </c>
      <c r="C55" s="5">
        <v>1</v>
      </c>
      <c r="D55" s="5"/>
      <c r="E55" s="5"/>
      <c r="F55" s="5">
        <v>1</v>
      </c>
      <c r="G55" s="5"/>
      <c r="H55" s="2">
        <f t="shared" si="2"/>
        <v>7</v>
      </c>
    </row>
    <row r="56" spans="1:8" x14ac:dyDescent="0.25">
      <c r="A56" s="26">
        <v>10</v>
      </c>
      <c r="B56" s="5">
        <v>2</v>
      </c>
      <c r="C56" s="5">
        <v>2</v>
      </c>
      <c r="D56" s="5"/>
      <c r="E56" s="5"/>
      <c r="F56" s="5"/>
      <c r="G56" s="5"/>
      <c r="H56" s="2">
        <f t="shared" si="2"/>
        <v>7</v>
      </c>
    </row>
    <row r="57" spans="1:8" x14ac:dyDescent="0.25">
      <c r="A57" s="26">
        <v>11</v>
      </c>
      <c r="B57" s="5">
        <v>2</v>
      </c>
      <c r="C57" s="5">
        <v>2</v>
      </c>
      <c r="D57" s="5"/>
      <c r="E57" s="5"/>
      <c r="F57" s="5"/>
      <c r="G57" s="5"/>
      <c r="H57" s="2">
        <f t="shared" si="2"/>
        <v>7</v>
      </c>
    </row>
    <row r="58" spans="1:8" x14ac:dyDescent="0.25">
      <c r="A58" s="26">
        <v>12</v>
      </c>
      <c r="B58" s="5">
        <v>3</v>
      </c>
      <c r="C58" s="5">
        <v>1</v>
      </c>
      <c r="D58" s="5">
        <v>1</v>
      </c>
      <c r="E58" s="5"/>
      <c r="F58" s="5">
        <v>2</v>
      </c>
      <c r="G58" s="5"/>
      <c r="H58" s="2">
        <f t="shared" si="2"/>
        <v>10</v>
      </c>
    </row>
    <row r="59" spans="1:8" x14ac:dyDescent="0.25">
      <c r="A59" s="26">
        <v>13</v>
      </c>
      <c r="B59" s="5">
        <v>1</v>
      </c>
      <c r="C59" s="5">
        <v>3</v>
      </c>
      <c r="D59" s="5"/>
      <c r="E59" s="5"/>
      <c r="F59" s="5"/>
      <c r="G59" s="5"/>
      <c r="H59" s="2">
        <f t="shared" si="2"/>
        <v>8</v>
      </c>
    </row>
    <row r="60" spans="1:8" x14ac:dyDescent="0.25">
      <c r="A60" s="26">
        <v>14</v>
      </c>
      <c r="B60" s="5">
        <v>2</v>
      </c>
      <c r="C60" s="5"/>
      <c r="D60" s="5"/>
      <c r="E60" s="5"/>
      <c r="F60" s="5"/>
      <c r="G60" s="5"/>
      <c r="H60" s="2">
        <f t="shared" si="2"/>
        <v>10</v>
      </c>
    </row>
    <row r="61" spans="1:8" x14ac:dyDescent="0.25">
      <c r="A61" s="26">
        <v>15</v>
      </c>
      <c r="B61" s="5">
        <v>1</v>
      </c>
      <c r="C61" s="5">
        <v>6</v>
      </c>
      <c r="D61" s="5"/>
      <c r="E61" s="5"/>
      <c r="F61" s="5">
        <v>1</v>
      </c>
      <c r="G61" s="5"/>
      <c r="H61" s="2">
        <f t="shared" si="2"/>
        <v>6</v>
      </c>
    </row>
    <row r="62" spans="1:8" x14ac:dyDescent="0.25">
      <c r="A62" s="26">
        <v>16</v>
      </c>
      <c r="B62" s="5"/>
      <c r="C62" s="5">
        <v>1</v>
      </c>
      <c r="D62" s="5"/>
      <c r="E62" s="5"/>
      <c r="F62" s="5"/>
      <c r="G62" s="5"/>
      <c r="H62" s="2">
        <f t="shared" si="2"/>
        <v>5</v>
      </c>
    </row>
    <row r="63" spans="1:8" x14ac:dyDescent="0.25">
      <c r="A63" s="26">
        <v>17</v>
      </c>
      <c r="B63" s="5">
        <v>2</v>
      </c>
      <c r="C63" s="5">
        <v>2</v>
      </c>
      <c r="D63" s="5"/>
      <c r="E63" s="5"/>
      <c r="F63" s="5">
        <v>1</v>
      </c>
      <c r="G63" s="5"/>
      <c r="H63" s="2">
        <f t="shared" si="2"/>
        <v>6</v>
      </c>
    </row>
    <row r="64" spans="1:8" x14ac:dyDescent="0.25">
      <c r="A64" s="26">
        <v>18</v>
      </c>
      <c r="B64" s="5">
        <v>2</v>
      </c>
      <c r="C64" s="5">
        <v>2</v>
      </c>
      <c r="D64" s="5"/>
      <c r="E64" s="5"/>
      <c r="F64" s="5"/>
      <c r="G64" s="5"/>
      <c r="H64" s="2">
        <f t="shared" si="2"/>
        <v>6</v>
      </c>
    </row>
    <row r="65" spans="1:8" x14ac:dyDescent="0.25">
      <c r="A65" s="26">
        <v>19</v>
      </c>
      <c r="B65" s="5">
        <v>4</v>
      </c>
      <c r="C65" s="5">
        <v>1</v>
      </c>
      <c r="D65" s="5"/>
      <c r="E65" s="5"/>
      <c r="F65" s="5">
        <v>1</v>
      </c>
      <c r="G65" s="5"/>
      <c r="H65" s="2">
        <f t="shared" si="2"/>
        <v>10</v>
      </c>
    </row>
    <row r="66" spans="1:8" x14ac:dyDescent="0.25">
      <c r="A66" s="26">
        <v>20</v>
      </c>
      <c r="B66" s="5">
        <v>2</v>
      </c>
      <c r="C66" s="5">
        <v>1</v>
      </c>
      <c r="D66" s="5"/>
      <c r="E66" s="5"/>
      <c r="F66" s="5"/>
      <c r="G66" s="5"/>
      <c r="H66" s="2">
        <f t="shared" si="2"/>
        <v>11</v>
      </c>
    </row>
    <row r="67" spans="1:8" x14ac:dyDescent="0.25">
      <c r="A67" s="26">
        <v>21</v>
      </c>
      <c r="B67" s="5">
        <v>1</v>
      </c>
      <c r="C67" s="5"/>
      <c r="D67" s="5">
        <v>1</v>
      </c>
      <c r="E67" s="5"/>
      <c r="F67" s="5"/>
      <c r="G67" s="5"/>
      <c r="H67" s="2">
        <f t="shared" si="2"/>
        <v>11</v>
      </c>
    </row>
    <row r="68" spans="1:8" x14ac:dyDescent="0.25">
      <c r="A68" s="26">
        <v>22</v>
      </c>
      <c r="B68" s="5">
        <v>4</v>
      </c>
      <c r="C68" s="5">
        <v>3</v>
      </c>
      <c r="D68" s="5"/>
      <c r="E68" s="5"/>
      <c r="F68" s="5">
        <v>1</v>
      </c>
      <c r="G68" s="5"/>
      <c r="H68" s="2">
        <f t="shared" si="2"/>
        <v>13</v>
      </c>
    </row>
    <row r="69" spans="1:8" x14ac:dyDescent="0.25">
      <c r="A69" s="26">
        <v>23</v>
      </c>
      <c r="B69" s="5">
        <v>3</v>
      </c>
      <c r="C69" s="5">
        <v>2</v>
      </c>
      <c r="D69" s="5"/>
      <c r="E69" s="5"/>
      <c r="F69" s="5">
        <v>1</v>
      </c>
      <c r="G69" s="5"/>
      <c r="H69" s="2">
        <f t="shared" si="2"/>
        <v>15</v>
      </c>
    </row>
    <row r="70" spans="1:8" x14ac:dyDescent="0.25">
      <c r="A70" s="26">
        <v>24</v>
      </c>
      <c r="B70" s="5">
        <v>3</v>
      </c>
      <c r="C70" s="5">
        <v>5</v>
      </c>
      <c r="D70" s="5"/>
      <c r="E70" s="5"/>
      <c r="F70" s="5"/>
      <c r="G70" s="5"/>
      <c r="H70" s="2">
        <f t="shared" si="2"/>
        <v>13</v>
      </c>
    </row>
    <row r="71" spans="1:8" x14ac:dyDescent="0.25">
      <c r="A71" s="26">
        <v>25</v>
      </c>
      <c r="B71" s="5">
        <v>2</v>
      </c>
      <c r="C71" s="5">
        <v>6</v>
      </c>
      <c r="D71" s="5"/>
      <c r="E71" s="5"/>
      <c r="F71" s="5"/>
      <c r="G71" s="5"/>
      <c r="H71" s="2">
        <f t="shared" si="2"/>
        <v>9</v>
      </c>
    </row>
    <row r="72" spans="1:8" x14ac:dyDescent="0.25">
      <c r="A72" s="26">
        <v>26</v>
      </c>
      <c r="B72" s="5">
        <v>5</v>
      </c>
      <c r="C72" s="5">
        <v>3</v>
      </c>
      <c r="D72" s="5"/>
      <c r="E72" s="5"/>
      <c r="F72" s="5"/>
      <c r="G72" s="5"/>
      <c r="H72" s="2">
        <f t="shared" si="2"/>
        <v>11</v>
      </c>
    </row>
    <row r="73" spans="1:8" x14ac:dyDescent="0.25">
      <c r="A73" s="26">
        <v>27</v>
      </c>
      <c r="B73" s="5">
        <v>3</v>
      </c>
      <c r="C73" s="5">
        <v>1</v>
      </c>
      <c r="D73" s="5"/>
      <c r="E73" s="5"/>
      <c r="F73" s="5">
        <v>1</v>
      </c>
      <c r="G73" s="5"/>
      <c r="H73" s="2">
        <f t="shared" si="2"/>
        <v>14</v>
      </c>
    </row>
    <row r="74" spans="1:8" x14ac:dyDescent="0.25">
      <c r="A74" s="26">
        <v>28</v>
      </c>
      <c r="B74" s="5">
        <v>2</v>
      </c>
      <c r="C74" s="5"/>
      <c r="D74" s="5"/>
      <c r="E74" s="5"/>
      <c r="F74" s="5"/>
      <c r="G74" s="5"/>
      <c r="H74" s="2">
        <f t="shared" si="2"/>
        <v>16</v>
      </c>
    </row>
    <row r="75" spans="1:8" x14ac:dyDescent="0.25">
      <c r="A75" s="26">
        <v>29</v>
      </c>
      <c r="B75" s="5"/>
      <c r="C75" s="5"/>
      <c r="D75" s="5"/>
      <c r="E75" s="5"/>
      <c r="F75" s="5"/>
      <c r="G75" s="5"/>
      <c r="H75" s="2">
        <f t="shared" si="2"/>
        <v>16</v>
      </c>
    </row>
    <row r="76" spans="1:8" ht="15.75" thickBot="1" x14ac:dyDescent="0.3">
      <c r="A76" s="52" t="s">
        <v>35</v>
      </c>
      <c r="B76" s="34">
        <f>SUM(B47:B75)-E76</f>
        <v>58</v>
      </c>
      <c r="C76" s="34">
        <f t="shared" ref="C76:H76" si="3">SUM(C47:C75)</f>
        <v>56</v>
      </c>
      <c r="D76" s="34">
        <f t="shared" si="3"/>
        <v>2</v>
      </c>
      <c r="E76" s="34">
        <f t="shared" si="3"/>
        <v>0</v>
      </c>
      <c r="F76" s="34">
        <f t="shared" si="3"/>
        <v>16</v>
      </c>
      <c r="G76" s="34">
        <f t="shared" si="3"/>
        <v>0</v>
      </c>
      <c r="H76" s="35">
        <f t="shared" si="3"/>
        <v>270</v>
      </c>
    </row>
    <row r="79" spans="1:8" ht="36" x14ac:dyDescent="0.55000000000000004">
      <c r="A79" s="273" t="s">
        <v>1</v>
      </c>
      <c r="B79" s="273"/>
      <c r="C79" s="273"/>
      <c r="D79" s="273"/>
      <c r="E79" s="273"/>
      <c r="F79" s="273"/>
      <c r="G79" s="273"/>
      <c r="H79" s="273"/>
    </row>
    <row r="80" spans="1:8" ht="27" thickBot="1" x14ac:dyDescent="0.45">
      <c r="A80" s="274" t="s">
        <v>0</v>
      </c>
      <c r="B80" s="274"/>
      <c r="C80" s="274"/>
      <c r="D80" s="274"/>
      <c r="E80" s="274"/>
      <c r="F80" s="274"/>
      <c r="G80" s="274"/>
      <c r="H80" s="274"/>
    </row>
    <row r="81" spans="1:8" ht="15.75" x14ac:dyDescent="0.25">
      <c r="A81" s="39" t="s">
        <v>2</v>
      </c>
      <c r="B81" s="19" t="s">
        <v>3</v>
      </c>
      <c r="C81" s="20"/>
      <c r="D81" s="21" t="s">
        <v>18</v>
      </c>
      <c r="E81" s="282" t="s">
        <v>36</v>
      </c>
      <c r="F81" s="283"/>
      <c r="G81" s="19" t="s">
        <v>16</v>
      </c>
      <c r="H81" s="22" t="s">
        <v>42</v>
      </c>
    </row>
    <row r="82" spans="1:8" ht="15.75" x14ac:dyDescent="0.25">
      <c r="A82" s="277" t="s">
        <v>6</v>
      </c>
      <c r="B82" s="278"/>
      <c r="C82" s="278"/>
      <c r="D82" s="278"/>
      <c r="E82" s="278"/>
      <c r="F82" s="279"/>
      <c r="G82" s="1"/>
      <c r="H82" s="2">
        <f>H74</f>
        <v>16</v>
      </c>
    </row>
    <row r="83" spans="1:8" ht="16.5" thickBot="1" x14ac:dyDescent="0.3">
      <c r="A83" s="23" t="s">
        <v>7</v>
      </c>
      <c r="B83" s="24"/>
      <c r="C83" s="24"/>
      <c r="D83" s="24"/>
      <c r="E83" s="24"/>
      <c r="F83" s="24"/>
      <c r="G83" s="24"/>
      <c r="H83" s="25">
        <v>32</v>
      </c>
    </row>
    <row r="84" spans="1:8" ht="51.75" thickBot="1" x14ac:dyDescent="0.3">
      <c r="A84" s="53" t="s">
        <v>8</v>
      </c>
      <c r="B84" s="54" t="s">
        <v>9</v>
      </c>
      <c r="C84" s="54" t="s">
        <v>10</v>
      </c>
      <c r="D84" s="54" t="s">
        <v>11</v>
      </c>
      <c r="E84" s="54" t="s">
        <v>12</v>
      </c>
      <c r="F84" s="54" t="s">
        <v>13</v>
      </c>
      <c r="G84" s="54" t="s">
        <v>14</v>
      </c>
      <c r="H84" s="55" t="s">
        <v>15</v>
      </c>
    </row>
    <row r="85" spans="1:8" x14ac:dyDescent="0.25">
      <c r="A85" s="36">
        <v>1</v>
      </c>
      <c r="B85" s="37">
        <v>3</v>
      </c>
      <c r="C85" s="37">
        <v>6</v>
      </c>
      <c r="D85" s="37"/>
      <c r="E85" s="37"/>
      <c r="F85" s="37">
        <v>2</v>
      </c>
      <c r="G85" s="37"/>
      <c r="H85" s="38">
        <f>H82+B85+F85-(C85+D85+G85)-E85</f>
        <v>15</v>
      </c>
    </row>
    <row r="86" spans="1:8" x14ac:dyDescent="0.25">
      <c r="A86" s="26">
        <v>2</v>
      </c>
      <c r="B86" s="5">
        <v>3</v>
      </c>
      <c r="C86" s="5">
        <v>5</v>
      </c>
      <c r="D86" s="5"/>
      <c r="E86" s="5"/>
      <c r="F86" s="5">
        <v>2</v>
      </c>
      <c r="G86" s="5"/>
      <c r="H86" s="2">
        <f>H85+B86+F86-(C86+D86+G86)-E86</f>
        <v>15</v>
      </c>
    </row>
    <row r="87" spans="1:8" x14ac:dyDescent="0.25">
      <c r="A87" s="26">
        <v>3</v>
      </c>
      <c r="B87" s="5">
        <v>1</v>
      </c>
      <c r="C87" s="5">
        <v>1</v>
      </c>
      <c r="D87" s="5"/>
      <c r="E87" s="5"/>
      <c r="F87" s="5"/>
      <c r="G87" s="5"/>
      <c r="H87" s="2">
        <f t="shared" ref="H87:H115" si="4">H86+B87+F87-(C87+D87+G87)-E87</f>
        <v>15</v>
      </c>
    </row>
    <row r="88" spans="1:8" x14ac:dyDescent="0.25">
      <c r="A88" s="26">
        <v>4</v>
      </c>
      <c r="B88" s="5">
        <v>1</v>
      </c>
      <c r="C88" s="5">
        <v>4</v>
      </c>
      <c r="D88" s="5"/>
      <c r="E88" s="5"/>
      <c r="F88" s="5">
        <v>2</v>
      </c>
      <c r="G88" s="5"/>
      <c r="H88" s="2">
        <f t="shared" si="4"/>
        <v>14</v>
      </c>
    </row>
    <row r="89" spans="1:8" x14ac:dyDescent="0.25">
      <c r="A89" s="26">
        <v>5</v>
      </c>
      <c r="B89" s="5">
        <v>3</v>
      </c>
      <c r="C89" s="5">
        <v>5</v>
      </c>
      <c r="D89" s="5"/>
      <c r="E89" s="5"/>
      <c r="F89" s="5"/>
      <c r="G89" s="5"/>
      <c r="H89" s="2">
        <f t="shared" si="4"/>
        <v>12</v>
      </c>
    </row>
    <row r="90" spans="1:8" x14ac:dyDescent="0.25">
      <c r="A90" s="26">
        <v>6</v>
      </c>
      <c r="B90" s="5">
        <v>5</v>
      </c>
      <c r="C90" s="5">
        <v>3</v>
      </c>
      <c r="D90" s="5"/>
      <c r="E90" s="5"/>
      <c r="F90" s="5"/>
      <c r="G90" s="5"/>
      <c r="H90" s="2">
        <f t="shared" si="4"/>
        <v>14</v>
      </c>
    </row>
    <row r="91" spans="1:8" x14ac:dyDescent="0.25">
      <c r="A91" s="26">
        <v>7</v>
      </c>
      <c r="B91" s="5">
        <v>1</v>
      </c>
      <c r="C91" s="5">
        <v>1</v>
      </c>
      <c r="D91" s="5"/>
      <c r="E91" s="5"/>
      <c r="F91" s="5"/>
      <c r="G91" s="5"/>
      <c r="H91" s="2">
        <f t="shared" si="4"/>
        <v>14</v>
      </c>
    </row>
    <row r="92" spans="1:8" x14ac:dyDescent="0.25">
      <c r="A92" s="26">
        <v>8</v>
      </c>
      <c r="B92" s="5">
        <v>2</v>
      </c>
      <c r="C92" s="5">
        <v>7</v>
      </c>
      <c r="D92" s="5"/>
      <c r="E92" s="5"/>
      <c r="F92" s="5">
        <v>1</v>
      </c>
      <c r="G92" s="5"/>
      <c r="H92" s="2">
        <f t="shared" si="4"/>
        <v>10</v>
      </c>
    </row>
    <row r="93" spans="1:8" x14ac:dyDescent="0.25">
      <c r="A93" s="26">
        <v>9</v>
      </c>
      <c r="B93" s="5">
        <v>4</v>
      </c>
      <c r="C93" s="5">
        <v>3</v>
      </c>
      <c r="D93" s="5"/>
      <c r="E93" s="5"/>
      <c r="F93" s="5"/>
      <c r="G93" s="5"/>
      <c r="H93" s="2">
        <f t="shared" si="4"/>
        <v>11</v>
      </c>
    </row>
    <row r="94" spans="1:8" x14ac:dyDescent="0.25">
      <c r="A94" s="26">
        <v>10</v>
      </c>
      <c r="B94" s="5"/>
      <c r="C94" s="5">
        <v>1</v>
      </c>
      <c r="D94" s="5"/>
      <c r="E94" s="5"/>
      <c r="F94" s="5"/>
      <c r="G94" s="5"/>
      <c r="H94" s="2">
        <f t="shared" si="4"/>
        <v>10</v>
      </c>
    </row>
    <row r="95" spans="1:8" x14ac:dyDescent="0.25">
      <c r="A95" s="26">
        <v>11</v>
      </c>
      <c r="B95" s="5">
        <v>1</v>
      </c>
      <c r="C95" s="5">
        <v>5</v>
      </c>
      <c r="D95" s="5"/>
      <c r="E95" s="5"/>
      <c r="F95" s="5"/>
      <c r="G95" s="5"/>
      <c r="H95" s="2">
        <f t="shared" si="4"/>
        <v>6</v>
      </c>
    </row>
    <row r="96" spans="1:8" x14ac:dyDescent="0.25">
      <c r="A96" s="26">
        <v>12</v>
      </c>
      <c r="B96" s="5"/>
      <c r="C96" s="5">
        <v>3</v>
      </c>
      <c r="D96" s="5"/>
      <c r="E96" s="5"/>
      <c r="F96" s="5"/>
      <c r="G96" s="5"/>
      <c r="H96" s="2">
        <f t="shared" si="4"/>
        <v>3</v>
      </c>
    </row>
    <row r="97" spans="1:8" x14ac:dyDescent="0.25">
      <c r="A97" s="26">
        <v>13</v>
      </c>
      <c r="B97" s="5">
        <v>1</v>
      </c>
      <c r="C97" s="5">
        <v>1</v>
      </c>
      <c r="D97" s="5"/>
      <c r="E97" s="5"/>
      <c r="F97" s="5"/>
      <c r="G97" s="5"/>
      <c r="H97" s="2">
        <f t="shared" si="4"/>
        <v>3</v>
      </c>
    </row>
    <row r="98" spans="1:8" x14ac:dyDescent="0.25">
      <c r="A98" s="26">
        <v>14</v>
      </c>
      <c r="B98" s="5">
        <v>5</v>
      </c>
      <c r="C98" s="5"/>
      <c r="D98" s="5"/>
      <c r="E98" s="5"/>
      <c r="F98" s="5">
        <v>1</v>
      </c>
      <c r="G98" s="5"/>
      <c r="H98" s="2">
        <f t="shared" si="4"/>
        <v>9</v>
      </c>
    </row>
    <row r="99" spans="1:8" x14ac:dyDescent="0.25">
      <c r="A99" s="26">
        <v>15</v>
      </c>
      <c r="B99" s="5"/>
      <c r="C99" s="5">
        <v>4</v>
      </c>
      <c r="D99" s="5"/>
      <c r="E99" s="5"/>
      <c r="F99" s="5"/>
      <c r="G99" s="5"/>
      <c r="H99" s="2">
        <f t="shared" si="4"/>
        <v>5</v>
      </c>
    </row>
    <row r="100" spans="1:8" x14ac:dyDescent="0.25">
      <c r="A100" s="26">
        <v>16</v>
      </c>
      <c r="B100" s="5">
        <v>4</v>
      </c>
      <c r="C100" s="5">
        <v>2</v>
      </c>
      <c r="D100" s="5"/>
      <c r="E100" s="5"/>
      <c r="F100" s="5"/>
      <c r="G100" s="5"/>
      <c r="H100" s="2">
        <f t="shared" si="4"/>
        <v>7</v>
      </c>
    </row>
    <row r="101" spans="1:8" x14ac:dyDescent="0.25">
      <c r="A101" s="26">
        <v>17</v>
      </c>
      <c r="B101" s="5">
        <v>4</v>
      </c>
      <c r="C101" s="5"/>
      <c r="D101" s="5"/>
      <c r="E101" s="5"/>
      <c r="F101" s="5">
        <v>1</v>
      </c>
      <c r="G101" s="5"/>
      <c r="H101" s="2">
        <f t="shared" si="4"/>
        <v>12</v>
      </c>
    </row>
    <row r="102" spans="1:8" x14ac:dyDescent="0.25">
      <c r="A102" s="26">
        <v>18</v>
      </c>
      <c r="B102" s="5">
        <v>2</v>
      </c>
      <c r="C102" s="5">
        <v>4</v>
      </c>
      <c r="D102" s="5"/>
      <c r="E102" s="5"/>
      <c r="F102" s="5">
        <v>1</v>
      </c>
      <c r="G102" s="5"/>
      <c r="H102" s="2">
        <f t="shared" si="4"/>
        <v>11</v>
      </c>
    </row>
    <row r="103" spans="1:8" x14ac:dyDescent="0.25">
      <c r="A103" s="26">
        <v>19</v>
      </c>
      <c r="B103" s="5">
        <v>2</v>
      </c>
      <c r="C103" s="5">
        <v>6</v>
      </c>
      <c r="D103" s="5"/>
      <c r="E103" s="5"/>
      <c r="F103" s="5"/>
      <c r="G103" s="5"/>
      <c r="H103" s="2">
        <f t="shared" si="4"/>
        <v>7</v>
      </c>
    </row>
    <row r="104" spans="1:8" x14ac:dyDescent="0.25">
      <c r="A104" s="26">
        <v>20</v>
      </c>
      <c r="B104" s="5">
        <v>1</v>
      </c>
      <c r="C104" s="5">
        <v>2</v>
      </c>
      <c r="D104" s="5"/>
      <c r="E104" s="5"/>
      <c r="F104" s="5">
        <v>2</v>
      </c>
      <c r="G104" s="5"/>
      <c r="H104" s="2">
        <f t="shared" si="4"/>
        <v>8</v>
      </c>
    </row>
    <row r="105" spans="1:8" x14ac:dyDescent="0.25">
      <c r="A105" s="26">
        <v>21</v>
      </c>
      <c r="B105" s="5"/>
      <c r="C105" s="5"/>
      <c r="D105" s="5"/>
      <c r="E105" s="5"/>
      <c r="F105" s="5">
        <v>1</v>
      </c>
      <c r="G105" s="5"/>
      <c r="H105" s="2">
        <f t="shared" si="4"/>
        <v>9</v>
      </c>
    </row>
    <row r="106" spans="1:8" x14ac:dyDescent="0.25">
      <c r="A106" s="26">
        <v>22</v>
      </c>
      <c r="B106" s="5">
        <v>1</v>
      </c>
      <c r="C106" s="5">
        <v>3</v>
      </c>
      <c r="D106" s="5"/>
      <c r="E106" s="5"/>
      <c r="F106" s="5"/>
      <c r="G106" s="5"/>
      <c r="H106" s="2">
        <f t="shared" si="4"/>
        <v>7</v>
      </c>
    </row>
    <row r="107" spans="1:8" x14ac:dyDescent="0.25">
      <c r="A107" s="26">
        <v>23</v>
      </c>
      <c r="B107" s="5">
        <v>2</v>
      </c>
      <c r="C107" s="5">
        <v>3</v>
      </c>
      <c r="D107" s="5"/>
      <c r="E107" s="5"/>
      <c r="F107" s="5"/>
      <c r="G107" s="5"/>
      <c r="H107" s="2">
        <f t="shared" si="4"/>
        <v>6</v>
      </c>
    </row>
    <row r="108" spans="1:8" x14ac:dyDescent="0.25">
      <c r="A108" s="26">
        <v>24</v>
      </c>
      <c r="B108" s="5">
        <v>5</v>
      </c>
      <c r="C108" s="5">
        <v>1</v>
      </c>
      <c r="D108" s="5"/>
      <c r="E108" s="5"/>
      <c r="F108" s="5"/>
      <c r="G108" s="5"/>
      <c r="H108" s="2">
        <f t="shared" si="4"/>
        <v>10</v>
      </c>
    </row>
    <row r="109" spans="1:8" x14ac:dyDescent="0.25">
      <c r="A109" s="26">
        <v>25</v>
      </c>
      <c r="B109" s="5">
        <v>2</v>
      </c>
      <c r="C109" s="5">
        <v>3</v>
      </c>
      <c r="D109" s="5"/>
      <c r="E109" s="5"/>
      <c r="F109" s="5"/>
      <c r="G109" s="5"/>
      <c r="H109" s="2">
        <f t="shared" si="4"/>
        <v>9</v>
      </c>
    </row>
    <row r="110" spans="1:8" x14ac:dyDescent="0.25">
      <c r="A110" s="26">
        <v>26</v>
      </c>
      <c r="B110" s="5">
        <v>3</v>
      </c>
      <c r="C110" s="5">
        <v>3</v>
      </c>
      <c r="D110" s="5"/>
      <c r="E110" s="5"/>
      <c r="F110" s="5"/>
      <c r="G110" s="5"/>
      <c r="H110" s="2">
        <f t="shared" si="4"/>
        <v>9</v>
      </c>
    </row>
    <row r="111" spans="1:8" x14ac:dyDescent="0.25">
      <c r="A111" s="26">
        <v>27</v>
      </c>
      <c r="B111" s="5">
        <v>4</v>
      </c>
      <c r="C111" s="5">
        <v>1</v>
      </c>
      <c r="D111" s="5"/>
      <c r="E111" s="5"/>
      <c r="F111" s="5">
        <v>1</v>
      </c>
      <c r="G111" s="5"/>
      <c r="H111" s="2">
        <f t="shared" si="4"/>
        <v>13</v>
      </c>
    </row>
    <row r="112" spans="1:8" x14ac:dyDescent="0.25">
      <c r="A112" s="26">
        <v>28</v>
      </c>
      <c r="B112" s="5">
        <v>2</v>
      </c>
      <c r="C112" s="5"/>
      <c r="D112" s="5"/>
      <c r="E112" s="5"/>
      <c r="F112" s="5">
        <v>1</v>
      </c>
      <c r="G112" s="5"/>
      <c r="H112" s="2">
        <f t="shared" si="4"/>
        <v>16</v>
      </c>
    </row>
    <row r="113" spans="1:8" x14ac:dyDescent="0.25">
      <c r="A113" s="26">
        <v>29</v>
      </c>
      <c r="B113" s="5">
        <v>4</v>
      </c>
      <c r="C113" s="5">
        <v>2</v>
      </c>
      <c r="D113" s="5"/>
      <c r="E113" s="5"/>
      <c r="F113" s="5">
        <v>1</v>
      </c>
      <c r="G113" s="5"/>
      <c r="H113" s="2">
        <f t="shared" si="4"/>
        <v>19</v>
      </c>
    </row>
    <row r="114" spans="1:8" x14ac:dyDescent="0.25">
      <c r="A114" s="26">
        <v>30</v>
      </c>
      <c r="B114" s="5">
        <v>9</v>
      </c>
      <c r="C114" s="5">
        <v>2</v>
      </c>
      <c r="D114" s="5"/>
      <c r="E114" s="5"/>
      <c r="F114" s="5"/>
      <c r="G114" s="5"/>
      <c r="H114" s="2">
        <f t="shared" si="4"/>
        <v>26</v>
      </c>
    </row>
    <row r="115" spans="1:8" ht="15.75" thickBot="1" x14ac:dyDescent="0.3">
      <c r="A115" s="28">
        <v>31</v>
      </c>
      <c r="B115" s="29">
        <v>2</v>
      </c>
      <c r="C115" s="29">
        <v>5</v>
      </c>
      <c r="D115" s="29"/>
      <c r="E115" s="29"/>
      <c r="F115" s="29"/>
      <c r="G115" s="29"/>
      <c r="H115" s="57">
        <f t="shared" si="4"/>
        <v>23</v>
      </c>
    </row>
    <row r="116" spans="1:8" ht="15.75" thickBot="1" x14ac:dyDescent="0.3">
      <c r="A116" s="46" t="s">
        <v>35</v>
      </c>
      <c r="B116" s="58">
        <f>SUM(B85:B115)-E116</f>
        <v>77</v>
      </c>
      <c r="C116" s="58">
        <f t="shared" ref="C116:H116" si="5">SUM(C85:C115)</f>
        <v>86</v>
      </c>
      <c r="D116" s="58">
        <f t="shared" si="5"/>
        <v>0</v>
      </c>
      <c r="E116" s="58">
        <f t="shared" si="5"/>
        <v>0</v>
      </c>
      <c r="F116" s="58">
        <f t="shared" si="5"/>
        <v>16</v>
      </c>
      <c r="G116" s="58">
        <f t="shared" si="5"/>
        <v>0</v>
      </c>
      <c r="H116" s="59">
        <f t="shared" si="5"/>
        <v>348</v>
      </c>
    </row>
    <row r="119" spans="1:8" ht="36" x14ac:dyDescent="0.55000000000000004">
      <c r="A119" s="273" t="s">
        <v>1</v>
      </c>
      <c r="B119" s="273"/>
      <c r="C119" s="273"/>
      <c r="D119" s="273"/>
      <c r="E119" s="273"/>
      <c r="F119" s="273"/>
      <c r="G119" s="273"/>
      <c r="H119" s="273"/>
    </row>
    <row r="120" spans="1:8" ht="27" thickBot="1" x14ac:dyDescent="0.45">
      <c r="A120" s="274" t="s">
        <v>0</v>
      </c>
      <c r="B120" s="274"/>
      <c r="C120" s="274"/>
      <c r="D120" s="274"/>
      <c r="E120" s="274"/>
      <c r="F120" s="274"/>
      <c r="G120" s="274"/>
      <c r="H120" s="274"/>
    </row>
    <row r="121" spans="1:8" ht="15.75" x14ac:dyDescent="0.25">
      <c r="A121" s="39" t="s">
        <v>2</v>
      </c>
      <c r="B121" s="19" t="s">
        <v>3</v>
      </c>
      <c r="C121" s="20"/>
      <c r="D121" s="21" t="s">
        <v>4</v>
      </c>
      <c r="E121" s="275" t="s">
        <v>36</v>
      </c>
      <c r="F121" s="276"/>
      <c r="G121" s="19" t="s">
        <v>16</v>
      </c>
      <c r="H121" s="22" t="s">
        <v>50</v>
      </c>
    </row>
    <row r="122" spans="1:8" ht="15.75" x14ac:dyDescent="0.25">
      <c r="A122" s="277" t="s">
        <v>6</v>
      </c>
      <c r="B122" s="278"/>
      <c r="C122" s="278"/>
      <c r="D122" s="278"/>
      <c r="E122" s="278"/>
      <c r="F122" s="279"/>
      <c r="G122" s="1"/>
      <c r="H122" s="2">
        <f>H115</f>
        <v>23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32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3</v>
      </c>
      <c r="C125" s="37">
        <v>8</v>
      </c>
      <c r="D125" s="37"/>
      <c r="E125" s="37"/>
      <c r="F125" s="37"/>
      <c r="G125" s="37"/>
      <c r="H125" s="38">
        <f>H122+B125+F125-(C125+D125+G125)-E125</f>
        <v>18</v>
      </c>
    </row>
    <row r="126" spans="1:8" x14ac:dyDescent="0.25">
      <c r="A126" s="26">
        <v>2</v>
      </c>
      <c r="B126" s="5">
        <v>1</v>
      </c>
      <c r="C126" s="5">
        <v>4</v>
      </c>
      <c r="D126" s="5"/>
      <c r="E126" s="5"/>
      <c r="F126" s="5"/>
      <c r="G126" s="5"/>
      <c r="H126" s="2">
        <f>H125+B126+F126-(C126+D126+G126)-E126</f>
        <v>15</v>
      </c>
    </row>
    <row r="127" spans="1:8" x14ac:dyDescent="0.25">
      <c r="A127" s="26">
        <v>3</v>
      </c>
      <c r="B127" s="5">
        <v>5</v>
      </c>
      <c r="C127" s="5">
        <v>5</v>
      </c>
      <c r="D127" s="5"/>
      <c r="E127" s="5"/>
      <c r="F127" s="5"/>
      <c r="G127" s="5"/>
      <c r="H127" s="2">
        <f>H126+B127+F127-(C127+D127+G127)-E127</f>
        <v>15</v>
      </c>
    </row>
    <row r="128" spans="1:8" x14ac:dyDescent="0.25">
      <c r="A128" s="26">
        <v>4</v>
      </c>
      <c r="B128" s="5">
        <v>1</v>
      </c>
      <c r="C128" s="5"/>
      <c r="D128" s="5"/>
      <c r="E128" s="5">
        <v>1</v>
      </c>
      <c r="F128" s="5"/>
      <c r="G128" s="5"/>
      <c r="H128" s="2">
        <f t="shared" ref="H128:H154" si="6">H127+B128+F128-(C128+D128+G128)-E128</f>
        <v>15</v>
      </c>
    </row>
    <row r="129" spans="1:8" x14ac:dyDescent="0.25">
      <c r="A129" s="26">
        <v>5</v>
      </c>
      <c r="B129" s="5">
        <v>2</v>
      </c>
      <c r="C129" s="5">
        <v>5</v>
      </c>
      <c r="D129" s="5"/>
      <c r="E129" s="5"/>
      <c r="F129" s="5">
        <v>1</v>
      </c>
      <c r="G129" s="5"/>
      <c r="H129" s="2">
        <f t="shared" si="6"/>
        <v>13</v>
      </c>
    </row>
    <row r="130" spans="1:8" x14ac:dyDescent="0.25">
      <c r="A130" s="26">
        <v>6</v>
      </c>
      <c r="B130" s="5"/>
      <c r="C130" s="5">
        <v>2</v>
      </c>
      <c r="D130" s="5"/>
      <c r="E130" s="5"/>
      <c r="F130" s="5">
        <v>1</v>
      </c>
      <c r="G130" s="5"/>
      <c r="H130" s="2">
        <f t="shared" si="6"/>
        <v>12</v>
      </c>
    </row>
    <row r="131" spans="1:8" x14ac:dyDescent="0.25">
      <c r="A131" s="26">
        <v>7</v>
      </c>
      <c r="B131" s="5">
        <v>6</v>
      </c>
      <c r="C131" s="5">
        <v>5</v>
      </c>
      <c r="D131" s="5"/>
      <c r="E131" s="5"/>
      <c r="F131" s="5"/>
      <c r="G131" s="5"/>
      <c r="H131" s="2">
        <f t="shared" si="6"/>
        <v>13</v>
      </c>
    </row>
    <row r="132" spans="1:8" x14ac:dyDescent="0.25">
      <c r="A132" s="26">
        <v>8</v>
      </c>
      <c r="B132" s="5">
        <v>1</v>
      </c>
      <c r="C132" s="5">
        <v>3</v>
      </c>
      <c r="D132" s="5"/>
      <c r="E132" s="5"/>
      <c r="F132" s="5"/>
      <c r="G132" s="5"/>
      <c r="H132" s="2">
        <f t="shared" si="6"/>
        <v>11</v>
      </c>
    </row>
    <row r="133" spans="1:8" x14ac:dyDescent="0.25">
      <c r="A133" s="26">
        <v>9</v>
      </c>
      <c r="B133" s="5">
        <v>1</v>
      </c>
      <c r="C133" s="5">
        <v>3</v>
      </c>
      <c r="D133" s="5"/>
      <c r="E133" s="5"/>
      <c r="F133" s="5"/>
      <c r="G133" s="5"/>
      <c r="H133" s="2">
        <f t="shared" si="6"/>
        <v>9</v>
      </c>
    </row>
    <row r="134" spans="1:8" x14ac:dyDescent="0.25">
      <c r="A134" s="26">
        <v>10</v>
      </c>
      <c r="B134" s="5">
        <v>1</v>
      </c>
      <c r="C134" s="5">
        <v>2</v>
      </c>
      <c r="D134" s="5"/>
      <c r="E134" s="5"/>
      <c r="F134" s="5"/>
      <c r="G134" s="5"/>
      <c r="H134" s="2">
        <f t="shared" si="6"/>
        <v>8</v>
      </c>
    </row>
    <row r="135" spans="1:8" x14ac:dyDescent="0.25">
      <c r="A135" s="26">
        <v>11</v>
      </c>
      <c r="B135" s="5">
        <v>4</v>
      </c>
      <c r="C135" s="5"/>
      <c r="D135" s="5"/>
      <c r="E135" s="5"/>
      <c r="F135" s="5"/>
      <c r="G135" s="5"/>
      <c r="H135" s="2">
        <f t="shared" si="6"/>
        <v>12</v>
      </c>
    </row>
    <row r="136" spans="1:8" x14ac:dyDescent="0.25">
      <c r="A136" s="26">
        <v>12</v>
      </c>
      <c r="B136" s="5">
        <v>2</v>
      </c>
      <c r="C136" s="5">
        <v>1</v>
      </c>
      <c r="D136" s="5"/>
      <c r="E136" s="5"/>
      <c r="F136" s="5"/>
      <c r="G136" s="5"/>
      <c r="H136" s="2">
        <f t="shared" si="6"/>
        <v>13</v>
      </c>
    </row>
    <row r="137" spans="1:8" x14ac:dyDescent="0.25">
      <c r="A137" s="26">
        <v>13</v>
      </c>
      <c r="B137" s="5">
        <v>2</v>
      </c>
      <c r="C137" s="5">
        <v>3</v>
      </c>
      <c r="D137" s="5"/>
      <c r="E137" s="5"/>
      <c r="F137" s="5"/>
      <c r="G137" s="5"/>
      <c r="H137" s="2">
        <f t="shared" si="6"/>
        <v>12</v>
      </c>
    </row>
    <row r="138" spans="1:8" x14ac:dyDescent="0.25">
      <c r="A138" s="26">
        <v>14</v>
      </c>
      <c r="B138" s="5">
        <v>4</v>
      </c>
      <c r="C138" s="5">
        <v>4</v>
      </c>
      <c r="D138" s="5"/>
      <c r="E138" s="5"/>
      <c r="F138" s="5">
        <v>2</v>
      </c>
      <c r="G138" s="5"/>
      <c r="H138" s="2">
        <f t="shared" si="6"/>
        <v>14</v>
      </c>
    </row>
    <row r="139" spans="1:8" x14ac:dyDescent="0.25">
      <c r="A139" s="26">
        <v>15</v>
      </c>
      <c r="B139" s="5"/>
      <c r="C139" s="5">
        <v>3</v>
      </c>
      <c r="D139" s="5"/>
      <c r="E139" s="5"/>
      <c r="F139" s="5"/>
      <c r="G139" s="5"/>
      <c r="H139" s="2">
        <f t="shared" si="6"/>
        <v>11</v>
      </c>
    </row>
    <row r="140" spans="1:8" x14ac:dyDescent="0.25">
      <c r="A140" s="26">
        <v>16</v>
      </c>
      <c r="B140" s="5">
        <v>1</v>
      </c>
      <c r="C140" s="5">
        <v>2</v>
      </c>
      <c r="D140" s="5"/>
      <c r="E140" s="5"/>
      <c r="F140" s="5"/>
      <c r="G140" s="5"/>
      <c r="H140" s="2">
        <f t="shared" si="6"/>
        <v>10</v>
      </c>
    </row>
    <row r="141" spans="1:8" x14ac:dyDescent="0.25">
      <c r="A141" s="26">
        <v>17</v>
      </c>
      <c r="B141" s="5">
        <v>2</v>
      </c>
      <c r="C141" s="5">
        <v>7</v>
      </c>
      <c r="D141" s="5"/>
      <c r="E141" s="5"/>
      <c r="F141" s="5"/>
      <c r="G141" s="5"/>
      <c r="H141" s="2">
        <f t="shared" si="6"/>
        <v>5</v>
      </c>
    </row>
    <row r="142" spans="1:8" x14ac:dyDescent="0.25">
      <c r="A142" s="26">
        <v>18</v>
      </c>
      <c r="B142" s="5">
        <v>2</v>
      </c>
      <c r="C142" s="5"/>
      <c r="D142" s="5"/>
      <c r="E142" s="5"/>
      <c r="F142" s="5"/>
      <c r="G142" s="5"/>
      <c r="H142" s="2">
        <f t="shared" si="6"/>
        <v>7</v>
      </c>
    </row>
    <row r="143" spans="1:8" x14ac:dyDescent="0.25">
      <c r="A143" s="26">
        <v>19</v>
      </c>
      <c r="B143" s="5">
        <v>6</v>
      </c>
      <c r="C143" s="5">
        <v>2</v>
      </c>
      <c r="D143" s="5"/>
      <c r="E143" s="5"/>
      <c r="F143" s="5">
        <v>1</v>
      </c>
      <c r="G143" s="5"/>
      <c r="H143" s="2">
        <f t="shared" si="6"/>
        <v>12</v>
      </c>
    </row>
    <row r="144" spans="1:8" x14ac:dyDescent="0.25">
      <c r="A144" s="26">
        <v>20</v>
      </c>
      <c r="B144" s="5"/>
      <c r="C144" s="5">
        <v>3</v>
      </c>
      <c r="D144" s="5"/>
      <c r="E144" s="5"/>
      <c r="F144" s="5">
        <v>1</v>
      </c>
      <c r="G144" s="5"/>
      <c r="H144" s="2">
        <f t="shared" si="6"/>
        <v>10</v>
      </c>
    </row>
    <row r="145" spans="1:8" x14ac:dyDescent="0.25">
      <c r="A145" s="26">
        <v>21</v>
      </c>
      <c r="B145" s="5">
        <v>2</v>
      </c>
      <c r="C145" s="5">
        <v>3</v>
      </c>
      <c r="D145" s="5"/>
      <c r="E145" s="5"/>
      <c r="F145" s="5">
        <v>2</v>
      </c>
      <c r="G145" s="5"/>
      <c r="H145" s="2">
        <f t="shared" si="6"/>
        <v>11</v>
      </c>
    </row>
    <row r="146" spans="1:8" x14ac:dyDescent="0.25">
      <c r="A146" s="26">
        <v>22</v>
      </c>
      <c r="B146" s="5">
        <v>4</v>
      </c>
      <c r="C146" s="5">
        <v>5</v>
      </c>
      <c r="D146" s="5"/>
      <c r="E146" s="5"/>
      <c r="F146" s="5">
        <v>1</v>
      </c>
      <c r="G146" s="5"/>
      <c r="H146" s="2">
        <f t="shared" si="6"/>
        <v>11</v>
      </c>
    </row>
    <row r="147" spans="1:8" x14ac:dyDescent="0.25">
      <c r="A147" s="26">
        <v>23</v>
      </c>
      <c r="B147" s="5">
        <v>3</v>
      </c>
      <c r="C147" s="5">
        <v>2</v>
      </c>
      <c r="D147" s="5"/>
      <c r="E147" s="5"/>
      <c r="F147" s="5"/>
      <c r="G147" s="5"/>
      <c r="H147" s="2">
        <f t="shared" si="6"/>
        <v>12</v>
      </c>
    </row>
    <row r="148" spans="1:8" x14ac:dyDescent="0.25">
      <c r="A148" s="26">
        <v>24</v>
      </c>
      <c r="B148" s="5"/>
      <c r="C148" s="5">
        <v>1</v>
      </c>
      <c r="D148" s="5"/>
      <c r="E148" s="5"/>
      <c r="F148" s="5"/>
      <c r="G148" s="5"/>
      <c r="H148" s="2">
        <f t="shared" si="6"/>
        <v>11</v>
      </c>
    </row>
    <row r="149" spans="1:8" x14ac:dyDescent="0.25">
      <c r="A149" s="26">
        <v>25</v>
      </c>
      <c r="B149" s="5">
        <v>1</v>
      </c>
      <c r="C149" s="5"/>
      <c r="D149" s="5"/>
      <c r="E149" s="5"/>
      <c r="F149" s="5"/>
      <c r="G149" s="5"/>
      <c r="H149" s="2">
        <f t="shared" si="6"/>
        <v>12</v>
      </c>
    </row>
    <row r="150" spans="1:8" x14ac:dyDescent="0.25">
      <c r="A150" s="26">
        <v>26</v>
      </c>
      <c r="B150" s="5">
        <v>3</v>
      </c>
      <c r="C150" s="5">
        <v>7</v>
      </c>
      <c r="D150" s="5"/>
      <c r="E150" s="5"/>
      <c r="F150" s="5">
        <v>2</v>
      </c>
      <c r="G150" s="5"/>
      <c r="H150" s="2">
        <f t="shared" si="6"/>
        <v>10</v>
      </c>
    </row>
    <row r="151" spans="1:8" x14ac:dyDescent="0.25">
      <c r="A151" s="26">
        <v>27</v>
      </c>
      <c r="B151" s="5">
        <v>4</v>
      </c>
      <c r="C151" s="5">
        <v>4</v>
      </c>
      <c r="D151" s="5"/>
      <c r="E151" s="5"/>
      <c r="F151" s="5">
        <v>1</v>
      </c>
      <c r="G151" s="5"/>
      <c r="H151" s="2">
        <f t="shared" si="6"/>
        <v>11</v>
      </c>
    </row>
    <row r="152" spans="1:8" x14ac:dyDescent="0.25">
      <c r="A152" s="26">
        <v>28</v>
      </c>
      <c r="B152" s="5"/>
      <c r="C152" s="5"/>
      <c r="D152" s="5"/>
      <c r="E152" s="5"/>
      <c r="F152" s="5">
        <v>1</v>
      </c>
      <c r="G152" s="5"/>
      <c r="H152" s="2">
        <f t="shared" si="6"/>
        <v>12</v>
      </c>
    </row>
    <row r="153" spans="1:8" x14ac:dyDescent="0.25">
      <c r="A153" s="26">
        <v>29</v>
      </c>
      <c r="B153" s="5">
        <v>4</v>
      </c>
      <c r="C153" s="5">
        <v>10</v>
      </c>
      <c r="D153" s="5"/>
      <c r="E153" s="5"/>
      <c r="F153" s="5"/>
      <c r="G153" s="5"/>
      <c r="H153" s="2">
        <f t="shared" si="6"/>
        <v>6</v>
      </c>
    </row>
    <row r="154" spans="1:8" ht="15.75" thickBot="1" x14ac:dyDescent="0.3">
      <c r="A154" s="28">
        <v>30</v>
      </c>
      <c r="B154" s="29">
        <v>1</v>
      </c>
      <c r="C154" s="29">
        <v>1</v>
      </c>
      <c r="D154" s="29"/>
      <c r="E154" s="29"/>
      <c r="F154" s="29">
        <v>1</v>
      </c>
      <c r="G154" s="29"/>
      <c r="H154" s="57">
        <f t="shared" si="6"/>
        <v>7</v>
      </c>
    </row>
    <row r="155" spans="1:8" ht="15.75" thickBot="1" x14ac:dyDescent="0.3">
      <c r="A155" s="60" t="s">
        <v>35</v>
      </c>
      <c r="B155" s="58">
        <f>SUM(B125:B154)-E155</f>
        <v>65</v>
      </c>
      <c r="C155" s="58">
        <f t="shared" ref="C155:H155" si="7">SUM(C125:C154)</f>
        <v>95</v>
      </c>
      <c r="D155" s="58">
        <f t="shared" si="7"/>
        <v>0</v>
      </c>
      <c r="E155" s="58">
        <f t="shared" si="7"/>
        <v>1</v>
      </c>
      <c r="F155" s="58">
        <f t="shared" si="7"/>
        <v>14</v>
      </c>
      <c r="G155" s="58">
        <f t="shared" si="7"/>
        <v>0</v>
      </c>
      <c r="H155" s="59">
        <f t="shared" si="7"/>
        <v>338</v>
      </c>
    </row>
    <row r="158" spans="1:8" ht="36" x14ac:dyDescent="0.55000000000000004">
      <c r="A158" s="273" t="s">
        <v>1</v>
      </c>
      <c r="B158" s="273"/>
      <c r="C158" s="273"/>
      <c r="D158" s="273"/>
      <c r="E158" s="273"/>
      <c r="F158" s="273"/>
      <c r="G158" s="273"/>
      <c r="H158" s="273"/>
    </row>
    <row r="159" spans="1:8" ht="27" thickBot="1" x14ac:dyDescent="0.45">
      <c r="A159" s="274" t="s">
        <v>0</v>
      </c>
      <c r="B159" s="274"/>
      <c r="C159" s="274"/>
      <c r="D159" s="274"/>
      <c r="E159" s="274"/>
      <c r="F159" s="274"/>
      <c r="G159" s="274"/>
      <c r="H159" s="274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5" t="s">
        <v>36</v>
      </c>
      <c r="F160" s="276"/>
      <c r="G160" s="19" t="s">
        <v>16</v>
      </c>
      <c r="H160" s="32" t="s">
        <v>58</v>
      </c>
    </row>
    <row r="161" spans="1:8" ht="15.75" x14ac:dyDescent="0.25">
      <c r="A161" s="277" t="s">
        <v>6</v>
      </c>
      <c r="B161" s="278"/>
      <c r="C161" s="278"/>
      <c r="D161" s="278"/>
      <c r="E161" s="278"/>
      <c r="F161" s="279"/>
      <c r="G161" s="1"/>
      <c r="H161" s="2">
        <f>H154</f>
        <v>7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32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2</v>
      </c>
      <c r="C164" s="37">
        <v>1</v>
      </c>
      <c r="D164" s="37"/>
      <c r="E164" s="37"/>
      <c r="F164" s="37"/>
      <c r="G164" s="37"/>
      <c r="H164" s="38">
        <f>H161+B164+F164-(C164+D164+G164)-E164</f>
        <v>8</v>
      </c>
    </row>
    <row r="165" spans="1:8" x14ac:dyDescent="0.25">
      <c r="A165" s="26">
        <v>2</v>
      </c>
      <c r="B165" s="5"/>
      <c r="C165" s="5"/>
      <c r="D165" s="5"/>
      <c r="E165" s="5"/>
      <c r="F165" s="5"/>
      <c r="G165" s="5"/>
      <c r="H165" s="2">
        <f>H164+B165+F165-(C165+D165+G165)-E165</f>
        <v>8</v>
      </c>
    </row>
    <row r="166" spans="1:8" x14ac:dyDescent="0.25">
      <c r="A166" s="26">
        <v>3</v>
      </c>
      <c r="B166" s="5">
        <v>2</v>
      </c>
      <c r="C166" s="5">
        <v>3</v>
      </c>
      <c r="D166" s="5"/>
      <c r="E166" s="5"/>
      <c r="F166" s="5">
        <v>1</v>
      </c>
      <c r="G166" s="5"/>
      <c r="H166" s="2">
        <f>H165+B166+F166-(C166+D166+G166)-E166</f>
        <v>8</v>
      </c>
    </row>
    <row r="167" spans="1:8" x14ac:dyDescent="0.25">
      <c r="A167" s="26">
        <v>4</v>
      </c>
      <c r="B167" s="5">
        <v>6</v>
      </c>
      <c r="C167" s="5">
        <v>2</v>
      </c>
      <c r="D167" s="5"/>
      <c r="E167" s="5"/>
      <c r="F167" s="5"/>
      <c r="G167" s="5"/>
      <c r="H167" s="2">
        <f t="shared" ref="H167:H194" si="8">H166+B167+F167-(C167+D167+G167)-E167</f>
        <v>12</v>
      </c>
    </row>
    <row r="168" spans="1:8" x14ac:dyDescent="0.25">
      <c r="A168" s="26">
        <v>5</v>
      </c>
      <c r="B168" s="5">
        <v>3</v>
      </c>
      <c r="C168" s="5">
        <v>2</v>
      </c>
      <c r="D168" s="5">
        <v>1</v>
      </c>
      <c r="E168" s="5"/>
      <c r="F168" s="5"/>
      <c r="G168" s="5"/>
      <c r="H168" s="2">
        <f t="shared" si="8"/>
        <v>12</v>
      </c>
    </row>
    <row r="169" spans="1:8" x14ac:dyDescent="0.25">
      <c r="A169" s="26">
        <v>6</v>
      </c>
      <c r="B169" s="5">
        <v>3</v>
      </c>
      <c r="C169" s="5">
        <v>1</v>
      </c>
      <c r="D169" s="5"/>
      <c r="E169" s="5"/>
      <c r="F169" s="5"/>
      <c r="G169" s="5"/>
      <c r="H169" s="2">
        <f t="shared" si="8"/>
        <v>14</v>
      </c>
    </row>
    <row r="170" spans="1:8" x14ac:dyDescent="0.25">
      <c r="A170" s="26">
        <v>7</v>
      </c>
      <c r="B170" s="5">
        <v>2</v>
      </c>
      <c r="C170" s="5">
        <v>9</v>
      </c>
      <c r="D170" s="5"/>
      <c r="E170" s="5"/>
      <c r="F170" s="5"/>
      <c r="G170" s="5"/>
      <c r="H170" s="2">
        <f t="shared" si="8"/>
        <v>7</v>
      </c>
    </row>
    <row r="171" spans="1:8" x14ac:dyDescent="0.25">
      <c r="A171" s="26">
        <v>8</v>
      </c>
      <c r="B171" s="5">
        <v>5</v>
      </c>
      <c r="C171" s="5"/>
      <c r="D171" s="5"/>
      <c r="E171" s="5"/>
      <c r="F171" s="5">
        <v>1</v>
      </c>
      <c r="G171" s="5"/>
      <c r="H171" s="2">
        <f t="shared" si="8"/>
        <v>13</v>
      </c>
    </row>
    <row r="172" spans="1:8" x14ac:dyDescent="0.25">
      <c r="A172" s="26">
        <v>9</v>
      </c>
      <c r="B172" s="5">
        <v>3</v>
      </c>
      <c r="C172" s="5"/>
      <c r="D172" s="5"/>
      <c r="E172" s="5"/>
      <c r="F172" s="5"/>
      <c r="G172" s="5"/>
      <c r="H172" s="2">
        <f t="shared" si="8"/>
        <v>16</v>
      </c>
    </row>
    <row r="173" spans="1:8" x14ac:dyDescent="0.25">
      <c r="A173" s="26">
        <v>10</v>
      </c>
      <c r="B173" s="5">
        <v>5</v>
      </c>
      <c r="C173" s="5">
        <v>4</v>
      </c>
      <c r="D173" s="5"/>
      <c r="E173" s="5"/>
      <c r="F173" s="5">
        <v>2</v>
      </c>
      <c r="G173" s="5"/>
      <c r="H173" s="2">
        <f t="shared" si="8"/>
        <v>19</v>
      </c>
    </row>
    <row r="174" spans="1:8" x14ac:dyDescent="0.25">
      <c r="A174" s="26">
        <v>11</v>
      </c>
      <c r="B174" s="5">
        <v>5</v>
      </c>
      <c r="C174" s="5">
        <v>8</v>
      </c>
      <c r="D174" s="5"/>
      <c r="E174" s="5"/>
      <c r="F174" s="5">
        <v>1</v>
      </c>
      <c r="G174" s="5"/>
      <c r="H174" s="2">
        <f t="shared" si="8"/>
        <v>17</v>
      </c>
    </row>
    <row r="175" spans="1:8" x14ac:dyDescent="0.25">
      <c r="A175" s="26">
        <v>12</v>
      </c>
      <c r="B175" s="5">
        <v>2</v>
      </c>
      <c r="C175" s="5">
        <v>4</v>
      </c>
      <c r="D175" s="5"/>
      <c r="E175" s="5"/>
      <c r="F175" s="5">
        <v>2</v>
      </c>
      <c r="G175" s="5"/>
      <c r="H175" s="2">
        <f t="shared" si="8"/>
        <v>17</v>
      </c>
    </row>
    <row r="176" spans="1:8" x14ac:dyDescent="0.25">
      <c r="A176" s="26">
        <v>13</v>
      </c>
      <c r="B176" s="5">
        <v>1</v>
      </c>
      <c r="C176" s="5">
        <v>1</v>
      </c>
      <c r="D176" s="5"/>
      <c r="E176" s="5"/>
      <c r="F176" s="5"/>
      <c r="G176" s="5"/>
      <c r="H176" s="2">
        <f t="shared" si="8"/>
        <v>17</v>
      </c>
    </row>
    <row r="177" spans="1:8" x14ac:dyDescent="0.25">
      <c r="A177" s="26">
        <v>14</v>
      </c>
      <c r="B177" s="5">
        <v>6</v>
      </c>
      <c r="C177" s="5">
        <v>7</v>
      </c>
      <c r="D177" s="5"/>
      <c r="E177" s="5"/>
      <c r="F177" s="5">
        <v>1</v>
      </c>
      <c r="G177" s="5"/>
      <c r="H177" s="2">
        <f t="shared" si="8"/>
        <v>17</v>
      </c>
    </row>
    <row r="178" spans="1:8" x14ac:dyDescent="0.25">
      <c r="A178" s="26">
        <v>15</v>
      </c>
      <c r="B178" s="5">
        <v>1</v>
      </c>
      <c r="C178" s="5">
        <v>3</v>
      </c>
      <c r="D178" s="5"/>
      <c r="E178" s="5"/>
      <c r="F178" s="5">
        <v>2</v>
      </c>
      <c r="G178" s="5"/>
      <c r="H178" s="2">
        <f t="shared" si="8"/>
        <v>17</v>
      </c>
    </row>
    <row r="179" spans="1:8" x14ac:dyDescent="0.25">
      <c r="A179" s="26">
        <v>16</v>
      </c>
      <c r="B179" s="5"/>
      <c r="C179" s="5">
        <v>5</v>
      </c>
      <c r="D179" s="5"/>
      <c r="E179" s="5"/>
      <c r="F179" s="5">
        <v>2</v>
      </c>
      <c r="G179" s="5"/>
      <c r="H179" s="2">
        <f t="shared" si="8"/>
        <v>14</v>
      </c>
    </row>
    <row r="180" spans="1:8" x14ac:dyDescent="0.25">
      <c r="A180" s="26">
        <v>17</v>
      </c>
      <c r="B180" s="5">
        <v>5</v>
      </c>
      <c r="C180" s="5">
        <v>6</v>
      </c>
      <c r="D180" s="5"/>
      <c r="E180" s="5"/>
      <c r="F180" s="5"/>
      <c r="G180" s="5"/>
      <c r="H180" s="2">
        <f t="shared" si="8"/>
        <v>13</v>
      </c>
    </row>
    <row r="181" spans="1:8" x14ac:dyDescent="0.25">
      <c r="A181" s="26">
        <v>18</v>
      </c>
      <c r="B181" s="5"/>
      <c r="C181" s="5">
        <v>3</v>
      </c>
      <c r="D181" s="5"/>
      <c r="E181" s="5"/>
      <c r="F181" s="5"/>
      <c r="G181" s="5"/>
      <c r="H181" s="2">
        <f t="shared" si="8"/>
        <v>10</v>
      </c>
    </row>
    <row r="182" spans="1:8" x14ac:dyDescent="0.25">
      <c r="A182" s="26">
        <v>19</v>
      </c>
      <c r="B182" s="5">
        <v>3</v>
      </c>
      <c r="C182" s="5">
        <v>5</v>
      </c>
      <c r="D182" s="5"/>
      <c r="E182" s="5"/>
      <c r="F182" s="5">
        <v>1</v>
      </c>
      <c r="G182" s="5"/>
      <c r="H182" s="2">
        <f t="shared" si="8"/>
        <v>9</v>
      </c>
    </row>
    <row r="183" spans="1:8" x14ac:dyDescent="0.25">
      <c r="A183" s="26">
        <v>20</v>
      </c>
      <c r="B183" s="5">
        <v>5</v>
      </c>
      <c r="C183" s="5"/>
      <c r="D183" s="5"/>
      <c r="E183" s="5"/>
      <c r="F183" s="5"/>
      <c r="G183" s="5"/>
      <c r="H183" s="2">
        <f t="shared" si="8"/>
        <v>14</v>
      </c>
    </row>
    <row r="184" spans="1:8" x14ac:dyDescent="0.25">
      <c r="A184" s="26">
        <v>21</v>
      </c>
      <c r="B184" s="5">
        <v>1</v>
      </c>
      <c r="C184" s="5">
        <v>3</v>
      </c>
      <c r="D184" s="5"/>
      <c r="E184" s="5"/>
      <c r="F184" s="5"/>
      <c r="G184" s="5"/>
      <c r="H184" s="2">
        <f t="shared" si="8"/>
        <v>12</v>
      </c>
    </row>
    <row r="185" spans="1:8" x14ac:dyDescent="0.25">
      <c r="A185" s="26">
        <v>22</v>
      </c>
      <c r="B185" s="5">
        <v>2</v>
      </c>
      <c r="C185" s="5">
        <v>2</v>
      </c>
      <c r="D185" s="5"/>
      <c r="E185" s="5"/>
      <c r="F185" s="5"/>
      <c r="G185" s="5"/>
      <c r="H185" s="2">
        <f t="shared" si="8"/>
        <v>12</v>
      </c>
    </row>
    <row r="186" spans="1:8" x14ac:dyDescent="0.25">
      <c r="A186" s="26">
        <v>23</v>
      </c>
      <c r="B186" s="5">
        <v>2</v>
      </c>
      <c r="C186" s="5">
        <v>4</v>
      </c>
      <c r="D186" s="5"/>
      <c r="E186" s="5"/>
      <c r="F186" s="5">
        <v>1</v>
      </c>
      <c r="G186" s="5"/>
      <c r="H186" s="2">
        <f t="shared" si="8"/>
        <v>11</v>
      </c>
    </row>
    <row r="187" spans="1:8" x14ac:dyDescent="0.25">
      <c r="A187" s="26">
        <v>24</v>
      </c>
      <c r="B187" s="5">
        <v>4</v>
      </c>
      <c r="C187" s="5">
        <v>3</v>
      </c>
      <c r="D187" s="5"/>
      <c r="E187" s="5"/>
      <c r="F187" s="5">
        <v>1</v>
      </c>
      <c r="G187" s="5"/>
      <c r="H187" s="2">
        <f t="shared" si="8"/>
        <v>13</v>
      </c>
    </row>
    <row r="188" spans="1:8" x14ac:dyDescent="0.25">
      <c r="A188" s="26">
        <v>25</v>
      </c>
      <c r="B188" s="5">
        <v>8</v>
      </c>
      <c r="C188" s="5">
        <v>6</v>
      </c>
      <c r="D188" s="5"/>
      <c r="E188" s="5"/>
      <c r="F188" s="5">
        <v>1</v>
      </c>
      <c r="G188" s="5"/>
      <c r="H188" s="2">
        <f t="shared" si="8"/>
        <v>16</v>
      </c>
    </row>
    <row r="189" spans="1:8" x14ac:dyDescent="0.25">
      <c r="A189" s="26">
        <v>26</v>
      </c>
      <c r="B189" s="5"/>
      <c r="C189" s="5">
        <v>1</v>
      </c>
      <c r="D189" s="5"/>
      <c r="E189" s="5"/>
      <c r="F189" s="5"/>
      <c r="G189" s="5"/>
      <c r="H189" s="2">
        <f t="shared" si="8"/>
        <v>15</v>
      </c>
    </row>
    <row r="190" spans="1:8" x14ac:dyDescent="0.25">
      <c r="A190" s="26">
        <v>27</v>
      </c>
      <c r="B190" s="5">
        <v>1</v>
      </c>
      <c r="C190" s="5">
        <v>8</v>
      </c>
      <c r="D190" s="5"/>
      <c r="E190" s="5"/>
      <c r="F190" s="5"/>
      <c r="G190" s="5"/>
      <c r="H190" s="2">
        <f t="shared" si="8"/>
        <v>8</v>
      </c>
    </row>
    <row r="191" spans="1:8" x14ac:dyDescent="0.25">
      <c r="A191" s="26">
        <v>28</v>
      </c>
      <c r="B191" s="5">
        <v>4</v>
      </c>
      <c r="C191" s="5">
        <v>2</v>
      </c>
      <c r="D191" s="5"/>
      <c r="E191" s="5"/>
      <c r="F191" s="5"/>
      <c r="G191" s="5"/>
      <c r="H191" s="2">
        <f t="shared" si="8"/>
        <v>10</v>
      </c>
    </row>
    <row r="192" spans="1:8" x14ac:dyDescent="0.25">
      <c r="A192" s="26">
        <v>29</v>
      </c>
      <c r="B192" s="5">
        <v>3</v>
      </c>
      <c r="C192" s="5"/>
      <c r="D192" s="5"/>
      <c r="E192" s="5"/>
      <c r="F192" s="5"/>
      <c r="G192" s="5"/>
      <c r="H192" s="2">
        <f t="shared" si="8"/>
        <v>13</v>
      </c>
    </row>
    <row r="193" spans="1:8" x14ac:dyDescent="0.25">
      <c r="A193" s="28">
        <v>30</v>
      </c>
      <c r="B193" s="29"/>
      <c r="C193" s="29"/>
      <c r="D193" s="29"/>
      <c r="E193" s="29"/>
      <c r="F193" s="29"/>
      <c r="G193" s="29"/>
      <c r="H193" s="57">
        <f t="shared" si="8"/>
        <v>13</v>
      </c>
    </row>
    <row r="194" spans="1:8" ht="15.75" thickBot="1" x14ac:dyDescent="0.3">
      <c r="A194" s="63">
        <v>31</v>
      </c>
      <c r="B194" s="29">
        <v>2</v>
      </c>
      <c r="C194" s="29">
        <v>9</v>
      </c>
      <c r="D194" s="29"/>
      <c r="E194" s="29"/>
      <c r="F194" s="29"/>
      <c r="G194" s="29"/>
      <c r="H194" s="29">
        <f t="shared" si="8"/>
        <v>6</v>
      </c>
    </row>
    <row r="195" spans="1:8" ht="15.75" thickBot="1" x14ac:dyDescent="0.3">
      <c r="A195" s="60" t="s">
        <v>35</v>
      </c>
      <c r="B195" s="58">
        <f>SUM(B164:B194)-E195</f>
        <v>86</v>
      </c>
      <c r="C195" s="58">
        <f t="shared" ref="C195:H195" si="9">SUM(C164:C194)</f>
        <v>102</v>
      </c>
      <c r="D195" s="58">
        <f t="shared" si="9"/>
        <v>1</v>
      </c>
      <c r="E195" s="58">
        <f t="shared" si="9"/>
        <v>0</v>
      </c>
      <c r="F195" s="58">
        <f t="shared" si="9"/>
        <v>16</v>
      </c>
      <c r="G195" s="58">
        <f t="shared" si="9"/>
        <v>0</v>
      </c>
      <c r="H195" s="59">
        <f t="shared" si="9"/>
        <v>391</v>
      </c>
    </row>
    <row r="198" spans="1:8" ht="36" x14ac:dyDescent="0.55000000000000004">
      <c r="A198" s="273" t="s">
        <v>1</v>
      </c>
      <c r="B198" s="273"/>
      <c r="C198" s="273"/>
      <c r="D198" s="273"/>
      <c r="E198" s="273"/>
      <c r="F198" s="273"/>
      <c r="G198" s="273"/>
      <c r="H198" s="273"/>
    </row>
    <row r="199" spans="1:8" ht="27" thickBot="1" x14ac:dyDescent="0.45">
      <c r="A199" s="274" t="s">
        <v>0</v>
      </c>
      <c r="B199" s="274"/>
      <c r="C199" s="274"/>
      <c r="D199" s="274"/>
      <c r="E199" s="274"/>
      <c r="F199" s="274"/>
      <c r="G199" s="274"/>
      <c r="H199" s="274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5" t="s">
        <v>36</v>
      </c>
      <c r="F200" s="276"/>
      <c r="G200" s="19" t="s">
        <v>16</v>
      </c>
      <c r="H200" s="32" t="s">
        <v>60</v>
      </c>
    </row>
    <row r="201" spans="1:8" ht="15.75" x14ac:dyDescent="0.25">
      <c r="A201" s="277" t="s">
        <v>6</v>
      </c>
      <c r="B201" s="278"/>
      <c r="C201" s="278"/>
      <c r="D201" s="278"/>
      <c r="E201" s="278"/>
      <c r="F201" s="279"/>
      <c r="G201" s="1"/>
      <c r="H201" s="2">
        <f>H194</f>
        <v>6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32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/>
      <c r="C204" s="37">
        <v>1</v>
      </c>
      <c r="D204" s="37"/>
      <c r="E204" s="37"/>
      <c r="F204" s="37">
        <v>1</v>
      </c>
      <c r="G204" s="37"/>
      <c r="H204" s="38">
        <f>H201+B204+F204-(C204+D204+G204)-E204</f>
        <v>6</v>
      </c>
    </row>
    <row r="205" spans="1:8" x14ac:dyDescent="0.25">
      <c r="A205" s="26">
        <v>2</v>
      </c>
      <c r="B205" s="5">
        <v>5</v>
      </c>
      <c r="C205" s="5"/>
      <c r="D205" s="5"/>
      <c r="E205" s="5"/>
      <c r="F205" s="5"/>
      <c r="G205" s="5"/>
      <c r="H205" s="2">
        <f>H204+B205+F205-(C205+D205+G205)-E205</f>
        <v>11</v>
      </c>
    </row>
    <row r="206" spans="1:8" x14ac:dyDescent="0.25">
      <c r="A206" s="26">
        <v>3</v>
      </c>
      <c r="B206" s="5">
        <v>2</v>
      </c>
      <c r="C206" s="5">
        <v>3</v>
      </c>
      <c r="D206" s="5"/>
      <c r="E206" s="5"/>
      <c r="F206" s="5">
        <v>2</v>
      </c>
      <c r="G206" s="5"/>
      <c r="H206" s="2">
        <f>H205+B206+F206-(C206+D206+G206)-E206</f>
        <v>12</v>
      </c>
    </row>
    <row r="207" spans="1:8" x14ac:dyDescent="0.25">
      <c r="A207" s="26">
        <v>4</v>
      </c>
      <c r="B207" s="5">
        <v>3</v>
      </c>
      <c r="C207" s="5">
        <v>4</v>
      </c>
      <c r="D207" s="5"/>
      <c r="E207" s="5"/>
      <c r="F207" s="5"/>
      <c r="G207" s="5"/>
      <c r="H207" s="2">
        <f t="shared" ref="H207:H233" si="10">H206+B207+F207-(C207+D207+G207)-E207</f>
        <v>11</v>
      </c>
    </row>
    <row r="208" spans="1:8" x14ac:dyDescent="0.25">
      <c r="A208" s="26">
        <v>5</v>
      </c>
      <c r="B208" s="5">
        <v>1</v>
      </c>
      <c r="C208" s="5"/>
      <c r="D208" s="5"/>
      <c r="E208" s="5"/>
      <c r="F208" s="5"/>
      <c r="G208" s="5"/>
      <c r="H208" s="2">
        <f t="shared" si="10"/>
        <v>12</v>
      </c>
    </row>
    <row r="209" spans="1:8" x14ac:dyDescent="0.25">
      <c r="A209" s="26">
        <v>6</v>
      </c>
      <c r="B209" s="5">
        <v>1</v>
      </c>
      <c r="C209" s="5"/>
      <c r="D209" s="5"/>
      <c r="E209" s="5"/>
      <c r="F209" s="5"/>
      <c r="G209" s="5"/>
      <c r="H209" s="2">
        <f t="shared" si="10"/>
        <v>13</v>
      </c>
    </row>
    <row r="210" spans="1:8" x14ac:dyDescent="0.25">
      <c r="A210" s="26">
        <v>7</v>
      </c>
      <c r="B210" s="5">
        <v>1</v>
      </c>
      <c r="C210" s="5">
        <v>5</v>
      </c>
      <c r="D210" s="5"/>
      <c r="E210" s="5"/>
      <c r="F210" s="5"/>
      <c r="G210" s="5"/>
      <c r="H210" s="2">
        <f t="shared" si="10"/>
        <v>9</v>
      </c>
    </row>
    <row r="211" spans="1:8" x14ac:dyDescent="0.25">
      <c r="A211" s="26">
        <v>8</v>
      </c>
      <c r="B211" s="5">
        <v>1</v>
      </c>
      <c r="C211" s="5">
        <v>1</v>
      </c>
      <c r="D211" s="5"/>
      <c r="E211" s="5"/>
      <c r="F211" s="5">
        <v>2</v>
      </c>
      <c r="G211" s="5"/>
      <c r="H211" s="2">
        <f t="shared" si="10"/>
        <v>11</v>
      </c>
    </row>
    <row r="212" spans="1:8" x14ac:dyDescent="0.25">
      <c r="A212" s="26">
        <v>9</v>
      </c>
      <c r="B212" s="5"/>
      <c r="C212" s="5">
        <v>3</v>
      </c>
      <c r="D212" s="5"/>
      <c r="E212" s="5"/>
      <c r="F212" s="5"/>
      <c r="G212" s="5"/>
      <c r="H212" s="2">
        <f t="shared" si="10"/>
        <v>8</v>
      </c>
    </row>
    <row r="213" spans="1:8" x14ac:dyDescent="0.25">
      <c r="A213" s="26">
        <v>10</v>
      </c>
      <c r="B213" s="5">
        <v>6</v>
      </c>
      <c r="C213" s="5">
        <v>1</v>
      </c>
      <c r="D213" s="5"/>
      <c r="E213" s="5"/>
      <c r="F213" s="5"/>
      <c r="G213" s="5"/>
      <c r="H213" s="2">
        <f t="shared" si="10"/>
        <v>13</v>
      </c>
    </row>
    <row r="214" spans="1:8" x14ac:dyDescent="0.25">
      <c r="A214" s="26">
        <v>11</v>
      </c>
      <c r="B214" s="5">
        <v>5</v>
      </c>
      <c r="C214" s="5">
        <v>3</v>
      </c>
      <c r="D214" s="5"/>
      <c r="E214" s="5"/>
      <c r="F214" s="5">
        <v>2</v>
      </c>
      <c r="G214" s="5"/>
      <c r="H214" s="2">
        <f t="shared" si="10"/>
        <v>17</v>
      </c>
    </row>
    <row r="215" spans="1:8" x14ac:dyDescent="0.25">
      <c r="A215" s="26">
        <v>12</v>
      </c>
      <c r="B215" s="5">
        <v>2</v>
      </c>
      <c r="C215" s="5">
        <v>1</v>
      </c>
      <c r="D215" s="5"/>
      <c r="E215" s="5"/>
      <c r="F215" s="5"/>
      <c r="G215" s="5"/>
      <c r="H215" s="2">
        <f t="shared" si="10"/>
        <v>18</v>
      </c>
    </row>
    <row r="216" spans="1:8" x14ac:dyDescent="0.25">
      <c r="A216" s="26">
        <v>13</v>
      </c>
      <c r="B216" s="5">
        <v>2</v>
      </c>
      <c r="C216" s="5">
        <v>5</v>
      </c>
      <c r="D216" s="5"/>
      <c r="E216" s="5"/>
      <c r="F216" s="5">
        <v>1</v>
      </c>
      <c r="G216" s="5"/>
      <c r="H216" s="2">
        <f t="shared" si="10"/>
        <v>16</v>
      </c>
    </row>
    <row r="217" spans="1:8" x14ac:dyDescent="0.25">
      <c r="A217" s="26">
        <v>14</v>
      </c>
      <c r="B217" s="5">
        <v>2</v>
      </c>
      <c r="C217" s="5">
        <v>7</v>
      </c>
      <c r="D217" s="5"/>
      <c r="E217" s="5"/>
      <c r="F217" s="5"/>
      <c r="G217" s="5"/>
      <c r="H217" s="2">
        <f t="shared" si="10"/>
        <v>11</v>
      </c>
    </row>
    <row r="218" spans="1:8" x14ac:dyDescent="0.25">
      <c r="A218" s="26">
        <v>15</v>
      </c>
      <c r="B218" s="5">
        <v>8</v>
      </c>
      <c r="C218" s="5">
        <v>3</v>
      </c>
      <c r="D218" s="5"/>
      <c r="E218" s="5"/>
      <c r="F218" s="5">
        <v>1</v>
      </c>
      <c r="G218" s="5"/>
      <c r="H218" s="2">
        <f t="shared" si="10"/>
        <v>17</v>
      </c>
    </row>
    <row r="219" spans="1:8" x14ac:dyDescent="0.25">
      <c r="A219" s="26">
        <v>16</v>
      </c>
      <c r="B219" s="5">
        <v>7</v>
      </c>
      <c r="C219" s="5">
        <v>2</v>
      </c>
      <c r="D219" s="5"/>
      <c r="E219" s="5"/>
      <c r="F219" s="5">
        <v>1</v>
      </c>
      <c r="G219" s="5"/>
      <c r="H219" s="2">
        <f t="shared" si="10"/>
        <v>23</v>
      </c>
    </row>
    <row r="220" spans="1:8" x14ac:dyDescent="0.25">
      <c r="A220" s="26">
        <v>17</v>
      </c>
      <c r="B220" s="5">
        <v>2</v>
      </c>
      <c r="C220" s="5">
        <v>1</v>
      </c>
      <c r="D220" s="5"/>
      <c r="E220" s="5"/>
      <c r="F220" s="5"/>
      <c r="G220" s="5"/>
      <c r="H220" s="2">
        <f t="shared" si="10"/>
        <v>24</v>
      </c>
    </row>
    <row r="221" spans="1:8" x14ac:dyDescent="0.25">
      <c r="A221" s="26">
        <v>18</v>
      </c>
      <c r="B221" s="5">
        <v>4</v>
      </c>
      <c r="C221" s="5">
        <v>12</v>
      </c>
      <c r="D221" s="5"/>
      <c r="E221" s="5"/>
      <c r="F221" s="5">
        <v>1</v>
      </c>
      <c r="G221" s="5"/>
      <c r="H221" s="2">
        <f t="shared" si="10"/>
        <v>17</v>
      </c>
    </row>
    <row r="222" spans="1:8" x14ac:dyDescent="0.25">
      <c r="A222" s="26">
        <v>19</v>
      </c>
      <c r="B222" s="5">
        <v>2</v>
      </c>
      <c r="C222" s="5"/>
      <c r="D222" s="5"/>
      <c r="E222" s="5"/>
      <c r="F222" s="5"/>
      <c r="G222" s="5"/>
      <c r="H222" s="2">
        <f t="shared" si="10"/>
        <v>19</v>
      </c>
    </row>
    <row r="223" spans="1:8" x14ac:dyDescent="0.25">
      <c r="A223" s="26">
        <v>20</v>
      </c>
      <c r="B223" s="5">
        <v>3</v>
      </c>
      <c r="C223" s="5">
        <v>2</v>
      </c>
      <c r="D223" s="5"/>
      <c r="E223" s="5"/>
      <c r="F223" s="5"/>
      <c r="G223" s="5"/>
      <c r="H223" s="2">
        <f t="shared" si="10"/>
        <v>20</v>
      </c>
    </row>
    <row r="224" spans="1:8" x14ac:dyDescent="0.25">
      <c r="A224" s="26">
        <v>21</v>
      </c>
      <c r="B224" s="5">
        <v>5</v>
      </c>
      <c r="C224" s="5">
        <v>8</v>
      </c>
      <c r="D224" s="5"/>
      <c r="E224" s="5"/>
      <c r="F224" s="5"/>
      <c r="G224" s="5"/>
      <c r="H224" s="2">
        <f t="shared" si="10"/>
        <v>17</v>
      </c>
    </row>
    <row r="225" spans="1:8" x14ac:dyDescent="0.25">
      <c r="A225" s="26">
        <v>22</v>
      </c>
      <c r="B225" s="5">
        <v>4</v>
      </c>
      <c r="C225" s="5">
        <v>7</v>
      </c>
      <c r="D225" s="5"/>
      <c r="E225" s="5"/>
      <c r="F225" s="5"/>
      <c r="G225" s="5"/>
      <c r="H225" s="2">
        <f t="shared" si="10"/>
        <v>14</v>
      </c>
    </row>
    <row r="226" spans="1:8" x14ac:dyDescent="0.25">
      <c r="A226" s="26">
        <v>23</v>
      </c>
      <c r="B226" s="5">
        <v>3</v>
      </c>
      <c r="C226" s="5">
        <v>3</v>
      </c>
      <c r="D226" s="5"/>
      <c r="E226" s="5"/>
      <c r="F226" s="5">
        <v>1</v>
      </c>
      <c r="G226" s="5"/>
      <c r="H226" s="2">
        <f t="shared" si="10"/>
        <v>15</v>
      </c>
    </row>
    <row r="227" spans="1:8" x14ac:dyDescent="0.25">
      <c r="A227" s="26">
        <v>24</v>
      </c>
      <c r="B227" s="5">
        <v>5</v>
      </c>
      <c r="C227" s="5">
        <v>4</v>
      </c>
      <c r="D227" s="5"/>
      <c r="E227" s="5"/>
      <c r="F227" s="5"/>
      <c r="G227" s="5"/>
      <c r="H227" s="2">
        <f t="shared" si="10"/>
        <v>16</v>
      </c>
    </row>
    <row r="228" spans="1:8" x14ac:dyDescent="0.25">
      <c r="A228" s="26">
        <v>25</v>
      </c>
      <c r="B228" s="5">
        <v>6</v>
      </c>
      <c r="C228" s="5">
        <v>4</v>
      </c>
      <c r="D228" s="5"/>
      <c r="E228" s="5"/>
      <c r="F228" s="5"/>
      <c r="G228" s="5"/>
      <c r="H228" s="2">
        <f t="shared" si="10"/>
        <v>18</v>
      </c>
    </row>
    <row r="229" spans="1:8" x14ac:dyDescent="0.25">
      <c r="A229" s="26">
        <v>26</v>
      </c>
      <c r="B229" s="5">
        <v>1</v>
      </c>
      <c r="C229" s="5"/>
      <c r="D229" s="5"/>
      <c r="E229" s="5"/>
      <c r="F229" s="5"/>
      <c r="G229" s="5"/>
      <c r="H229" s="2">
        <f t="shared" si="10"/>
        <v>19</v>
      </c>
    </row>
    <row r="230" spans="1:8" x14ac:dyDescent="0.25">
      <c r="A230" s="26">
        <v>27</v>
      </c>
      <c r="B230" s="5">
        <v>5</v>
      </c>
      <c r="C230" s="5"/>
      <c r="D230" s="5"/>
      <c r="E230" s="5"/>
      <c r="F230" s="5"/>
      <c r="G230" s="5"/>
      <c r="H230" s="2">
        <f t="shared" si="10"/>
        <v>24</v>
      </c>
    </row>
    <row r="231" spans="1:8" x14ac:dyDescent="0.25">
      <c r="A231" s="26">
        <v>28</v>
      </c>
      <c r="B231" s="5">
        <v>7</v>
      </c>
      <c r="C231" s="5">
        <v>12</v>
      </c>
      <c r="D231" s="5"/>
      <c r="E231" s="5"/>
      <c r="F231" s="5"/>
      <c r="G231" s="5"/>
      <c r="H231" s="2">
        <f t="shared" si="10"/>
        <v>19</v>
      </c>
    </row>
    <row r="232" spans="1:8" x14ac:dyDescent="0.25">
      <c r="A232" s="26">
        <v>29</v>
      </c>
      <c r="B232" s="5">
        <v>8</v>
      </c>
      <c r="C232" s="5">
        <v>5</v>
      </c>
      <c r="D232" s="5"/>
      <c r="E232" s="5"/>
      <c r="F232" s="5">
        <v>1</v>
      </c>
      <c r="G232" s="5"/>
      <c r="H232" s="2">
        <f t="shared" si="10"/>
        <v>23</v>
      </c>
    </row>
    <row r="233" spans="1:8" ht="15.75" thickBot="1" x14ac:dyDescent="0.3">
      <c r="A233" s="28">
        <v>30</v>
      </c>
      <c r="B233" s="29">
        <v>3</v>
      </c>
      <c r="C233" s="29">
        <v>4</v>
      </c>
      <c r="D233" s="29"/>
      <c r="E233" s="29"/>
      <c r="F233" s="29"/>
      <c r="G233" s="29"/>
      <c r="H233" s="57">
        <f t="shared" si="10"/>
        <v>22</v>
      </c>
    </row>
    <row r="234" spans="1:8" ht="15.75" thickBot="1" x14ac:dyDescent="0.3">
      <c r="A234" s="60" t="s">
        <v>35</v>
      </c>
      <c r="B234" s="58">
        <f>SUM(B204:B233)-E234</f>
        <v>104</v>
      </c>
      <c r="C234" s="58">
        <f t="shared" ref="C234:H234" si="11">SUM(C204:C233)</f>
        <v>101</v>
      </c>
      <c r="D234" s="58">
        <f t="shared" si="11"/>
        <v>0</v>
      </c>
      <c r="E234" s="58">
        <f t="shared" si="11"/>
        <v>0</v>
      </c>
      <c r="F234" s="58">
        <f t="shared" si="11"/>
        <v>13</v>
      </c>
      <c r="G234" s="58">
        <f t="shared" si="11"/>
        <v>0</v>
      </c>
      <c r="H234" s="59">
        <f t="shared" si="11"/>
        <v>475</v>
      </c>
    </row>
    <row r="237" spans="1:8" ht="36" x14ac:dyDescent="0.55000000000000004">
      <c r="A237" s="273" t="s">
        <v>1</v>
      </c>
      <c r="B237" s="273"/>
      <c r="C237" s="273"/>
      <c r="D237" s="273"/>
      <c r="E237" s="273"/>
      <c r="F237" s="273"/>
      <c r="G237" s="273"/>
      <c r="H237" s="273"/>
    </row>
    <row r="238" spans="1:8" ht="27" thickBot="1" x14ac:dyDescent="0.45">
      <c r="A238" s="274" t="s">
        <v>0</v>
      </c>
      <c r="B238" s="274"/>
      <c r="C238" s="274"/>
      <c r="D238" s="274"/>
      <c r="E238" s="274"/>
      <c r="F238" s="274"/>
      <c r="G238" s="274"/>
      <c r="H238" s="274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5" t="s">
        <v>36</v>
      </c>
      <c r="F239" s="276"/>
      <c r="G239" s="19" t="s">
        <v>16</v>
      </c>
      <c r="H239" s="32" t="s">
        <v>61</v>
      </c>
    </row>
    <row r="240" spans="1:8" ht="15.75" x14ac:dyDescent="0.25">
      <c r="A240" s="277" t="s">
        <v>6</v>
      </c>
      <c r="B240" s="278"/>
      <c r="C240" s="278"/>
      <c r="D240" s="278"/>
      <c r="E240" s="278"/>
      <c r="F240" s="278"/>
      <c r="G240" s="279"/>
      <c r="H240" s="2">
        <f>H233</f>
        <v>22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32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4</v>
      </c>
      <c r="C243" s="37">
        <v>12</v>
      </c>
      <c r="D243" s="37"/>
      <c r="E243" s="37"/>
      <c r="F243" s="37"/>
      <c r="G243" s="37"/>
      <c r="H243" s="38">
        <f>H240+B243+F243-(C243+D243+G243)-E243</f>
        <v>14</v>
      </c>
    </row>
    <row r="244" spans="1:8" x14ac:dyDescent="0.25">
      <c r="A244" s="26">
        <v>2</v>
      </c>
      <c r="B244" s="5">
        <v>3</v>
      </c>
      <c r="C244" s="5">
        <v>5</v>
      </c>
      <c r="D244" s="5"/>
      <c r="E244" s="5"/>
      <c r="F244" s="5"/>
      <c r="G244" s="5"/>
      <c r="H244" s="2">
        <f>H243+B244+F244-(C244+D244+G244)-E244</f>
        <v>12</v>
      </c>
    </row>
    <row r="245" spans="1:8" x14ac:dyDescent="0.25">
      <c r="A245" s="26">
        <v>3</v>
      </c>
      <c r="B245" s="5">
        <v>6</v>
      </c>
      <c r="C245" s="5">
        <v>2</v>
      </c>
      <c r="D245" s="5"/>
      <c r="E245" s="5"/>
      <c r="F245" s="5"/>
      <c r="G245" s="5"/>
      <c r="H245" s="2">
        <f>H244+B245+F245-(C245+D245+G245)-E245</f>
        <v>16</v>
      </c>
    </row>
    <row r="246" spans="1:8" x14ac:dyDescent="0.25">
      <c r="A246" s="26">
        <v>4</v>
      </c>
      <c r="B246" s="5">
        <v>2</v>
      </c>
      <c r="C246" s="5">
        <v>1</v>
      </c>
      <c r="D246" s="5"/>
      <c r="E246" s="5"/>
      <c r="F246" s="5">
        <v>2</v>
      </c>
      <c r="G246" s="5"/>
      <c r="H246" s="2">
        <f t="shared" ref="H246:H273" si="12">H245+B246+F246-(C246+D246+G246)-E246</f>
        <v>19</v>
      </c>
    </row>
    <row r="247" spans="1:8" x14ac:dyDescent="0.25">
      <c r="A247" s="26">
        <v>5</v>
      </c>
      <c r="B247" s="5">
        <v>3</v>
      </c>
      <c r="C247" s="5">
        <v>8</v>
      </c>
      <c r="D247" s="5"/>
      <c r="E247" s="5"/>
      <c r="F247" s="5">
        <v>1</v>
      </c>
      <c r="G247" s="5"/>
      <c r="H247" s="2">
        <f t="shared" si="12"/>
        <v>15</v>
      </c>
    </row>
    <row r="248" spans="1:8" x14ac:dyDescent="0.25">
      <c r="A248" s="26">
        <v>6</v>
      </c>
      <c r="B248" s="5">
        <v>5</v>
      </c>
      <c r="C248" s="5">
        <v>5</v>
      </c>
      <c r="D248" s="5"/>
      <c r="E248" s="5"/>
      <c r="F248" s="5"/>
      <c r="G248" s="5"/>
      <c r="H248" s="2">
        <f t="shared" si="12"/>
        <v>15</v>
      </c>
    </row>
    <row r="249" spans="1:8" x14ac:dyDescent="0.25">
      <c r="A249" s="26">
        <v>7</v>
      </c>
      <c r="B249" s="5">
        <v>3</v>
      </c>
      <c r="C249" s="5">
        <v>3</v>
      </c>
      <c r="D249" s="5"/>
      <c r="E249" s="5"/>
      <c r="F249" s="5"/>
      <c r="G249" s="5"/>
      <c r="H249" s="2">
        <f t="shared" si="12"/>
        <v>15</v>
      </c>
    </row>
    <row r="250" spans="1:8" x14ac:dyDescent="0.25">
      <c r="A250" s="26">
        <v>8</v>
      </c>
      <c r="B250" s="5"/>
      <c r="C250" s="5">
        <v>6</v>
      </c>
      <c r="D250" s="5"/>
      <c r="E250" s="5"/>
      <c r="F250" s="5"/>
      <c r="G250" s="5"/>
      <c r="H250" s="2">
        <f t="shared" si="12"/>
        <v>9</v>
      </c>
    </row>
    <row r="251" spans="1:8" x14ac:dyDescent="0.25">
      <c r="A251" s="26">
        <v>9</v>
      </c>
      <c r="B251" s="5">
        <v>6</v>
      </c>
      <c r="C251" s="5">
        <v>2</v>
      </c>
      <c r="D251" s="5"/>
      <c r="E251" s="5"/>
      <c r="F251" s="5"/>
      <c r="G251" s="5"/>
      <c r="H251" s="2">
        <f t="shared" si="12"/>
        <v>13</v>
      </c>
    </row>
    <row r="252" spans="1:8" x14ac:dyDescent="0.25">
      <c r="A252" s="26">
        <v>10</v>
      </c>
      <c r="B252" s="5">
        <v>3</v>
      </c>
      <c r="C252" s="5">
        <v>4</v>
      </c>
      <c r="D252" s="5"/>
      <c r="E252" s="5"/>
      <c r="F252" s="5"/>
      <c r="G252" s="5"/>
      <c r="H252" s="2">
        <f t="shared" si="12"/>
        <v>12</v>
      </c>
    </row>
    <row r="253" spans="1:8" x14ac:dyDescent="0.25">
      <c r="A253" s="26">
        <v>11</v>
      </c>
      <c r="B253" s="5">
        <v>7</v>
      </c>
      <c r="C253" s="5">
        <v>5</v>
      </c>
      <c r="D253" s="5"/>
      <c r="E253" s="5"/>
      <c r="F253" s="5"/>
      <c r="G253" s="5"/>
      <c r="H253" s="2">
        <f t="shared" si="12"/>
        <v>14</v>
      </c>
    </row>
    <row r="254" spans="1:8" x14ac:dyDescent="0.25">
      <c r="A254" s="26">
        <v>12</v>
      </c>
      <c r="B254" s="5">
        <v>5</v>
      </c>
      <c r="C254" s="5">
        <v>2</v>
      </c>
      <c r="D254" s="5"/>
      <c r="E254" s="5"/>
      <c r="F254" s="5">
        <v>1</v>
      </c>
      <c r="G254" s="5"/>
      <c r="H254" s="2">
        <f t="shared" si="12"/>
        <v>18</v>
      </c>
    </row>
    <row r="255" spans="1:8" x14ac:dyDescent="0.25">
      <c r="A255" s="26">
        <v>13</v>
      </c>
      <c r="B255" s="5">
        <v>7</v>
      </c>
      <c r="C255" s="5">
        <v>4</v>
      </c>
      <c r="D255" s="5"/>
      <c r="E255" s="5"/>
      <c r="F255" s="5"/>
      <c r="G255" s="5"/>
      <c r="H255" s="2">
        <f t="shared" si="12"/>
        <v>21</v>
      </c>
    </row>
    <row r="256" spans="1:8" x14ac:dyDescent="0.25">
      <c r="A256" s="26">
        <v>14</v>
      </c>
      <c r="B256" s="5">
        <v>6</v>
      </c>
      <c r="C256" s="5">
        <v>6</v>
      </c>
      <c r="D256" s="5"/>
      <c r="E256" s="5"/>
      <c r="F256" s="5">
        <v>1</v>
      </c>
      <c r="G256" s="5"/>
      <c r="H256" s="2">
        <f t="shared" si="12"/>
        <v>22</v>
      </c>
    </row>
    <row r="257" spans="1:8" x14ac:dyDescent="0.25">
      <c r="A257" s="26">
        <v>15</v>
      </c>
      <c r="B257" s="5"/>
      <c r="C257" s="5">
        <v>7</v>
      </c>
      <c r="D257" s="5"/>
      <c r="E257" s="5"/>
      <c r="F257" s="5"/>
      <c r="G257" s="5"/>
      <c r="H257" s="2">
        <f t="shared" si="12"/>
        <v>15</v>
      </c>
    </row>
    <row r="258" spans="1:8" x14ac:dyDescent="0.25">
      <c r="A258" s="26">
        <v>16</v>
      </c>
      <c r="B258" s="5">
        <v>3</v>
      </c>
      <c r="C258" s="5">
        <v>9</v>
      </c>
      <c r="D258" s="5"/>
      <c r="E258" s="5"/>
      <c r="F258" s="5"/>
      <c r="G258" s="5"/>
      <c r="H258" s="2">
        <f t="shared" si="12"/>
        <v>9</v>
      </c>
    </row>
    <row r="259" spans="1:8" x14ac:dyDescent="0.25">
      <c r="A259" s="26">
        <v>17</v>
      </c>
      <c r="B259" s="5">
        <v>2</v>
      </c>
      <c r="C259" s="5">
        <v>3</v>
      </c>
      <c r="D259" s="5"/>
      <c r="E259" s="5"/>
      <c r="F259" s="5">
        <v>1</v>
      </c>
      <c r="G259" s="5"/>
      <c r="H259" s="2">
        <f t="shared" si="12"/>
        <v>9</v>
      </c>
    </row>
    <row r="260" spans="1:8" x14ac:dyDescent="0.25">
      <c r="A260" s="26">
        <v>18</v>
      </c>
      <c r="B260" s="5">
        <v>1</v>
      </c>
      <c r="C260" s="5"/>
      <c r="D260" s="5"/>
      <c r="E260" s="5"/>
      <c r="F260" s="5"/>
      <c r="G260" s="5"/>
      <c r="H260" s="2">
        <f t="shared" si="12"/>
        <v>10</v>
      </c>
    </row>
    <row r="261" spans="1:8" x14ac:dyDescent="0.25">
      <c r="A261" s="26">
        <v>19</v>
      </c>
      <c r="B261" s="5">
        <v>1</v>
      </c>
      <c r="C261" s="5">
        <v>3</v>
      </c>
      <c r="D261" s="5"/>
      <c r="E261" s="5"/>
      <c r="F261" s="5">
        <v>1</v>
      </c>
      <c r="G261" s="5"/>
      <c r="H261" s="2">
        <f t="shared" si="12"/>
        <v>9</v>
      </c>
    </row>
    <row r="262" spans="1:8" x14ac:dyDescent="0.25">
      <c r="A262" s="26">
        <v>20</v>
      </c>
      <c r="B262" s="5">
        <v>3</v>
      </c>
      <c r="C262" s="5">
        <v>4</v>
      </c>
      <c r="D262" s="5"/>
      <c r="E262" s="5"/>
      <c r="F262" s="5"/>
      <c r="G262" s="5"/>
      <c r="H262" s="2">
        <f t="shared" si="12"/>
        <v>8</v>
      </c>
    </row>
    <row r="263" spans="1:8" x14ac:dyDescent="0.25">
      <c r="A263" s="26">
        <v>21</v>
      </c>
      <c r="B263" s="5">
        <v>6</v>
      </c>
      <c r="C263" s="5">
        <v>1</v>
      </c>
      <c r="D263" s="5"/>
      <c r="E263" s="5"/>
      <c r="F263" s="5">
        <v>1</v>
      </c>
      <c r="G263" s="5"/>
      <c r="H263" s="2">
        <f t="shared" si="12"/>
        <v>14</v>
      </c>
    </row>
    <row r="264" spans="1:8" x14ac:dyDescent="0.25">
      <c r="A264" s="26">
        <v>22</v>
      </c>
      <c r="B264" s="5">
        <v>4</v>
      </c>
      <c r="C264" s="5">
        <v>5</v>
      </c>
      <c r="D264" s="5"/>
      <c r="E264" s="5"/>
      <c r="F264" s="5">
        <v>1</v>
      </c>
      <c r="G264" s="5"/>
      <c r="H264" s="2">
        <f t="shared" si="12"/>
        <v>14</v>
      </c>
    </row>
    <row r="265" spans="1:8" x14ac:dyDescent="0.25">
      <c r="A265" s="26">
        <v>23</v>
      </c>
      <c r="B265" s="5">
        <v>2</v>
      </c>
      <c r="C265" s="5">
        <v>3</v>
      </c>
      <c r="D265" s="5"/>
      <c r="E265" s="5"/>
      <c r="F265" s="5">
        <v>1</v>
      </c>
      <c r="G265" s="5"/>
      <c r="H265" s="2">
        <f t="shared" si="12"/>
        <v>14</v>
      </c>
    </row>
    <row r="266" spans="1:8" x14ac:dyDescent="0.25">
      <c r="A266" s="26">
        <v>24</v>
      </c>
      <c r="B266" s="5">
        <v>5</v>
      </c>
      <c r="C266" s="5">
        <v>3</v>
      </c>
      <c r="D266" s="5"/>
      <c r="E266" s="5"/>
      <c r="F266" s="5"/>
      <c r="G266" s="5"/>
      <c r="H266" s="2">
        <f t="shared" si="12"/>
        <v>16</v>
      </c>
    </row>
    <row r="267" spans="1:8" x14ac:dyDescent="0.25">
      <c r="A267" s="26">
        <v>25</v>
      </c>
      <c r="B267" s="5">
        <v>6</v>
      </c>
      <c r="C267" s="5">
        <v>6</v>
      </c>
      <c r="D267" s="5"/>
      <c r="E267" s="5"/>
      <c r="F267" s="5">
        <v>1</v>
      </c>
      <c r="G267" s="5"/>
      <c r="H267" s="2">
        <f t="shared" si="12"/>
        <v>17</v>
      </c>
    </row>
    <row r="268" spans="1:8" x14ac:dyDescent="0.25">
      <c r="A268" s="26">
        <v>26</v>
      </c>
      <c r="B268" s="5">
        <v>8</v>
      </c>
      <c r="C268" s="5">
        <v>7</v>
      </c>
      <c r="D268" s="5"/>
      <c r="E268" s="5"/>
      <c r="F268" s="5">
        <v>1</v>
      </c>
      <c r="G268" s="5"/>
      <c r="H268" s="2">
        <f t="shared" si="12"/>
        <v>19</v>
      </c>
    </row>
    <row r="269" spans="1:8" x14ac:dyDescent="0.25">
      <c r="A269" s="26">
        <v>27</v>
      </c>
      <c r="B269" s="5">
        <v>7</v>
      </c>
      <c r="C269" s="5">
        <v>4</v>
      </c>
      <c r="D269" s="5"/>
      <c r="E269" s="5">
        <v>1</v>
      </c>
      <c r="F269" s="5">
        <v>1</v>
      </c>
      <c r="G269" s="5"/>
      <c r="H269" s="2">
        <f t="shared" si="12"/>
        <v>22</v>
      </c>
    </row>
    <row r="270" spans="1:8" x14ac:dyDescent="0.25">
      <c r="A270" s="26">
        <v>28</v>
      </c>
      <c r="B270" s="5">
        <v>1</v>
      </c>
      <c r="C270" s="5">
        <v>7</v>
      </c>
      <c r="D270" s="5"/>
      <c r="E270" s="5"/>
      <c r="F270" s="5"/>
      <c r="G270" s="5"/>
      <c r="H270" s="2">
        <f t="shared" si="12"/>
        <v>16</v>
      </c>
    </row>
    <row r="271" spans="1:8" x14ac:dyDescent="0.25">
      <c r="A271" s="26">
        <v>29</v>
      </c>
      <c r="B271" s="5">
        <v>1</v>
      </c>
      <c r="C271" s="5">
        <v>9</v>
      </c>
      <c r="D271" s="5"/>
      <c r="E271" s="5"/>
      <c r="F271" s="5"/>
      <c r="G271" s="5"/>
      <c r="H271" s="2">
        <f t="shared" si="12"/>
        <v>8</v>
      </c>
    </row>
    <row r="272" spans="1:8" x14ac:dyDescent="0.25">
      <c r="A272" s="11">
        <v>30</v>
      </c>
      <c r="B272" s="5">
        <v>5</v>
      </c>
      <c r="C272" s="5">
        <v>2</v>
      </c>
      <c r="D272" s="5"/>
      <c r="E272" s="5"/>
      <c r="F272" s="5"/>
      <c r="G272" s="5"/>
      <c r="H272" s="5">
        <f t="shared" si="12"/>
        <v>11</v>
      </c>
    </row>
    <row r="273" spans="1:8" ht="15.75" thickBot="1" x14ac:dyDescent="0.3">
      <c r="A273" s="63">
        <v>31</v>
      </c>
      <c r="B273" s="29">
        <v>2</v>
      </c>
      <c r="C273" s="29">
        <v>2</v>
      </c>
      <c r="D273" s="29"/>
      <c r="E273" s="29"/>
      <c r="F273" s="29">
        <v>2</v>
      </c>
      <c r="G273" s="29"/>
      <c r="H273" s="5">
        <f t="shared" si="12"/>
        <v>13</v>
      </c>
    </row>
    <row r="274" spans="1:8" ht="15.75" thickBot="1" x14ac:dyDescent="0.3">
      <c r="A274" s="60" t="s">
        <v>35</v>
      </c>
      <c r="B274" s="58">
        <f>SUM(B243:B273)-E274</f>
        <v>116</v>
      </c>
      <c r="C274" s="58">
        <f t="shared" ref="C274:H274" si="13">SUM(C243:C273)</f>
        <v>140</v>
      </c>
      <c r="D274" s="58">
        <f t="shared" si="13"/>
        <v>0</v>
      </c>
      <c r="E274" s="58">
        <f t="shared" si="13"/>
        <v>1</v>
      </c>
      <c r="F274" s="58">
        <f t="shared" si="13"/>
        <v>15</v>
      </c>
      <c r="G274" s="58">
        <f t="shared" si="13"/>
        <v>0</v>
      </c>
      <c r="H274" s="58">
        <f t="shared" si="13"/>
        <v>439</v>
      </c>
    </row>
    <row r="277" spans="1:8" ht="36" x14ac:dyDescent="0.55000000000000004">
      <c r="A277" s="273" t="s">
        <v>1</v>
      </c>
      <c r="B277" s="273"/>
      <c r="C277" s="273"/>
      <c r="D277" s="273"/>
      <c r="E277" s="273"/>
      <c r="F277" s="273"/>
      <c r="G277" s="273"/>
      <c r="H277" s="273"/>
    </row>
    <row r="278" spans="1:8" ht="27" thickBot="1" x14ac:dyDescent="0.45">
      <c r="A278" s="274" t="s">
        <v>0</v>
      </c>
      <c r="B278" s="274"/>
      <c r="C278" s="274"/>
      <c r="D278" s="274"/>
      <c r="E278" s="274"/>
      <c r="F278" s="274"/>
      <c r="G278" s="274"/>
      <c r="H278" s="274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5" t="s">
        <v>36</v>
      </c>
      <c r="F279" s="276"/>
      <c r="G279" s="19" t="s">
        <v>16</v>
      </c>
      <c r="H279" s="32" t="s">
        <v>62</v>
      </c>
    </row>
    <row r="280" spans="1:8" ht="15.75" x14ac:dyDescent="0.25">
      <c r="A280" s="277" t="s">
        <v>6</v>
      </c>
      <c r="B280" s="278"/>
      <c r="C280" s="278"/>
      <c r="D280" s="278"/>
      <c r="E280" s="278"/>
      <c r="F280" s="278"/>
      <c r="G280" s="279"/>
      <c r="H280" s="2">
        <f>H273</f>
        <v>13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32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1</v>
      </c>
      <c r="C283" s="37">
        <v>3</v>
      </c>
      <c r="D283" s="37"/>
      <c r="E283" s="37"/>
      <c r="F283" s="37">
        <v>1</v>
      </c>
      <c r="G283" s="37"/>
      <c r="H283" s="38">
        <f>H280+B283+F283-(C283+D283+G283)-E283</f>
        <v>12</v>
      </c>
    </row>
    <row r="284" spans="1:8" x14ac:dyDescent="0.25">
      <c r="A284" s="26">
        <v>2</v>
      </c>
      <c r="B284" s="5">
        <v>6</v>
      </c>
      <c r="C284" s="5">
        <v>3</v>
      </c>
      <c r="D284" s="5"/>
      <c r="E284" s="5"/>
      <c r="F284" s="5"/>
      <c r="G284" s="5"/>
      <c r="H284" s="2">
        <f>H283+B284+F284-(C284+D284+G284)-E284</f>
        <v>15</v>
      </c>
    </row>
    <row r="285" spans="1:8" x14ac:dyDescent="0.25">
      <c r="A285" s="26">
        <v>3</v>
      </c>
      <c r="B285" s="5">
        <v>3</v>
      </c>
      <c r="C285" s="5">
        <v>5</v>
      </c>
      <c r="D285" s="5"/>
      <c r="E285" s="5"/>
      <c r="F285" s="5"/>
      <c r="G285" s="5"/>
      <c r="H285" s="2">
        <f>H284+B285+F285-(C285+D285+G285)-E285</f>
        <v>13</v>
      </c>
    </row>
    <row r="286" spans="1:8" x14ac:dyDescent="0.25">
      <c r="A286" s="26">
        <v>4</v>
      </c>
      <c r="B286" s="5">
        <v>2</v>
      </c>
      <c r="C286" s="5">
        <v>2</v>
      </c>
      <c r="D286" s="5"/>
      <c r="E286" s="5"/>
      <c r="F286" s="5">
        <v>1</v>
      </c>
      <c r="G286" s="5"/>
      <c r="H286" s="2">
        <f t="shared" ref="H286:H313" si="14">H285+B286+F286-(C286+D286+G286)-E286</f>
        <v>14</v>
      </c>
    </row>
    <row r="287" spans="1:8" x14ac:dyDescent="0.25">
      <c r="A287" s="26">
        <v>5</v>
      </c>
      <c r="B287" s="5">
        <v>4</v>
      </c>
      <c r="C287" s="5">
        <v>5</v>
      </c>
      <c r="D287" s="5"/>
      <c r="E287" s="5"/>
      <c r="F287" s="5"/>
      <c r="G287" s="5"/>
      <c r="H287" s="2">
        <f t="shared" si="14"/>
        <v>13</v>
      </c>
    </row>
    <row r="288" spans="1:8" x14ac:dyDescent="0.25">
      <c r="A288" s="26">
        <v>6</v>
      </c>
      <c r="B288" s="5">
        <v>1</v>
      </c>
      <c r="C288" s="5">
        <v>4</v>
      </c>
      <c r="D288" s="5"/>
      <c r="E288" s="5"/>
      <c r="F288" s="5"/>
      <c r="G288" s="5"/>
      <c r="H288" s="2">
        <f t="shared" si="14"/>
        <v>10</v>
      </c>
    </row>
    <row r="289" spans="1:8" x14ac:dyDescent="0.25">
      <c r="A289" s="26">
        <v>7</v>
      </c>
      <c r="B289" s="5">
        <v>3</v>
      </c>
      <c r="C289" s="5">
        <v>1</v>
      </c>
      <c r="D289" s="5"/>
      <c r="E289" s="5"/>
      <c r="F289" s="5">
        <v>1</v>
      </c>
      <c r="G289" s="5"/>
      <c r="H289" s="2">
        <f t="shared" si="14"/>
        <v>13</v>
      </c>
    </row>
    <row r="290" spans="1:8" x14ac:dyDescent="0.25">
      <c r="A290" s="26">
        <v>8</v>
      </c>
      <c r="B290" s="5">
        <v>3</v>
      </c>
      <c r="C290" s="5">
        <v>3</v>
      </c>
      <c r="D290" s="5"/>
      <c r="E290" s="5"/>
      <c r="F290" s="5"/>
      <c r="G290" s="5"/>
      <c r="H290" s="2">
        <f t="shared" si="14"/>
        <v>13</v>
      </c>
    </row>
    <row r="291" spans="1:8" x14ac:dyDescent="0.25">
      <c r="A291" s="26">
        <v>9</v>
      </c>
      <c r="B291" s="5">
        <v>6</v>
      </c>
      <c r="C291" s="5">
        <v>3</v>
      </c>
      <c r="D291" s="5"/>
      <c r="E291" s="5"/>
      <c r="F291" s="5"/>
      <c r="G291" s="5"/>
      <c r="H291" s="2">
        <f t="shared" si="14"/>
        <v>16</v>
      </c>
    </row>
    <row r="292" spans="1:8" x14ac:dyDescent="0.25">
      <c r="A292" s="26">
        <v>10</v>
      </c>
      <c r="B292" s="5">
        <v>2</v>
      </c>
      <c r="C292" s="5">
        <v>3</v>
      </c>
      <c r="D292" s="5"/>
      <c r="E292" s="5"/>
      <c r="F292" s="5">
        <v>1</v>
      </c>
      <c r="G292" s="5"/>
      <c r="H292" s="2">
        <f t="shared" si="14"/>
        <v>16</v>
      </c>
    </row>
    <row r="293" spans="1:8" x14ac:dyDescent="0.25">
      <c r="A293" s="26">
        <v>11</v>
      </c>
      <c r="B293" s="5">
        <v>5</v>
      </c>
      <c r="C293" s="5">
        <v>6</v>
      </c>
      <c r="D293" s="5"/>
      <c r="E293" s="5"/>
      <c r="F293" s="5"/>
      <c r="G293" s="5"/>
      <c r="H293" s="2">
        <f t="shared" si="14"/>
        <v>15</v>
      </c>
    </row>
    <row r="294" spans="1:8" x14ac:dyDescent="0.25">
      <c r="A294" s="26">
        <v>12</v>
      </c>
      <c r="B294" s="5">
        <v>2</v>
      </c>
      <c r="C294" s="5">
        <v>1</v>
      </c>
      <c r="D294" s="5"/>
      <c r="E294" s="5"/>
      <c r="F294" s="5"/>
      <c r="G294" s="5"/>
      <c r="H294" s="2">
        <f t="shared" si="14"/>
        <v>16</v>
      </c>
    </row>
    <row r="295" spans="1:8" x14ac:dyDescent="0.25">
      <c r="A295" s="26">
        <v>13</v>
      </c>
      <c r="B295" s="5">
        <v>2</v>
      </c>
      <c r="C295" s="5">
        <v>6</v>
      </c>
      <c r="D295" s="5"/>
      <c r="E295" s="5"/>
      <c r="F295" s="5"/>
      <c r="G295" s="5"/>
      <c r="H295" s="2">
        <f t="shared" si="14"/>
        <v>12</v>
      </c>
    </row>
    <row r="296" spans="1:8" x14ac:dyDescent="0.25">
      <c r="A296" s="26">
        <v>14</v>
      </c>
      <c r="B296" s="5">
        <v>4</v>
      </c>
      <c r="C296" s="5">
        <v>4</v>
      </c>
      <c r="D296" s="5"/>
      <c r="E296" s="5"/>
      <c r="F296" s="5">
        <v>2</v>
      </c>
      <c r="G296" s="5"/>
      <c r="H296" s="2">
        <f t="shared" si="14"/>
        <v>14</v>
      </c>
    </row>
    <row r="297" spans="1:8" x14ac:dyDescent="0.25">
      <c r="A297" s="26">
        <v>15</v>
      </c>
      <c r="B297" s="5"/>
      <c r="C297" s="5">
        <v>3</v>
      </c>
      <c r="D297" s="5"/>
      <c r="E297" s="5"/>
      <c r="F297" s="5"/>
      <c r="G297" s="5"/>
      <c r="H297" s="2">
        <f t="shared" si="14"/>
        <v>11</v>
      </c>
    </row>
    <row r="298" spans="1:8" x14ac:dyDescent="0.25">
      <c r="A298" s="26">
        <v>16</v>
      </c>
      <c r="B298" s="5">
        <v>1</v>
      </c>
      <c r="C298" s="5">
        <v>4</v>
      </c>
      <c r="D298" s="5"/>
      <c r="E298" s="5"/>
      <c r="F298" s="5">
        <v>1</v>
      </c>
      <c r="G298" s="5"/>
      <c r="H298" s="2">
        <f t="shared" si="14"/>
        <v>9</v>
      </c>
    </row>
    <row r="299" spans="1:8" x14ac:dyDescent="0.25">
      <c r="A299" s="26">
        <v>17</v>
      </c>
      <c r="B299" s="5">
        <v>5</v>
      </c>
      <c r="C299" s="5">
        <v>2</v>
      </c>
      <c r="D299" s="5"/>
      <c r="E299" s="5"/>
      <c r="F299" s="5"/>
      <c r="G299" s="5"/>
      <c r="H299" s="2">
        <f t="shared" si="14"/>
        <v>12</v>
      </c>
    </row>
    <row r="300" spans="1:8" x14ac:dyDescent="0.25">
      <c r="A300" s="26">
        <v>18</v>
      </c>
      <c r="B300" s="5">
        <v>6</v>
      </c>
      <c r="C300" s="5">
        <v>4</v>
      </c>
      <c r="D300" s="5"/>
      <c r="E300" s="5"/>
      <c r="F300" s="5"/>
      <c r="G300" s="5"/>
      <c r="H300" s="2">
        <f t="shared" si="14"/>
        <v>14</v>
      </c>
    </row>
    <row r="301" spans="1:8" x14ac:dyDescent="0.25">
      <c r="A301" s="26">
        <v>19</v>
      </c>
      <c r="B301" s="5">
        <v>2</v>
      </c>
      <c r="C301" s="5">
        <v>1</v>
      </c>
      <c r="D301" s="5"/>
      <c r="E301" s="5"/>
      <c r="F301" s="5"/>
      <c r="G301" s="5"/>
      <c r="H301" s="2">
        <f t="shared" si="14"/>
        <v>15</v>
      </c>
    </row>
    <row r="302" spans="1:8" x14ac:dyDescent="0.25">
      <c r="A302" s="26">
        <v>20</v>
      </c>
      <c r="B302" s="5">
        <v>4</v>
      </c>
      <c r="C302" s="5">
        <v>2</v>
      </c>
      <c r="D302" s="5"/>
      <c r="E302" s="5"/>
      <c r="F302" s="5">
        <v>1</v>
      </c>
      <c r="G302" s="5"/>
      <c r="H302" s="2">
        <f t="shared" si="14"/>
        <v>18</v>
      </c>
    </row>
    <row r="303" spans="1:8" x14ac:dyDescent="0.25">
      <c r="A303" s="26">
        <v>21</v>
      </c>
      <c r="B303" s="5">
        <v>3</v>
      </c>
      <c r="C303" s="5">
        <v>2</v>
      </c>
      <c r="D303" s="5"/>
      <c r="E303" s="5"/>
      <c r="F303" s="5">
        <v>1</v>
      </c>
      <c r="G303" s="5"/>
      <c r="H303" s="2">
        <f t="shared" si="14"/>
        <v>20</v>
      </c>
    </row>
    <row r="304" spans="1:8" x14ac:dyDescent="0.25">
      <c r="A304" s="26">
        <v>22</v>
      </c>
      <c r="B304" s="5">
        <v>4</v>
      </c>
      <c r="C304" s="5">
        <v>5</v>
      </c>
      <c r="D304" s="5"/>
      <c r="E304" s="5"/>
      <c r="F304" s="5">
        <v>1</v>
      </c>
      <c r="G304" s="5"/>
      <c r="H304" s="2">
        <f t="shared" si="14"/>
        <v>20</v>
      </c>
    </row>
    <row r="305" spans="1:8" x14ac:dyDescent="0.25">
      <c r="A305" s="26">
        <v>23</v>
      </c>
      <c r="B305" s="5">
        <v>2</v>
      </c>
      <c r="C305" s="5">
        <v>4</v>
      </c>
      <c r="D305" s="5"/>
      <c r="E305" s="5"/>
      <c r="F305" s="5">
        <v>1</v>
      </c>
      <c r="G305" s="5"/>
      <c r="H305" s="2">
        <f t="shared" si="14"/>
        <v>19</v>
      </c>
    </row>
    <row r="306" spans="1:8" x14ac:dyDescent="0.25">
      <c r="A306" s="26">
        <v>24</v>
      </c>
      <c r="B306" s="5">
        <v>7</v>
      </c>
      <c r="C306" s="5">
        <v>4</v>
      </c>
      <c r="D306" s="5"/>
      <c r="E306" s="5"/>
      <c r="F306" s="5">
        <v>1</v>
      </c>
      <c r="G306" s="5"/>
      <c r="H306" s="2">
        <f t="shared" si="14"/>
        <v>23</v>
      </c>
    </row>
    <row r="307" spans="1:8" x14ac:dyDescent="0.25">
      <c r="A307" s="26">
        <v>25</v>
      </c>
      <c r="B307" s="5">
        <v>3</v>
      </c>
      <c r="C307" s="5">
        <v>4</v>
      </c>
      <c r="D307" s="5"/>
      <c r="E307" s="5"/>
      <c r="F307" s="5">
        <v>1</v>
      </c>
      <c r="G307" s="5"/>
      <c r="H307" s="2">
        <f t="shared" si="14"/>
        <v>23</v>
      </c>
    </row>
    <row r="308" spans="1:8" x14ac:dyDescent="0.25">
      <c r="A308" s="26">
        <v>26</v>
      </c>
      <c r="B308" s="5">
        <v>3</v>
      </c>
      <c r="C308" s="5">
        <v>9</v>
      </c>
      <c r="D308" s="5"/>
      <c r="E308" s="5"/>
      <c r="F308" s="5">
        <v>1</v>
      </c>
      <c r="G308" s="5"/>
      <c r="H308" s="2">
        <f t="shared" si="14"/>
        <v>18</v>
      </c>
    </row>
    <row r="309" spans="1:8" x14ac:dyDescent="0.25">
      <c r="A309" s="26">
        <v>27</v>
      </c>
      <c r="B309" s="5">
        <v>1</v>
      </c>
      <c r="C309" s="5">
        <v>8</v>
      </c>
      <c r="D309" s="5"/>
      <c r="E309" s="5"/>
      <c r="F309" s="5"/>
      <c r="G309" s="5"/>
      <c r="H309" s="2">
        <f t="shared" si="14"/>
        <v>11</v>
      </c>
    </row>
    <row r="310" spans="1:8" x14ac:dyDescent="0.25">
      <c r="A310" s="26">
        <v>28</v>
      </c>
      <c r="B310" s="5">
        <v>2</v>
      </c>
      <c r="C310" s="5">
        <v>1</v>
      </c>
      <c r="D310" s="5"/>
      <c r="E310" s="5"/>
      <c r="F310" s="5">
        <v>1</v>
      </c>
      <c r="G310" s="5"/>
      <c r="H310" s="2">
        <f t="shared" si="14"/>
        <v>13</v>
      </c>
    </row>
    <row r="311" spans="1:8" x14ac:dyDescent="0.25">
      <c r="A311" s="26">
        <v>29</v>
      </c>
      <c r="B311" s="5"/>
      <c r="C311" s="5">
        <v>1</v>
      </c>
      <c r="D311" s="5"/>
      <c r="E311" s="5"/>
      <c r="F311" s="5"/>
      <c r="G311" s="5"/>
      <c r="H311" s="2">
        <f>H310+B311+F311-(C311+D311+G311)-E311</f>
        <v>12</v>
      </c>
    </row>
    <row r="312" spans="1:8" x14ac:dyDescent="0.25">
      <c r="A312" s="11">
        <v>30</v>
      </c>
      <c r="B312" s="5">
        <v>2</v>
      </c>
      <c r="C312" s="5">
        <v>4</v>
      </c>
      <c r="D312" s="5"/>
      <c r="E312" s="5"/>
      <c r="F312" s="5"/>
      <c r="G312" s="5"/>
      <c r="H312" s="2">
        <f t="shared" si="14"/>
        <v>10</v>
      </c>
    </row>
    <row r="313" spans="1:8" ht="15.75" thickBot="1" x14ac:dyDescent="0.3">
      <c r="A313" s="63">
        <v>31</v>
      </c>
      <c r="B313" s="29">
        <v>3</v>
      </c>
      <c r="C313" s="29">
        <v>2</v>
      </c>
      <c r="D313" s="29"/>
      <c r="E313" s="29"/>
      <c r="F313" s="29"/>
      <c r="G313" s="29"/>
      <c r="H313" s="25">
        <f t="shared" si="14"/>
        <v>11</v>
      </c>
    </row>
    <row r="314" spans="1:8" ht="15.75" thickBot="1" x14ac:dyDescent="0.3">
      <c r="A314" s="60" t="s">
        <v>35</v>
      </c>
      <c r="B314" s="58">
        <f>SUM(B283:B313)-E314</f>
        <v>92</v>
      </c>
      <c r="C314" s="58">
        <f t="shared" ref="C314:H314" si="15">SUM(C283:C313)</f>
        <v>109</v>
      </c>
      <c r="D314" s="58">
        <f t="shared" si="15"/>
        <v>0</v>
      </c>
      <c r="E314" s="58">
        <f t="shared" si="15"/>
        <v>0</v>
      </c>
      <c r="F314" s="58">
        <f t="shared" si="15"/>
        <v>15</v>
      </c>
      <c r="G314" s="58">
        <f t="shared" si="15"/>
        <v>0</v>
      </c>
      <c r="H314" s="59">
        <f t="shared" si="15"/>
        <v>451</v>
      </c>
    </row>
    <row r="317" spans="1:8" ht="36" x14ac:dyDescent="0.55000000000000004">
      <c r="A317" s="273" t="s">
        <v>1</v>
      </c>
      <c r="B317" s="273"/>
      <c r="C317" s="273"/>
      <c r="D317" s="273"/>
      <c r="E317" s="273"/>
      <c r="F317" s="273"/>
      <c r="G317" s="273"/>
      <c r="H317" s="273"/>
    </row>
    <row r="318" spans="1:8" ht="27" thickBot="1" x14ac:dyDescent="0.45">
      <c r="A318" s="274" t="s">
        <v>0</v>
      </c>
      <c r="B318" s="274"/>
      <c r="C318" s="274"/>
      <c r="D318" s="274"/>
      <c r="E318" s="274"/>
      <c r="F318" s="274"/>
      <c r="G318" s="274"/>
      <c r="H318" s="274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5" t="s">
        <v>36</v>
      </c>
      <c r="F319" s="276"/>
      <c r="G319" s="19" t="s">
        <v>16</v>
      </c>
      <c r="H319" s="32" t="s">
        <v>63</v>
      </c>
    </row>
    <row r="320" spans="1:8" ht="15.75" x14ac:dyDescent="0.25">
      <c r="A320" s="277" t="s">
        <v>6</v>
      </c>
      <c r="B320" s="278"/>
      <c r="C320" s="278"/>
      <c r="D320" s="278"/>
      <c r="E320" s="278"/>
      <c r="F320" s="278"/>
      <c r="G320" s="279"/>
      <c r="H320" s="2">
        <f>H313</f>
        <v>11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32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2</v>
      </c>
      <c r="C323" s="37">
        <v>3</v>
      </c>
      <c r="D323" s="37"/>
      <c r="E323" s="37"/>
      <c r="F323" s="37">
        <v>1</v>
      </c>
      <c r="G323" s="37"/>
      <c r="H323" s="38">
        <f>H320+B323+F323-(C323+D323+G323)-E323</f>
        <v>11</v>
      </c>
    </row>
    <row r="324" spans="1:8" x14ac:dyDescent="0.25">
      <c r="A324" s="26">
        <v>2</v>
      </c>
      <c r="B324" s="5"/>
      <c r="C324" s="5">
        <v>5</v>
      </c>
      <c r="D324" s="5"/>
      <c r="E324" s="5"/>
      <c r="F324" s="5"/>
      <c r="G324" s="5"/>
      <c r="H324" s="2">
        <f>H323+B324+F324-(C324+D324+G324)-E324</f>
        <v>6</v>
      </c>
    </row>
    <row r="325" spans="1:8" x14ac:dyDescent="0.25">
      <c r="A325" s="26">
        <v>3</v>
      </c>
      <c r="B325" s="5"/>
      <c r="C325" s="5">
        <v>3</v>
      </c>
      <c r="D325" s="5"/>
      <c r="E325" s="5"/>
      <c r="F325" s="5"/>
      <c r="G325" s="5"/>
      <c r="H325" s="2">
        <f>H324+B325+F325-(C325+D325+G325)-E325</f>
        <v>3</v>
      </c>
    </row>
    <row r="326" spans="1:8" x14ac:dyDescent="0.25">
      <c r="A326" s="26">
        <v>4</v>
      </c>
      <c r="B326" s="5">
        <v>2</v>
      </c>
      <c r="C326" s="5">
        <v>1</v>
      </c>
      <c r="D326" s="5"/>
      <c r="E326" s="5"/>
      <c r="F326" s="5"/>
      <c r="G326" s="5"/>
      <c r="H326" s="2">
        <f t="shared" ref="H326:H352" si="16">H325+B326+F326-(C326+D326+G326)-E326</f>
        <v>4</v>
      </c>
    </row>
    <row r="327" spans="1:8" x14ac:dyDescent="0.25">
      <c r="A327" s="26">
        <v>5</v>
      </c>
      <c r="B327" s="5">
        <v>1</v>
      </c>
      <c r="C327" s="5">
        <v>1</v>
      </c>
      <c r="D327" s="5"/>
      <c r="E327" s="5"/>
      <c r="F327" s="5">
        <v>1</v>
      </c>
      <c r="G327" s="5"/>
      <c r="H327" s="2">
        <f t="shared" si="16"/>
        <v>5</v>
      </c>
    </row>
    <row r="328" spans="1:8" x14ac:dyDescent="0.25">
      <c r="A328" s="26">
        <v>6</v>
      </c>
      <c r="B328" s="5">
        <v>3</v>
      </c>
      <c r="C328" s="5">
        <v>1</v>
      </c>
      <c r="D328" s="5"/>
      <c r="E328" s="5"/>
      <c r="F328" s="5"/>
      <c r="G328" s="5"/>
      <c r="H328" s="2">
        <f t="shared" si="16"/>
        <v>7</v>
      </c>
    </row>
    <row r="329" spans="1:8" x14ac:dyDescent="0.25">
      <c r="A329" s="26">
        <v>7</v>
      </c>
      <c r="B329" s="5">
        <v>7</v>
      </c>
      <c r="C329" s="5">
        <v>1</v>
      </c>
      <c r="D329" s="5"/>
      <c r="E329" s="5"/>
      <c r="F329" s="5">
        <v>1</v>
      </c>
      <c r="G329" s="5"/>
      <c r="H329" s="2">
        <f t="shared" si="16"/>
        <v>14</v>
      </c>
    </row>
    <row r="330" spans="1:8" x14ac:dyDescent="0.25">
      <c r="A330" s="26">
        <v>8</v>
      </c>
      <c r="B330" s="5">
        <v>3</v>
      </c>
      <c r="C330" s="5">
        <v>5</v>
      </c>
      <c r="D330" s="5"/>
      <c r="E330" s="5"/>
      <c r="F330" s="5"/>
      <c r="G330" s="5"/>
      <c r="H330" s="2">
        <f t="shared" si="16"/>
        <v>12</v>
      </c>
    </row>
    <row r="331" spans="1:8" x14ac:dyDescent="0.25">
      <c r="A331" s="26">
        <v>9</v>
      </c>
      <c r="B331" s="5">
        <v>2</v>
      </c>
      <c r="C331" s="5">
        <v>3</v>
      </c>
      <c r="D331" s="5"/>
      <c r="E331" s="5"/>
      <c r="F331" s="5">
        <v>1</v>
      </c>
      <c r="G331" s="5"/>
      <c r="H331" s="2">
        <f t="shared" si="16"/>
        <v>12</v>
      </c>
    </row>
    <row r="332" spans="1:8" x14ac:dyDescent="0.25">
      <c r="A332" s="26">
        <v>10</v>
      </c>
      <c r="B332" s="5">
        <v>2</v>
      </c>
      <c r="C332" s="5">
        <v>5</v>
      </c>
      <c r="D332" s="5">
        <v>1</v>
      </c>
      <c r="E332" s="5"/>
      <c r="F332" s="5"/>
      <c r="G332" s="5"/>
      <c r="H332" s="2">
        <f t="shared" si="16"/>
        <v>8</v>
      </c>
    </row>
    <row r="333" spans="1:8" x14ac:dyDescent="0.25">
      <c r="A333" s="26">
        <v>11</v>
      </c>
      <c r="B333" s="5">
        <v>5</v>
      </c>
      <c r="C333" s="5">
        <v>3</v>
      </c>
      <c r="D333" s="5"/>
      <c r="E333" s="5"/>
      <c r="F333" s="5">
        <v>1</v>
      </c>
      <c r="G333" s="5"/>
      <c r="H333" s="2">
        <f t="shared" si="16"/>
        <v>11</v>
      </c>
    </row>
    <row r="334" spans="1:8" x14ac:dyDescent="0.25">
      <c r="A334" s="26">
        <v>12</v>
      </c>
      <c r="B334" s="5">
        <v>2</v>
      </c>
      <c r="C334" s="5">
        <v>3</v>
      </c>
      <c r="D334" s="5"/>
      <c r="E334" s="5"/>
      <c r="F334" s="5">
        <v>1</v>
      </c>
      <c r="G334" s="5"/>
      <c r="H334" s="2">
        <f t="shared" si="16"/>
        <v>11</v>
      </c>
    </row>
    <row r="335" spans="1:8" x14ac:dyDescent="0.25">
      <c r="A335" s="26">
        <v>13</v>
      </c>
      <c r="B335" s="5">
        <v>3</v>
      </c>
      <c r="C335" s="5">
        <v>3</v>
      </c>
      <c r="D335" s="5"/>
      <c r="E335" s="5"/>
      <c r="F335" s="5">
        <v>1</v>
      </c>
      <c r="G335" s="5"/>
      <c r="H335" s="2">
        <f t="shared" si="16"/>
        <v>12</v>
      </c>
    </row>
    <row r="336" spans="1:8" x14ac:dyDescent="0.25">
      <c r="A336" s="26">
        <v>14</v>
      </c>
      <c r="B336" s="5">
        <v>5</v>
      </c>
      <c r="C336" s="5">
        <v>4</v>
      </c>
      <c r="D336" s="5"/>
      <c r="E336" s="5"/>
      <c r="F336" s="5">
        <v>2</v>
      </c>
      <c r="G336" s="5"/>
      <c r="H336" s="2">
        <f t="shared" si="16"/>
        <v>15</v>
      </c>
    </row>
    <row r="337" spans="1:8" x14ac:dyDescent="0.25">
      <c r="A337" s="26">
        <v>15</v>
      </c>
      <c r="B337" s="5">
        <v>5</v>
      </c>
      <c r="C337" s="5">
        <v>6</v>
      </c>
      <c r="D337" s="5"/>
      <c r="E337" s="5"/>
      <c r="F337" s="5">
        <v>1</v>
      </c>
      <c r="G337" s="5"/>
      <c r="H337" s="2">
        <f t="shared" si="16"/>
        <v>15</v>
      </c>
    </row>
    <row r="338" spans="1:8" x14ac:dyDescent="0.25">
      <c r="A338" s="26">
        <v>16</v>
      </c>
      <c r="B338" s="5">
        <v>1</v>
      </c>
      <c r="C338" s="5">
        <v>4</v>
      </c>
      <c r="D338" s="5"/>
      <c r="E338" s="5"/>
      <c r="F338" s="5">
        <v>1</v>
      </c>
      <c r="G338" s="5"/>
      <c r="H338" s="2">
        <f t="shared" si="16"/>
        <v>13</v>
      </c>
    </row>
    <row r="339" spans="1:8" x14ac:dyDescent="0.25">
      <c r="A339" s="26">
        <v>17</v>
      </c>
      <c r="B339" s="5">
        <v>4</v>
      </c>
      <c r="C339" s="5">
        <v>6</v>
      </c>
      <c r="D339" s="5"/>
      <c r="E339" s="5"/>
      <c r="F339" s="5"/>
      <c r="G339" s="5"/>
      <c r="H339" s="2">
        <f t="shared" si="16"/>
        <v>11</v>
      </c>
    </row>
    <row r="340" spans="1:8" x14ac:dyDescent="0.25">
      <c r="A340" s="26">
        <v>18</v>
      </c>
      <c r="B340" s="5">
        <v>1</v>
      </c>
      <c r="C340" s="5">
        <v>5</v>
      </c>
      <c r="D340" s="5"/>
      <c r="E340" s="5"/>
      <c r="F340" s="5"/>
      <c r="G340" s="5"/>
      <c r="H340" s="2">
        <f t="shared" si="16"/>
        <v>7</v>
      </c>
    </row>
    <row r="341" spans="1:8" x14ac:dyDescent="0.25">
      <c r="A341" s="26">
        <v>19</v>
      </c>
      <c r="B341" s="5">
        <v>4</v>
      </c>
      <c r="C341" s="5">
        <v>2</v>
      </c>
      <c r="D341" s="5"/>
      <c r="E341" s="5"/>
      <c r="F341" s="5"/>
      <c r="G341" s="5"/>
      <c r="H341" s="2">
        <f t="shared" si="16"/>
        <v>9</v>
      </c>
    </row>
    <row r="342" spans="1:8" x14ac:dyDescent="0.25">
      <c r="A342" s="26">
        <v>20</v>
      </c>
      <c r="B342" s="5">
        <v>3</v>
      </c>
      <c r="C342" s="5">
        <v>1</v>
      </c>
      <c r="D342" s="5"/>
      <c r="E342" s="5"/>
      <c r="F342" s="5">
        <v>1</v>
      </c>
      <c r="G342" s="5"/>
      <c r="H342" s="2">
        <f t="shared" si="16"/>
        <v>12</v>
      </c>
    </row>
    <row r="343" spans="1:8" x14ac:dyDescent="0.25">
      <c r="A343" s="26">
        <v>21</v>
      </c>
      <c r="B343" s="5">
        <v>5</v>
      </c>
      <c r="C343" s="5">
        <v>2</v>
      </c>
      <c r="D343" s="5"/>
      <c r="E343" s="5"/>
      <c r="F343" s="5"/>
      <c r="G343" s="5"/>
      <c r="H343" s="2">
        <f t="shared" si="16"/>
        <v>15</v>
      </c>
    </row>
    <row r="344" spans="1:8" x14ac:dyDescent="0.25">
      <c r="A344" s="26">
        <v>22</v>
      </c>
      <c r="B344" s="5">
        <v>7</v>
      </c>
      <c r="C344" s="5">
        <v>5</v>
      </c>
      <c r="D344" s="5"/>
      <c r="E344" s="5"/>
      <c r="F344" s="5"/>
      <c r="G344" s="5"/>
      <c r="H344" s="2">
        <f t="shared" si="16"/>
        <v>17</v>
      </c>
    </row>
    <row r="345" spans="1:8" x14ac:dyDescent="0.25">
      <c r="A345" s="26">
        <v>23</v>
      </c>
      <c r="B345" s="5">
        <v>6</v>
      </c>
      <c r="C345" s="5">
        <v>6</v>
      </c>
      <c r="D345" s="5"/>
      <c r="E345" s="5"/>
      <c r="F345" s="5">
        <v>1</v>
      </c>
      <c r="G345" s="5"/>
      <c r="H345" s="2">
        <f t="shared" si="16"/>
        <v>18</v>
      </c>
    </row>
    <row r="346" spans="1:8" x14ac:dyDescent="0.25">
      <c r="A346" s="26">
        <v>24</v>
      </c>
      <c r="B346" s="5">
        <v>6</v>
      </c>
      <c r="C346" s="5">
        <v>6</v>
      </c>
      <c r="D346" s="5"/>
      <c r="E346" s="5"/>
      <c r="F346" s="5"/>
      <c r="G346" s="5"/>
      <c r="H346" s="2">
        <f t="shared" si="16"/>
        <v>18</v>
      </c>
    </row>
    <row r="347" spans="1:8" x14ac:dyDescent="0.25">
      <c r="A347" s="26">
        <v>25</v>
      </c>
      <c r="B347" s="5">
        <v>1</v>
      </c>
      <c r="C347" s="5">
        <v>5</v>
      </c>
      <c r="D347" s="5"/>
      <c r="E347" s="5"/>
      <c r="F347" s="5"/>
      <c r="G347" s="5"/>
      <c r="H347" s="2">
        <f t="shared" si="16"/>
        <v>14</v>
      </c>
    </row>
    <row r="348" spans="1:8" x14ac:dyDescent="0.25">
      <c r="A348" s="26">
        <v>26</v>
      </c>
      <c r="B348" s="5">
        <v>3</v>
      </c>
      <c r="C348" s="5">
        <v>2</v>
      </c>
      <c r="D348" s="5"/>
      <c r="E348" s="5"/>
      <c r="F348" s="5">
        <v>1</v>
      </c>
      <c r="G348" s="5"/>
      <c r="H348" s="2">
        <f t="shared" si="16"/>
        <v>16</v>
      </c>
    </row>
    <row r="349" spans="1:8" x14ac:dyDescent="0.25">
      <c r="A349" s="26">
        <v>27</v>
      </c>
      <c r="B349" s="5">
        <v>3</v>
      </c>
      <c r="C349" s="5">
        <v>5</v>
      </c>
      <c r="D349" s="5"/>
      <c r="E349" s="5"/>
      <c r="F349" s="5"/>
      <c r="G349" s="5"/>
      <c r="H349" s="2">
        <f t="shared" si="16"/>
        <v>14</v>
      </c>
    </row>
    <row r="350" spans="1:8" x14ac:dyDescent="0.25">
      <c r="A350" s="26">
        <v>28</v>
      </c>
      <c r="B350" s="5">
        <v>8</v>
      </c>
      <c r="C350" s="5">
        <v>4</v>
      </c>
      <c r="D350" s="5"/>
      <c r="E350" s="5"/>
      <c r="F350" s="5"/>
      <c r="G350" s="5"/>
      <c r="H350" s="2">
        <f t="shared" si="16"/>
        <v>18</v>
      </c>
    </row>
    <row r="351" spans="1:8" x14ac:dyDescent="0.25">
      <c r="A351" s="26">
        <v>29</v>
      </c>
      <c r="B351" s="5">
        <v>3</v>
      </c>
      <c r="C351" s="5">
        <v>3</v>
      </c>
      <c r="D351" s="5"/>
      <c r="E351" s="5"/>
      <c r="F351" s="5">
        <v>3</v>
      </c>
      <c r="G351" s="5"/>
      <c r="H351" s="2">
        <f t="shared" si="16"/>
        <v>21</v>
      </c>
    </row>
    <row r="352" spans="1:8" ht="15.75" thickBot="1" x14ac:dyDescent="0.3">
      <c r="A352" s="11">
        <v>30</v>
      </c>
      <c r="B352" s="5">
        <v>3</v>
      </c>
      <c r="C352" s="5">
        <v>2</v>
      </c>
      <c r="D352" s="5"/>
      <c r="E352" s="5"/>
      <c r="F352" s="5"/>
      <c r="G352" s="5"/>
      <c r="H352" s="2">
        <f t="shared" si="16"/>
        <v>22</v>
      </c>
    </row>
    <row r="353" spans="1:8" ht="15.75" thickBot="1" x14ac:dyDescent="0.3">
      <c r="A353" s="60" t="s">
        <v>35</v>
      </c>
      <c r="B353" s="58">
        <f>SUM(B323:B352)-E353</f>
        <v>100</v>
      </c>
      <c r="C353" s="58">
        <f t="shared" ref="C353:H353" si="17">SUM(C323:C352)</f>
        <v>105</v>
      </c>
      <c r="D353" s="58">
        <f t="shared" si="17"/>
        <v>1</v>
      </c>
      <c r="E353" s="58">
        <f t="shared" si="17"/>
        <v>0</v>
      </c>
      <c r="F353" s="58">
        <f t="shared" si="17"/>
        <v>17</v>
      </c>
      <c r="G353" s="58">
        <f t="shared" si="17"/>
        <v>0</v>
      </c>
      <c r="H353" s="59">
        <f t="shared" si="17"/>
        <v>371</v>
      </c>
    </row>
    <row r="356" spans="1:8" ht="36" x14ac:dyDescent="0.55000000000000004">
      <c r="A356" s="273" t="s">
        <v>1</v>
      </c>
      <c r="B356" s="273"/>
      <c r="C356" s="273"/>
      <c r="D356" s="273"/>
      <c r="E356" s="273"/>
      <c r="F356" s="273"/>
      <c r="G356" s="273"/>
      <c r="H356" s="273"/>
    </row>
    <row r="357" spans="1:8" ht="27" thickBot="1" x14ac:dyDescent="0.45">
      <c r="A357" s="274" t="s">
        <v>0</v>
      </c>
      <c r="B357" s="274"/>
      <c r="C357" s="274"/>
      <c r="D357" s="274"/>
      <c r="E357" s="274"/>
      <c r="F357" s="274"/>
      <c r="G357" s="274"/>
      <c r="H357" s="274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5" t="s">
        <v>65</v>
      </c>
      <c r="F358" s="276"/>
      <c r="G358" s="19" t="s">
        <v>16</v>
      </c>
      <c r="H358" s="32" t="s">
        <v>64</v>
      </c>
    </row>
    <row r="359" spans="1:8" ht="15.75" x14ac:dyDescent="0.25">
      <c r="A359" s="277" t="s">
        <v>6</v>
      </c>
      <c r="B359" s="278"/>
      <c r="C359" s="278"/>
      <c r="D359" s="278"/>
      <c r="E359" s="278"/>
      <c r="F359" s="279"/>
      <c r="G359" s="1"/>
      <c r="H359" s="2">
        <f>H352</f>
        <v>22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32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5</v>
      </c>
      <c r="C362" s="37">
        <v>11</v>
      </c>
      <c r="D362" s="37"/>
      <c r="E362" s="37"/>
      <c r="F362" s="37">
        <v>2</v>
      </c>
      <c r="G362" s="37"/>
      <c r="H362" s="38">
        <f>H359+B362+F362-(C362+D362+G362)-E362</f>
        <v>18</v>
      </c>
    </row>
    <row r="363" spans="1:8" x14ac:dyDescent="0.25">
      <c r="A363" s="26">
        <v>2</v>
      </c>
      <c r="B363" s="5">
        <v>2</v>
      </c>
      <c r="C363" s="5">
        <v>1</v>
      </c>
      <c r="D363" s="5"/>
      <c r="E363" s="5"/>
      <c r="F363" s="5">
        <v>1</v>
      </c>
      <c r="G363" s="5"/>
      <c r="H363" s="2">
        <f>H362+B363+F363-(C363+D363+G363)-E363</f>
        <v>20</v>
      </c>
    </row>
    <row r="364" spans="1:8" x14ac:dyDescent="0.25">
      <c r="A364" s="26">
        <v>3</v>
      </c>
      <c r="B364" s="5">
        <v>3</v>
      </c>
      <c r="C364" s="5">
        <v>6</v>
      </c>
      <c r="D364" s="5"/>
      <c r="E364" s="5"/>
      <c r="F364" s="5">
        <v>2</v>
      </c>
      <c r="G364" s="5"/>
      <c r="H364" s="2">
        <f>H363+B364+F364-(C364+D364+G364)-E364</f>
        <v>19</v>
      </c>
    </row>
    <row r="365" spans="1:8" x14ac:dyDescent="0.25">
      <c r="A365" s="26">
        <v>4</v>
      </c>
      <c r="B365" s="5">
        <v>3</v>
      </c>
      <c r="C365" s="5">
        <v>6</v>
      </c>
      <c r="D365" s="5"/>
      <c r="E365" s="5"/>
      <c r="F365" s="5"/>
      <c r="G365" s="5"/>
      <c r="H365" s="2">
        <f t="shared" ref="H365:H392" si="18">H364+B365+F365-(C365+D365+G365)-E365</f>
        <v>16</v>
      </c>
    </row>
    <row r="366" spans="1:8" x14ac:dyDescent="0.25">
      <c r="A366" s="26">
        <v>5</v>
      </c>
      <c r="B366" s="5">
        <v>4</v>
      </c>
      <c r="C366" s="5">
        <v>5</v>
      </c>
      <c r="D366" s="5"/>
      <c r="E366" s="5"/>
      <c r="F366" s="5">
        <v>1</v>
      </c>
      <c r="G366" s="5"/>
      <c r="H366" s="2">
        <f t="shared" si="18"/>
        <v>16</v>
      </c>
    </row>
    <row r="367" spans="1:8" x14ac:dyDescent="0.25">
      <c r="A367" s="26">
        <v>6</v>
      </c>
      <c r="B367" s="5">
        <v>4</v>
      </c>
      <c r="C367" s="5">
        <v>5</v>
      </c>
      <c r="D367" s="5"/>
      <c r="E367" s="5"/>
      <c r="F367" s="5"/>
      <c r="G367" s="5"/>
      <c r="H367" s="2">
        <f t="shared" si="18"/>
        <v>15</v>
      </c>
    </row>
    <row r="368" spans="1:8" x14ac:dyDescent="0.25">
      <c r="A368" s="26">
        <v>7</v>
      </c>
      <c r="B368" s="5">
        <v>4</v>
      </c>
      <c r="C368" s="5">
        <v>2</v>
      </c>
      <c r="D368" s="5"/>
      <c r="E368" s="5"/>
      <c r="F368" s="5"/>
      <c r="G368" s="5"/>
      <c r="H368" s="2">
        <f t="shared" si="18"/>
        <v>17</v>
      </c>
    </row>
    <row r="369" spans="1:8" x14ac:dyDescent="0.25">
      <c r="A369" s="26">
        <v>8</v>
      </c>
      <c r="B369" s="5">
        <v>4</v>
      </c>
      <c r="C369" s="5">
        <v>5</v>
      </c>
      <c r="D369" s="5"/>
      <c r="E369" s="5"/>
      <c r="F369" s="5"/>
      <c r="G369" s="5"/>
      <c r="H369" s="2">
        <f t="shared" si="18"/>
        <v>16</v>
      </c>
    </row>
    <row r="370" spans="1:8" x14ac:dyDescent="0.25">
      <c r="A370" s="26">
        <v>9</v>
      </c>
      <c r="B370" s="5">
        <v>5</v>
      </c>
      <c r="C370" s="5">
        <v>2</v>
      </c>
      <c r="D370" s="5"/>
      <c r="E370" s="5"/>
      <c r="F370" s="5">
        <v>3</v>
      </c>
      <c r="G370" s="5"/>
      <c r="H370" s="2">
        <f t="shared" si="18"/>
        <v>22</v>
      </c>
    </row>
    <row r="371" spans="1:8" x14ac:dyDescent="0.25">
      <c r="A371" s="26">
        <v>10</v>
      </c>
      <c r="B371" s="5">
        <v>3</v>
      </c>
      <c r="C371" s="5">
        <v>6</v>
      </c>
      <c r="D371" s="5"/>
      <c r="E371" s="5"/>
      <c r="F371" s="5"/>
      <c r="G371" s="5"/>
      <c r="H371" s="2">
        <f t="shared" si="18"/>
        <v>19</v>
      </c>
    </row>
    <row r="372" spans="1:8" x14ac:dyDescent="0.25">
      <c r="A372" s="26">
        <v>11</v>
      </c>
      <c r="B372" s="5">
        <v>5</v>
      </c>
      <c r="C372" s="5">
        <v>4</v>
      </c>
      <c r="D372" s="5"/>
      <c r="E372" s="5"/>
      <c r="F372" s="5"/>
      <c r="G372" s="5"/>
      <c r="H372" s="2">
        <f t="shared" si="18"/>
        <v>20</v>
      </c>
    </row>
    <row r="373" spans="1:8" x14ac:dyDescent="0.25">
      <c r="A373" s="26">
        <v>12</v>
      </c>
      <c r="B373" s="5">
        <v>3</v>
      </c>
      <c r="C373" s="5">
        <v>5</v>
      </c>
      <c r="D373" s="5"/>
      <c r="E373" s="5"/>
      <c r="F373" s="5"/>
      <c r="G373" s="5"/>
      <c r="H373" s="2">
        <f t="shared" si="18"/>
        <v>18</v>
      </c>
    </row>
    <row r="374" spans="1:8" x14ac:dyDescent="0.25">
      <c r="A374" s="26">
        <v>13</v>
      </c>
      <c r="B374" s="5">
        <v>5</v>
      </c>
      <c r="C374" s="5">
        <v>5</v>
      </c>
      <c r="D374" s="5"/>
      <c r="E374" s="5"/>
      <c r="F374" s="5"/>
      <c r="G374" s="5"/>
      <c r="H374" s="2">
        <f t="shared" si="18"/>
        <v>18</v>
      </c>
    </row>
    <row r="375" spans="1:8" x14ac:dyDescent="0.25">
      <c r="A375" s="26">
        <v>14</v>
      </c>
      <c r="B375" s="5">
        <v>3</v>
      </c>
      <c r="C375" s="5">
        <v>6</v>
      </c>
      <c r="D375" s="5"/>
      <c r="E375" s="5"/>
      <c r="F375" s="5"/>
      <c r="G375" s="5"/>
      <c r="H375" s="2">
        <f t="shared" si="18"/>
        <v>15</v>
      </c>
    </row>
    <row r="376" spans="1:8" x14ac:dyDescent="0.25">
      <c r="A376" s="26">
        <v>15</v>
      </c>
      <c r="B376" s="5">
        <v>4</v>
      </c>
      <c r="C376" s="5">
        <v>2</v>
      </c>
      <c r="D376" s="5"/>
      <c r="E376" s="5"/>
      <c r="F376" s="5"/>
      <c r="G376" s="5"/>
      <c r="H376" s="2">
        <f t="shared" si="18"/>
        <v>17</v>
      </c>
    </row>
    <row r="377" spans="1:8" x14ac:dyDescent="0.25">
      <c r="A377" s="26">
        <v>16</v>
      </c>
      <c r="B377" s="5">
        <v>4</v>
      </c>
      <c r="C377" s="5">
        <v>4</v>
      </c>
      <c r="D377" s="5"/>
      <c r="E377" s="5"/>
      <c r="F377" s="5"/>
      <c r="G377" s="5"/>
      <c r="H377" s="2">
        <f t="shared" si="18"/>
        <v>17</v>
      </c>
    </row>
    <row r="378" spans="1:8" x14ac:dyDescent="0.25">
      <c r="A378" s="26">
        <v>17</v>
      </c>
      <c r="B378" s="5">
        <v>4</v>
      </c>
      <c r="C378" s="5">
        <v>5</v>
      </c>
      <c r="D378" s="5"/>
      <c r="E378" s="5"/>
      <c r="F378" s="5">
        <v>2</v>
      </c>
      <c r="G378" s="5"/>
      <c r="H378" s="2">
        <f t="shared" si="18"/>
        <v>18</v>
      </c>
    </row>
    <row r="379" spans="1:8" x14ac:dyDescent="0.25">
      <c r="A379" s="26">
        <v>18</v>
      </c>
      <c r="B379" s="5">
        <v>2</v>
      </c>
      <c r="C379" s="5">
        <v>3</v>
      </c>
      <c r="D379" s="5"/>
      <c r="E379" s="5"/>
      <c r="F379" s="5">
        <v>1</v>
      </c>
      <c r="G379" s="5"/>
      <c r="H379" s="2">
        <f t="shared" si="18"/>
        <v>18</v>
      </c>
    </row>
    <row r="380" spans="1:8" x14ac:dyDescent="0.25">
      <c r="A380" s="26">
        <v>19</v>
      </c>
      <c r="B380" s="5">
        <v>6</v>
      </c>
      <c r="C380" s="5">
        <v>7</v>
      </c>
      <c r="D380" s="5"/>
      <c r="E380" s="5"/>
      <c r="F380" s="5">
        <v>1</v>
      </c>
      <c r="G380" s="5"/>
      <c r="H380" s="2">
        <f t="shared" si="18"/>
        <v>18</v>
      </c>
    </row>
    <row r="381" spans="1:8" x14ac:dyDescent="0.25">
      <c r="A381" s="26">
        <v>20</v>
      </c>
      <c r="B381" s="5">
        <v>5</v>
      </c>
      <c r="C381" s="5"/>
      <c r="D381" s="5"/>
      <c r="E381" s="5"/>
      <c r="F381" s="5"/>
      <c r="G381" s="5"/>
      <c r="H381" s="2">
        <f t="shared" si="18"/>
        <v>23</v>
      </c>
    </row>
    <row r="382" spans="1:8" x14ac:dyDescent="0.25">
      <c r="A382" s="26">
        <v>21</v>
      </c>
      <c r="B382" s="5">
        <v>2</v>
      </c>
      <c r="C382" s="5">
        <v>8</v>
      </c>
      <c r="D382" s="5"/>
      <c r="E382" s="5"/>
      <c r="F382" s="5"/>
      <c r="G382" s="5"/>
      <c r="H382" s="2">
        <f t="shared" si="18"/>
        <v>17</v>
      </c>
    </row>
    <row r="383" spans="1:8" x14ac:dyDescent="0.25">
      <c r="A383" s="26">
        <v>22</v>
      </c>
      <c r="B383" s="5">
        <v>6</v>
      </c>
      <c r="C383" s="5">
        <v>3</v>
      </c>
      <c r="D383" s="5"/>
      <c r="E383" s="5"/>
      <c r="F383" s="5">
        <v>2</v>
      </c>
      <c r="G383" s="5"/>
      <c r="H383" s="2">
        <f t="shared" si="18"/>
        <v>22</v>
      </c>
    </row>
    <row r="384" spans="1:8" x14ac:dyDescent="0.25">
      <c r="A384" s="26">
        <v>23</v>
      </c>
      <c r="B384" s="5">
        <v>2</v>
      </c>
      <c r="C384" s="5">
        <v>9</v>
      </c>
      <c r="D384" s="5"/>
      <c r="E384" s="5"/>
      <c r="F384" s="5"/>
      <c r="G384" s="5"/>
      <c r="H384" s="2">
        <f t="shared" si="18"/>
        <v>15</v>
      </c>
    </row>
    <row r="385" spans="1:8" x14ac:dyDescent="0.25">
      <c r="A385" s="26">
        <v>24</v>
      </c>
      <c r="B385" s="5"/>
      <c r="C385" s="5">
        <v>4</v>
      </c>
      <c r="D385" s="5"/>
      <c r="E385" s="5"/>
      <c r="F385" s="5"/>
      <c r="G385" s="5"/>
      <c r="H385" s="2">
        <f t="shared" si="18"/>
        <v>11</v>
      </c>
    </row>
    <row r="386" spans="1:8" x14ac:dyDescent="0.25">
      <c r="A386" s="26">
        <v>25</v>
      </c>
      <c r="B386" s="5">
        <v>7</v>
      </c>
      <c r="C386" s="5">
        <v>3</v>
      </c>
      <c r="D386" s="5"/>
      <c r="E386" s="5"/>
      <c r="F386" s="5">
        <v>2</v>
      </c>
      <c r="G386" s="5"/>
      <c r="H386" s="2">
        <f t="shared" si="18"/>
        <v>17</v>
      </c>
    </row>
    <row r="387" spans="1:8" x14ac:dyDescent="0.25">
      <c r="A387" s="26">
        <v>26</v>
      </c>
      <c r="B387" s="5">
        <v>11</v>
      </c>
      <c r="C387" s="5">
        <v>5</v>
      </c>
      <c r="D387" s="5"/>
      <c r="E387" s="5"/>
      <c r="F387" s="5"/>
      <c r="G387" s="5"/>
      <c r="H387" s="2">
        <f t="shared" si="18"/>
        <v>23</v>
      </c>
    </row>
    <row r="388" spans="1:8" x14ac:dyDescent="0.25">
      <c r="A388" s="26">
        <v>27</v>
      </c>
      <c r="B388" s="5">
        <v>6</v>
      </c>
      <c r="C388" s="5">
        <v>4</v>
      </c>
      <c r="D388" s="5"/>
      <c r="E388" s="5"/>
      <c r="F388" s="5"/>
      <c r="G388" s="5"/>
      <c r="H388" s="2">
        <f t="shared" si="18"/>
        <v>25</v>
      </c>
    </row>
    <row r="389" spans="1:8" x14ac:dyDescent="0.25">
      <c r="A389" s="26">
        <v>28</v>
      </c>
      <c r="B389" s="5">
        <v>4</v>
      </c>
      <c r="C389" s="5">
        <v>12</v>
      </c>
      <c r="D389" s="5"/>
      <c r="E389" s="5"/>
      <c r="F389" s="5">
        <v>1</v>
      </c>
      <c r="G389" s="5"/>
      <c r="H389" s="2">
        <f t="shared" si="18"/>
        <v>18</v>
      </c>
    </row>
    <row r="390" spans="1:8" x14ac:dyDescent="0.25">
      <c r="A390" s="26">
        <v>29</v>
      </c>
      <c r="B390" s="5">
        <v>2</v>
      </c>
      <c r="C390" s="5">
        <v>7</v>
      </c>
      <c r="D390" s="5"/>
      <c r="E390" s="5"/>
      <c r="F390" s="5">
        <v>2</v>
      </c>
      <c r="G390" s="5"/>
      <c r="H390" s="2">
        <f t="shared" si="18"/>
        <v>15</v>
      </c>
    </row>
    <row r="391" spans="1:8" x14ac:dyDescent="0.25">
      <c r="A391" s="26">
        <v>30</v>
      </c>
      <c r="B391" s="5">
        <v>1</v>
      </c>
      <c r="C391" s="5">
        <v>3</v>
      </c>
      <c r="D391" s="5"/>
      <c r="E391" s="5"/>
      <c r="F391" s="5">
        <v>1</v>
      </c>
      <c r="G391" s="5"/>
      <c r="H391" s="2">
        <f t="shared" si="18"/>
        <v>14</v>
      </c>
    </row>
    <row r="392" spans="1:8" ht="15.75" thickBot="1" x14ac:dyDescent="0.3">
      <c r="A392" s="64">
        <v>31</v>
      </c>
      <c r="B392" s="65">
        <v>2</v>
      </c>
      <c r="C392" s="65">
        <v>3</v>
      </c>
      <c r="D392" s="65"/>
      <c r="E392" s="65"/>
      <c r="F392" s="65"/>
      <c r="G392" s="65"/>
      <c r="H392" s="2">
        <f t="shared" si="18"/>
        <v>13</v>
      </c>
    </row>
    <row r="393" spans="1:8" ht="15.75" thickBot="1" x14ac:dyDescent="0.3">
      <c r="A393" s="60" t="s">
        <v>35</v>
      </c>
      <c r="B393" s="58">
        <f>SUM(B362:B392)-E393</f>
        <v>121</v>
      </c>
      <c r="C393" s="58">
        <f t="shared" ref="C393:H393" si="19">SUM(C362:C392)</f>
        <v>151</v>
      </c>
      <c r="D393" s="58">
        <f t="shared" si="19"/>
        <v>0</v>
      </c>
      <c r="E393" s="58">
        <f t="shared" si="19"/>
        <v>0</v>
      </c>
      <c r="F393" s="58">
        <f t="shared" si="19"/>
        <v>21</v>
      </c>
      <c r="G393" s="58">
        <f t="shared" si="19"/>
        <v>0</v>
      </c>
      <c r="H393" s="59">
        <f t="shared" si="19"/>
        <v>550</v>
      </c>
    </row>
    <row r="396" spans="1:8" ht="36" x14ac:dyDescent="0.55000000000000004">
      <c r="A396" s="273" t="s">
        <v>1</v>
      </c>
      <c r="B396" s="273"/>
      <c r="C396" s="273"/>
      <c r="D396" s="273"/>
      <c r="E396" s="273"/>
      <c r="F396" s="273"/>
      <c r="G396" s="273"/>
      <c r="H396" s="273"/>
    </row>
    <row r="397" spans="1:8" ht="27" thickBot="1" x14ac:dyDescent="0.45">
      <c r="A397" s="274" t="s">
        <v>0</v>
      </c>
      <c r="B397" s="274"/>
      <c r="C397" s="274"/>
      <c r="D397" s="274"/>
      <c r="E397" s="274"/>
      <c r="F397" s="274"/>
      <c r="G397" s="274"/>
      <c r="H397" s="274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5" t="s">
        <v>65</v>
      </c>
      <c r="F398" s="276"/>
      <c r="G398" s="19" t="s">
        <v>16</v>
      </c>
      <c r="H398" s="32" t="s">
        <v>66</v>
      </c>
    </row>
    <row r="399" spans="1:8" ht="15.75" x14ac:dyDescent="0.25">
      <c r="A399" s="277" t="s">
        <v>6</v>
      </c>
      <c r="B399" s="278"/>
      <c r="C399" s="278"/>
      <c r="D399" s="278"/>
      <c r="E399" s="278"/>
      <c r="F399" s="279"/>
      <c r="G399" s="1"/>
      <c r="H399" s="2">
        <f>H392</f>
        <v>13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32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5</v>
      </c>
      <c r="C402" s="37">
        <v>7</v>
      </c>
      <c r="D402" s="37"/>
      <c r="E402" s="37"/>
      <c r="F402" s="37"/>
      <c r="G402" s="37"/>
      <c r="H402" s="38">
        <f>H399+B402+F402-(C402+D402+G402)-E402</f>
        <v>11</v>
      </c>
    </row>
    <row r="403" spans="1:8" x14ac:dyDescent="0.25">
      <c r="A403" s="26">
        <v>2</v>
      </c>
      <c r="B403" s="5">
        <v>3</v>
      </c>
      <c r="C403" s="5">
        <v>2</v>
      </c>
      <c r="D403" s="5"/>
      <c r="E403" s="5"/>
      <c r="F403" s="5">
        <v>2</v>
      </c>
      <c r="G403" s="5"/>
      <c r="H403" s="2">
        <f>H402+B403+F403-(C403+D403+G403)-E403</f>
        <v>14</v>
      </c>
    </row>
    <row r="404" spans="1:8" x14ac:dyDescent="0.25">
      <c r="A404" s="26">
        <v>3</v>
      </c>
      <c r="B404" s="5">
        <v>6</v>
      </c>
      <c r="C404" s="5">
        <v>2</v>
      </c>
      <c r="D404" s="5"/>
      <c r="E404" s="5"/>
      <c r="F404" s="5">
        <v>2</v>
      </c>
      <c r="G404" s="5"/>
      <c r="H404" s="2">
        <f>H403+B404+F404-(C404+D404+G404)-E404</f>
        <v>20</v>
      </c>
    </row>
    <row r="405" spans="1:8" x14ac:dyDescent="0.25">
      <c r="A405" s="26">
        <v>4</v>
      </c>
      <c r="B405" s="5">
        <v>1</v>
      </c>
      <c r="C405" s="5">
        <v>3</v>
      </c>
      <c r="D405" s="5"/>
      <c r="E405" s="5"/>
      <c r="F405" s="5">
        <v>1</v>
      </c>
      <c r="G405" s="5"/>
      <c r="H405" s="2">
        <f t="shared" ref="H405:H431" si="20">H404+B405+F405-(C405+D405+G405)-E405</f>
        <v>19</v>
      </c>
    </row>
    <row r="406" spans="1:8" x14ac:dyDescent="0.25">
      <c r="A406" s="26">
        <v>5</v>
      </c>
      <c r="B406" s="5">
        <v>5</v>
      </c>
      <c r="C406" s="5">
        <v>7</v>
      </c>
      <c r="D406" s="5"/>
      <c r="E406" s="5"/>
      <c r="F406" s="5">
        <v>3</v>
      </c>
      <c r="G406" s="5"/>
      <c r="H406" s="2">
        <f t="shared" si="20"/>
        <v>20</v>
      </c>
    </row>
    <row r="407" spans="1:8" x14ac:dyDescent="0.25">
      <c r="A407" s="26">
        <v>6</v>
      </c>
      <c r="B407" s="5">
        <v>3</v>
      </c>
      <c r="C407" s="5">
        <v>6</v>
      </c>
      <c r="D407" s="5"/>
      <c r="E407" s="5"/>
      <c r="F407" s="5"/>
      <c r="G407" s="5"/>
      <c r="H407" s="2">
        <f t="shared" si="20"/>
        <v>17</v>
      </c>
    </row>
    <row r="408" spans="1:8" x14ac:dyDescent="0.25">
      <c r="A408" s="26">
        <v>7</v>
      </c>
      <c r="B408" s="5"/>
      <c r="C408" s="5">
        <v>5</v>
      </c>
      <c r="D408" s="5"/>
      <c r="E408" s="5"/>
      <c r="F408" s="5"/>
      <c r="G408" s="5"/>
      <c r="H408" s="2">
        <f t="shared" si="20"/>
        <v>12</v>
      </c>
    </row>
    <row r="409" spans="1:8" x14ac:dyDescent="0.25">
      <c r="A409" s="26">
        <v>8</v>
      </c>
      <c r="B409" s="5">
        <v>9</v>
      </c>
      <c r="C409" s="5">
        <v>5</v>
      </c>
      <c r="D409" s="5"/>
      <c r="E409" s="5"/>
      <c r="F409" s="5">
        <v>2</v>
      </c>
      <c r="G409" s="5"/>
      <c r="H409" s="2">
        <f t="shared" si="20"/>
        <v>18</v>
      </c>
    </row>
    <row r="410" spans="1:8" x14ac:dyDescent="0.25">
      <c r="A410" s="26">
        <v>9</v>
      </c>
      <c r="B410" s="5"/>
      <c r="C410" s="5">
        <v>5</v>
      </c>
      <c r="D410" s="5"/>
      <c r="E410" s="5"/>
      <c r="F410" s="5"/>
      <c r="G410" s="5"/>
      <c r="H410" s="2">
        <f t="shared" si="20"/>
        <v>13</v>
      </c>
    </row>
    <row r="411" spans="1:8" x14ac:dyDescent="0.25">
      <c r="A411" s="26">
        <v>10</v>
      </c>
      <c r="B411" s="5">
        <v>3</v>
      </c>
      <c r="C411" s="5">
        <v>4</v>
      </c>
      <c r="D411" s="5"/>
      <c r="E411" s="5"/>
      <c r="F411" s="5">
        <v>1</v>
      </c>
      <c r="G411" s="5"/>
      <c r="H411" s="2">
        <f t="shared" si="20"/>
        <v>13</v>
      </c>
    </row>
    <row r="412" spans="1:8" x14ac:dyDescent="0.25">
      <c r="A412" s="26">
        <v>11</v>
      </c>
      <c r="B412" s="5">
        <v>2</v>
      </c>
      <c r="C412" s="5">
        <v>5</v>
      </c>
      <c r="D412" s="5"/>
      <c r="E412" s="5"/>
      <c r="F412" s="5">
        <v>1</v>
      </c>
      <c r="G412" s="5"/>
      <c r="H412" s="2">
        <f t="shared" si="20"/>
        <v>11</v>
      </c>
    </row>
    <row r="413" spans="1:8" x14ac:dyDescent="0.25">
      <c r="A413" s="26">
        <v>12</v>
      </c>
      <c r="B413" s="5">
        <v>2</v>
      </c>
      <c r="C413" s="5">
        <v>5</v>
      </c>
      <c r="D413" s="5"/>
      <c r="E413" s="5"/>
      <c r="F413" s="5"/>
      <c r="G413" s="5"/>
      <c r="H413" s="2">
        <f t="shared" si="20"/>
        <v>8</v>
      </c>
    </row>
    <row r="414" spans="1:8" x14ac:dyDescent="0.25">
      <c r="A414" s="26">
        <v>13</v>
      </c>
      <c r="B414" s="5">
        <v>1</v>
      </c>
      <c r="C414" s="5"/>
      <c r="D414" s="5"/>
      <c r="E414" s="5"/>
      <c r="F414" s="5"/>
      <c r="G414" s="5"/>
      <c r="H414" s="2">
        <f t="shared" si="20"/>
        <v>9</v>
      </c>
    </row>
    <row r="415" spans="1:8" x14ac:dyDescent="0.25">
      <c r="A415" s="26">
        <v>14</v>
      </c>
      <c r="B415" s="5">
        <v>3</v>
      </c>
      <c r="C415" s="5">
        <v>2</v>
      </c>
      <c r="D415" s="5"/>
      <c r="E415" s="5"/>
      <c r="F415" s="5"/>
      <c r="G415" s="5"/>
      <c r="H415" s="2">
        <f t="shared" si="20"/>
        <v>10</v>
      </c>
    </row>
    <row r="416" spans="1:8" x14ac:dyDescent="0.25">
      <c r="A416" s="26">
        <v>15</v>
      </c>
      <c r="B416" s="5">
        <v>3</v>
      </c>
      <c r="C416" s="5">
        <v>5</v>
      </c>
      <c r="D416" s="5"/>
      <c r="E416" s="5"/>
      <c r="F416" s="5"/>
      <c r="G416" s="5"/>
      <c r="H416" s="2">
        <f t="shared" si="20"/>
        <v>8</v>
      </c>
    </row>
    <row r="417" spans="1:8" x14ac:dyDescent="0.25">
      <c r="A417" s="26">
        <v>16</v>
      </c>
      <c r="B417" s="5">
        <v>4</v>
      </c>
      <c r="C417" s="5"/>
      <c r="D417" s="5"/>
      <c r="E417" s="5"/>
      <c r="F417" s="5">
        <v>1</v>
      </c>
      <c r="G417" s="5"/>
      <c r="H417" s="2">
        <f t="shared" si="20"/>
        <v>13</v>
      </c>
    </row>
    <row r="418" spans="1:8" x14ac:dyDescent="0.25">
      <c r="A418" s="26">
        <v>17</v>
      </c>
      <c r="B418" s="5">
        <v>3</v>
      </c>
      <c r="C418" s="5">
        <v>1</v>
      </c>
      <c r="D418" s="5"/>
      <c r="E418" s="5"/>
      <c r="F418" s="5"/>
      <c r="G418" s="5"/>
      <c r="H418" s="2">
        <f t="shared" si="20"/>
        <v>15</v>
      </c>
    </row>
    <row r="419" spans="1:8" x14ac:dyDescent="0.25">
      <c r="A419" s="26">
        <v>18</v>
      </c>
      <c r="B419" s="5">
        <v>2</v>
      </c>
      <c r="C419" s="5">
        <v>8</v>
      </c>
      <c r="D419" s="5"/>
      <c r="E419" s="5"/>
      <c r="F419" s="5"/>
      <c r="G419" s="5"/>
      <c r="H419" s="2">
        <f t="shared" si="20"/>
        <v>9</v>
      </c>
    </row>
    <row r="420" spans="1:8" x14ac:dyDescent="0.25">
      <c r="A420" s="26">
        <v>19</v>
      </c>
      <c r="B420" s="5">
        <v>2</v>
      </c>
      <c r="C420" s="5">
        <v>2</v>
      </c>
      <c r="D420" s="5"/>
      <c r="E420" s="5"/>
      <c r="F420" s="5"/>
      <c r="G420" s="5"/>
      <c r="H420" s="2">
        <f t="shared" si="20"/>
        <v>9</v>
      </c>
    </row>
    <row r="421" spans="1:8" x14ac:dyDescent="0.25">
      <c r="A421" s="26">
        <v>20</v>
      </c>
      <c r="B421" s="5">
        <v>3</v>
      </c>
      <c r="C421" s="5">
        <v>2</v>
      </c>
      <c r="D421" s="5"/>
      <c r="E421" s="5"/>
      <c r="F421" s="5"/>
      <c r="G421" s="5"/>
      <c r="H421" s="2">
        <f t="shared" si="20"/>
        <v>10</v>
      </c>
    </row>
    <row r="422" spans="1:8" x14ac:dyDescent="0.25">
      <c r="A422" s="26">
        <v>21</v>
      </c>
      <c r="B422" s="5">
        <v>2</v>
      </c>
      <c r="C422" s="5">
        <v>4</v>
      </c>
      <c r="D422" s="5"/>
      <c r="E422" s="5"/>
      <c r="F422" s="5">
        <v>2</v>
      </c>
      <c r="G422" s="5"/>
      <c r="H422" s="2">
        <f t="shared" si="20"/>
        <v>10</v>
      </c>
    </row>
    <row r="423" spans="1:8" x14ac:dyDescent="0.25">
      <c r="A423" s="26">
        <v>22</v>
      </c>
      <c r="B423" s="5">
        <v>2</v>
      </c>
      <c r="C423" s="5">
        <v>1</v>
      </c>
      <c r="D423" s="5"/>
      <c r="E423" s="5"/>
      <c r="F423" s="5"/>
      <c r="G423" s="5"/>
      <c r="H423" s="2">
        <f t="shared" si="20"/>
        <v>11</v>
      </c>
    </row>
    <row r="424" spans="1:8" x14ac:dyDescent="0.25">
      <c r="A424" s="26">
        <v>23</v>
      </c>
      <c r="B424" s="5">
        <v>7</v>
      </c>
      <c r="C424" s="5">
        <v>5</v>
      </c>
      <c r="D424" s="5"/>
      <c r="E424" s="5"/>
      <c r="F424" s="5"/>
      <c r="G424" s="5"/>
      <c r="H424" s="2">
        <f t="shared" si="20"/>
        <v>13</v>
      </c>
    </row>
    <row r="425" spans="1:8" x14ac:dyDescent="0.25">
      <c r="A425" s="26">
        <v>24</v>
      </c>
      <c r="B425" s="5">
        <v>3</v>
      </c>
      <c r="C425" s="5">
        <v>1</v>
      </c>
      <c r="D425" s="5"/>
      <c r="E425" s="5"/>
      <c r="F425" s="5"/>
      <c r="G425" s="5"/>
      <c r="H425" s="2">
        <f t="shared" si="20"/>
        <v>15</v>
      </c>
    </row>
    <row r="426" spans="1:8" x14ac:dyDescent="0.25">
      <c r="A426" s="26">
        <v>25</v>
      </c>
      <c r="B426" s="5">
        <v>8</v>
      </c>
      <c r="C426" s="5">
        <v>5</v>
      </c>
      <c r="D426" s="5"/>
      <c r="E426" s="5"/>
      <c r="F426" s="5">
        <v>2</v>
      </c>
      <c r="G426" s="5"/>
      <c r="H426" s="2">
        <f t="shared" si="20"/>
        <v>20</v>
      </c>
    </row>
    <row r="427" spans="1:8" x14ac:dyDescent="0.25">
      <c r="A427" s="26">
        <v>26</v>
      </c>
      <c r="B427" s="5">
        <v>2</v>
      </c>
      <c r="C427" s="5">
        <v>3</v>
      </c>
      <c r="D427" s="5"/>
      <c r="E427" s="5"/>
      <c r="F427" s="5">
        <v>1</v>
      </c>
      <c r="G427" s="5"/>
      <c r="H427" s="2">
        <f t="shared" si="20"/>
        <v>20</v>
      </c>
    </row>
    <row r="428" spans="1:8" x14ac:dyDescent="0.25">
      <c r="A428" s="26">
        <v>27</v>
      </c>
      <c r="B428" s="5">
        <v>2</v>
      </c>
      <c r="C428" s="5">
        <v>4</v>
      </c>
      <c r="D428" s="5"/>
      <c r="E428" s="5"/>
      <c r="F428" s="5">
        <v>1</v>
      </c>
      <c r="G428" s="5"/>
      <c r="H428" s="2">
        <f t="shared" si="20"/>
        <v>19</v>
      </c>
    </row>
    <row r="429" spans="1:8" x14ac:dyDescent="0.25">
      <c r="A429" s="26">
        <v>28</v>
      </c>
      <c r="B429" s="5">
        <v>3</v>
      </c>
      <c r="C429" s="5">
        <v>7</v>
      </c>
      <c r="D429" s="5"/>
      <c r="E429" s="5"/>
      <c r="F429" s="5">
        <v>2</v>
      </c>
      <c r="G429" s="5"/>
      <c r="H429" s="2">
        <f t="shared" si="20"/>
        <v>17</v>
      </c>
    </row>
    <row r="430" spans="1:8" x14ac:dyDescent="0.25">
      <c r="A430" s="26">
        <v>29</v>
      </c>
      <c r="B430" s="5">
        <v>4</v>
      </c>
      <c r="C430" s="5">
        <v>4</v>
      </c>
      <c r="D430" s="5"/>
      <c r="E430" s="5"/>
      <c r="F430" s="5"/>
      <c r="G430" s="5"/>
      <c r="H430" s="2">
        <f t="shared" si="20"/>
        <v>17</v>
      </c>
    </row>
    <row r="431" spans="1:8" ht="15.75" thickBot="1" x14ac:dyDescent="0.3">
      <c r="A431" s="26">
        <v>30</v>
      </c>
      <c r="B431" s="5">
        <v>2</v>
      </c>
      <c r="C431" s="5">
        <v>3</v>
      </c>
      <c r="D431" s="5"/>
      <c r="E431" s="5"/>
      <c r="F431" s="5"/>
      <c r="G431" s="5"/>
      <c r="H431" s="2">
        <f t="shared" si="20"/>
        <v>16</v>
      </c>
    </row>
    <row r="432" spans="1:8" ht="15.75" thickBot="1" x14ac:dyDescent="0.3">
      <c r="A432" s="60" t="s">
        <v>35</v>
      </c>
      <c r="B432" s="58">
        <f>SUM(B402:B431)-E432</f>
        <v>95</v>
      </c>
      <c r="C432" s="58">
        <f t="shared" ref="C432:H432" si="21">SUM(C402:C431)</f>
        <v>113</v>
      </c>
      <c r="D432" s="58">
        <f t="shared" si="21"/>
        <v>0</v>
      </c>
      <c r="E432" s="58">
        <f t="shared" si="21"/>
        <v>0</v>
      </c>
      <c r="F432" s="58">
        <f t="shared" si="21"/>
        <v>21</v>
      </c>
      <c r="G432" s="58">
        <f t="shared" si="21"/>
        <v>0</v>
      </c>
      <c r="H432" s="59">
        <f t="shared" si="21"/>
        <v>417</v>
      </c>
    </row>
    <row r="435" spans="1:8" ht="36" x14ac:dyDescent="0.55000000000000004">
      <c r="A435" s="273" t="s">
        <v>1</v>
      </c>
      <c r="B435" s="273"/>
      <c r="C435" s="273"/>
      <c r="D435" s="273"/>
      <c r="E435" s="273"/>
      <c r="F435" s="273"/>
      <c r="G435" s="273"/>
      <c r="H435" s="273"/>
    </row>
    <row r="436" spans="1:8" ht="27" thickBot="1" x14ac:dyDescent="0.45">
      <c r="A436" s="274" t="s">
        <v>0</v>
      </c>
      <c r="B436" s="274"/>
      <c r="C436" s="274"/>
      <c r="D436" s="274"/>
      <c r="E436" s="274"/>
      <c r="F436" s="274"/>
      <c r="G436" s="274"/>
      <c r="H436" s="274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5" t="s">
        <v>65</v>
      </c>
      <c r="F437" s="276"/>
      <c r="G437" s="19" t="s">
        <v>16</v>
      </c>
      <c r="H437" s="32" t="s">
        <v>67</v>
      </c>
    </row>
    <row r="438" spans="1:8" ht="15.75" x14ac:dyDescent="0.25">
      <c r="A438" s="277" t="s">
        <v>6</v>
      </c>
      <c r="B438" s="278"/>
      <c r="C438" s="278"/>
      <c r="D438" s="278"/>
      <c r="E438" s="278"/>
      <c r="F438" s="279"/>
      <c r="G438" s="1"/>
      <c r="H438" s="2">
        <f>H431</f>
        <v>16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32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16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16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16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16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16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16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16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16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16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16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16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16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16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16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16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16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16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16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16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16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16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16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16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16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16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16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16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16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16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16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16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496</v>
      </c>
    </row>
  </sheetData>
  <mergeCells count="48">
    <mergeCell ref="A436:H436"/>
    <mergeCell ref="E437:F437"/>
    <mergeCell ref="A438:F438"/>
    <mergeCell ref="A396:H396"/>
    <mergeCell ref="A397:H397"/>
    <mergeCell ref="E398:F398"/>
    <mergeCell ref="A399:F399"/>
    <mergeCell ref="A435:H435"/>
    <mergeCell ref="A356:H356"/>
    <mergeCell ref="A357:H357"/>
    <mergeCell ref="E358:F358"/>
    <mergeCell ref="A359:F359"/>
    <mergeCell ref="A317:H317"/>
    <mergeCell ref="A318:H318"/>
    <mergeCell ref="E319:F319"/>
    <mergeCell ref="A320:G320"/>
    <mergeCell ref="A277:H277"/>
    <mergeCell ref="A278:H278"/>
    <mergeCell ref="E279:F279"/>
    <mergeCell ref="A280:G280"/>
    <mergeCell ref="A79:H79"/>
    <mergeCell ref="A80:H80"/>
    <mergeCell ref="E81:F81"/>
    <mergeCell ref="A82:F82"/>
    <mergeCell ref="A237:H237"/>
    <mergeCell ref="A238:H238"/>
    <mergeCell ref="E239:F239"/>
    <mergeCell ref="A240:G240"/>
    <mergeCell ref="A119:H119"/>
    <mergeCell ref="A120:H120"/>
    <mergeCell ref="A122:F122"/>
    <mergeCell ref="E121:F121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42:H42"/>
    <mergeCell ref="E43:F43"/>
    <mergeCell ref="A44:F44"/>
    <mergeCell ref="A1:H1"/>
    <mergeCell ref="A2:H2"/>
    <mergeCell ref="E3:F3"/>
    <mergeCell ref="A41:H41"/>
    <mergeCell ref="A4:G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2"/>
  <sheetViews>
    <sheetView topLeftCell="A403" zoomScaleNormal="100" workbookViewId="0">
      <selection activeCell="D431" sqref="D431"/>
    </sheetView>
  </sheetViews>
  <sheetFormatPr defaultRowHeight="15" x14ac:dyDescent="0.25"/>
  <cols>
    <col min="2" max="2" width="13.7109375" customWidth="1"/>
    <col min="3" max="3" width="13.140625" customWidth="1"/>
    <col min="4" max="4" width="11.140625" customWidth="1"/>
    <col min="5" max="5" width="10.42578125" customWidth="1"/>
    <col min="6" max="6" width="11.5703125" customWidth="1"/>
    <col min="7" max="7" width="11.7109375" customWidth="1"/>
    <col min="8" max="8" width="13.5703125" customWidth="1"/>
  </cols>
  <sheetData>
    <row r="1" spans="1:8" ht="36" x14ac:dyDescent="0.55000000000000004">
      <c r="A1" s="273" t="s">
        <v>1</v>
      </c>
      <c r="B1" s="273"/>
      <c r="C1" s="273"/>
      <c r="D1" s="273"/>
      <c r="E1" s="273"/>
      <c r="F1" s="273"/>
      <c r="G1" s="273"/>
      <c r="H1" s="273"/>
    </row>
    <row r="2" spans="1:8" ht="26.25" x14ac:dyDescent="0.4">
      <c r="A2" s="274" t="s">
        <v>0</v>
      </c>
      <c r="B2" s="274"/>
      <c r="C2" s="274"/>
      <c r="D2" s="274"/>
      <c r="E2" s="274"/>
      <c r="F2" s="274"/>
      <c r="G2" s="274"/>
      <c r="H2" s="274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80" t="s">
        <v>38</v>
      </c>
      <c r="F3" s="281"/>
      <c r="G3" s="4" t="s">
        <v>16</v>
      </c>
      <c r="H3" s="6" t="s">
        <v>17</v>
      </c>
    </row>
    <row r="4" spans="1:8" ht="15.75" x14ac:dyDescent="0.25">
      <c r="A4" s="277" t="s">
        <v>6</v>
      </c>
      <c r="B4" s="278"/>
      <c r="C4" s="278"/>
      <c r="D4" s="278"/>
      <c r="E4" s="278"/>
      <c r="F4" s="279"/>
      <c r="G4" s="1"/>
      <c r="H4" s="2">
        <v>5</v>
      </c>
    </row>
    <row r="5" spans="1:8" ht="15.75" x14ac:dyDescent="0.25">
      <c r="A5" s="3" t="s">
        <v>7</v>
      </c>
      <c r="B5" s="1"/>
      <c r="C5" s="1"/>
      <c r="D5" s="1"/>
      <c r="E5" s="1"/>
      <c r="F5" s="1"/>
      <c r="G5" s="1"/>
      <c r="H5" s="2">
        <v>20</v>
      </c>
    </row>
    <row r="6" spans="1:8" ht="51" x14ac:dyDescent="0.25">
      <c r="A6" s="7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8" t="s">
        <v>15</v>
      </c>
    </row>
    <row r="7" spans="1:8" x14ac:dyDescent="0.25">
      <c r="A7" s="11">
        <v>1</v>
      </c>
      <c r="B7" s="5"/>
      <c r="C7" s="5">
        <v>2</v>
      </c>
      <c r="D7" s="5"/>
      <c r="E7" s="5"/>
      <c r="F7" s="5"/>
      <c r="G7" s="5"/>
      <c r="H7" s="5">
        <f>H4+B7+F7-(C7+D7+G7)-E7</f>
        <v>3</v>
      </c>
    </row>
    <row r="8" spans="1:8" x14ac:dyDescent="0.25">
      <c r="A8" s="11">
        <v>2</v>
      </c>
      <c r="B8" s="5">
        <v>2</v>
      </c>
      <c r="C8" s="5"/>
      <c r="D8" s="5"/>
      <c r="E8" s="5"/>
      <c r="F8" s="5"/>
      <c r="G8" s="5"/>
      <c r="H8" s="5">
        <f>H7+B8+F8-(C8+D8+G8)-E8</f>
        <v>5</v>
      </c>
    </row>
    <row r="9" spans="1:8" x14ac:dyDescent="0.25">
      <c r="A9" s="11">
        <v>3</v>
      </c>
      <c r="B9" s="5">
        <v>3</v>
      </c>
      <c r="C9" s="5">
        <v>1</v>
      </c>
      <c r="D9" s="5"/>
      <c r="E9" s="5"/>
      <c r="F9" s="5"/>
      <c r="G9" s="5"/>
      <c r="H9" s="5">
        <f t="shared" ref="H9:H37" si="0">H8+B9+F9-(C9+D9+G9)-E9</f>
        <v>7</v>
      </c>
    </row>
    <row r="10" spans="1:8" x14ac:dyDescent="0.25">
      <c r="A10" s="11">
        <v>4</v>
      </c>
      <c r="B10" s="5">
        <v>2</v>
      </c>
      <c r="C10" s="5">
        <v>3</v>
      </c>
      <c r="D10" s="5"/>
      <c r="E10" s="5"/>
      <c r="F10" s="5"/>
      <c r="G10" s="5"/>
      <c r="H10" s="5">
        <f t="shared" si="0"/>
        <v>6</v>
      </c>
    </row>
    <row r="11" spans="1:8" x14ac:dyDescent="0.25">
      <c r="A11" s="11">
        <v>5</v>
      </c>
      <c r="B11" s="5">
        <v>7</v>
      </c>
      <c r="C11" s="5">
        <v>4</v>
      </c>
      <c r="D11" s="5"/>
      <c r="E11" s="5"/>
      <c r="F11" s="5"/>
      <c r="G11" s="5"/>
      <c r="H11" s="5">
        <f t="shared" si="0"/>
        <v>9</v>
      </c>
    </row>
    <row r="12" spans="1:8" x14ac:dyDescent="0.25">
      <c r="A12" s="11">
        <v>6</v>
      </c>
      <c r="B12" s="5">
        <v>1</v>
      </c>
      <c r="C12" s="5">
        <v>3</v>
      </c>
      <c r="D12" s="5"/>
      <c r="E12" s="5"/>
      <c r="F12" s="5"/>
      <c r="G12" s="5"/>
      <c r="H12" s="5">
        <f t="shared" si="0"/>
        <v>7</v>
      </c>
    </row>
    <row r="13" spans="1:8" x14ac:dyDescent="0.25">
      <c r="A13" s="11">
        <v>7</v>
      </c>
      <c r="B13" s="5">
        <v>5</v>
      </c>
      <c r="C13" s="5">
        <v>5</v>
      </c>
      <c r="D13" s="5"/>
      <c r="E13" s="5"/>
      <c r="F13" s="5"/>
      <c r="G13" s="5"/>
      <c r="H13" s="5">
        <f t="shared" si="0"/>
        <v>7</v>
      </c>
    </row>
    <row r="14" spans="1:8" x14ac:dyDescent="0.25">
      <c r="A14" s="11">
        <v>8</v>
      </c>
      <c r="B14" s="5">
        <v>3</v>
      </c>
      <c r="C14" s="5">
        <v>4</v>
      </c>
      <c r="D14" s="5"/>
      <c r="E14" s="5"/>
      <c r="F14" s="5"/>
      <c r="G14" s="5"/>
      <c r="H14" s="5">
        <f t="shared" si="0"/>
        <v>6</v>
      </c>
    </row>
    <row r="15" spans="1:8" x14ac:dyDescent="0.25">
      <c r="A15" s="11">
        <v>9</v>
      </c>
      <c r="B15" s="5">
        <v>4</v>
      </c>
      <c r="C15" s="5">
        <v>3</v>
      </c>
      <c r="D15" s="5"/>
      <c r="E15" s="5"/>
      <c r="F15" s="5"/>
      <c r="G15" s="5"/>
      <c r="H15" s="5">
        <f t="shared" si="0"/>
        <v>7</v>
      </c>
    </row>
    <row r="16" spans="1:8" x14ac:dyDescent="0.25">
      <c r="A16" s="11">
        <v>10</v>
      </c>
      <c r="B16" s="5">
        <v>1</v>
      </c>
      <c r="C16" s="5">
        <v>1</v>
      </c>
      <c r="D16" s="5"/>
      <c r="E16" s="5"/>
      <c r="F16" s="5"/>
      <c r="G16" s="5"/>
      <c r="H16" s="5">
        <f t="shared" si="0"/>
        <v>7</v>
      </c>
    </row>
    <row r="17" spans="1:8" x14ac:dyDescent="0.25">
      <c r="A17" s="11">
        <v>11</v>
      </c>
      <c r="B17" s="5">
        <v>8</v>
      </c>
      <c r="C17" s="5">
        <v>4</v>
      </c>
      <c r="D17" s="5"/>
      <c r="E17" s="5"/>
      <c r="F17" s="5"/>
      <c r="G17" s="5"/>
      <c r="H17" s="5">
        <f t="shared" si="0"/>
        <v>11</v>
      </c>
    </row>
    <row r="18" spans="1:8" x14ac:dyDescent="0.25">
      <c r="A18" s="11">
        <v>12</v>
      </c>
      <c r="B18" s="5">
        <v>2</v>
      </c>
      <c r="C18" s="5">
        <v>4</v>
      </c>
      <c r="D18" s="5"/>
      <c r="E18" s="5"/>
      <c r="F18" s="5"/>
      <c r="G18" s="5">
        <v>1</v>
      </c>
      <c r="H18" s="5">
        <f t="shared" si="0"/>
        <v>8</v>
      </c>
    </row>
    <row r="19" spans="1:8" x14ac:dyDescent="0.25">
      <c r="A19" s="11">
        <v>13</v>
      </c>
      <c r="B19" s="5">
        <v>1</v>
      </c>
      <c r="C19" s="5">
        <v>4</v>
      </c>
      <c r="D19" s="5"/>
      <c r="E19" s="5"/>
      <c r="F19" s="5"/>
      <c r="G19" s="5"/>
      <c r="H19" s="5">
        <f t="shared" si="0"/>
        <v>5</v>
      </c>
    </row>
    <row r="20" spans="1:8" x14ac:dyDescent="0.25">
      <c r="A20" s="11">
        <v>14</v>
      </c>
      <c r="B20" s="5">
        <v>2</v>
      </c>
      <c r="C20" s="5">
        <v>2</v>
      </c>
      <c r="D20" s="5"/>
      <c r="E20" s="5"/>
      <c r="F20" s="5"/>
      <c r="G20" s="5"/>
      <c r="H20" s="5">
        <f t="shared" si="0"/>
        <v>5</v>
      </c>
    </row>
    <row r="21" spans="1:8" x14ac:dyDescent="0.25">
      <c r="A21" s="11">
        <v>15</v>
      </c>
      <c r="B21" s="5">
        <v>2</v>
      </c>
      <c r="C21" s="5">
        <v>2</v>
      </c>
      <c r="D21" s="5"/>
      <c r="E21" s="5"/>
      <c r="F21" s="5"/>
      <c r="G21" s="5"/>
      <c r="H21" s="5">
        <f t="shared" si="0"/>
        <v>5</v>
      </c>
    </row>
    <row r="22" spans="1:8" x14ac:dyDescent="0.25">
      <c r="A22" s="11">
        <v>16</v>
      </c>
      <c r="B22" s="5">
        <v>5</v>
      </c>
      <c r="C22" s="5">
        <v>1</v>
      </c>
      <c r="D22" s="5"/>
      <c r="E22" s="5"/>
      <c r="F22" s="5"/>
      <c r="G22" s="5"/>
      <c r="H22" s="5">
        <f t="shared" si="0"/>
        <v>9</v>
      </c>
    </row>
    <row r="23" spans="1:8" x14ac:dyDescent="0.25">
      <c r="A23" s="11">
        <v>17</v>
      </c>
      <c r="B23" s="5"/>
      <c r="C23" s="5">
        <v>2</v>
      </c>
      <c r="D23" s="5"/>
      <c r="E23" s="5"/>
      <c r="F23" s="5"/>
      <c r="G23" s="5"/>
      <c r="H23" s="5">
        <f t="shared" si="0"/>
        <v>7</v>
      </c>
    </row>
    <row r="24" spans="1:8" x14ac:dyDescent="0.25">
      <c r="A24" s="11">
        <v>18</v>
      </c>
      <c r="B24" s="5">
        <v>1</v>
      </c>
      <c r="C24" s="5">
        <v>6</v>
      </c>
      <c r="D24" s="5"/>
      <c r="E24" s="5"/>
      <c r="F24" s="5"/>
      <c r="G24" s="5"/>
      <c r="H24" s="5">
        <f t="shared" si="0"/>
        <v>2</v>
      </c>
    </row>
    <row r="25" spans="1:8" x14ac:dyDescent="0.25">
      <c r="A25" s="11">
        <v>19</v>
      </c>
      <c r="B25" s="5"/>
      <c r="C25" s="5"/>
      <c r="D25" s="5"/>
      <c r="E25" s="5"/>
      <c r="F25" s="5">
        <v>1</v>
      </c>
      <c r="G25" s="5"/>
      <c r="H25" s="5">
        <f t="shared" si="0"/>
        <v>3</v>
      </c>
    </row>
    <row r="26" spans="1:8" x14ac:dyDescent="0.25">
      <c r="A26" s="11">
        <v>20</v>
      </c>
      <c r="B26" s="5">
        <v>3</v>
      </c>
      <c r="C26" s="5">
        <v>1</v>
      </c>
      <c r="D26" s="5"/>
      <c r="E26" s="5"/>
      <c r="F26" s="5"/>
      <c r="G26" s="5"/>
      <c r="H26" s="5">
        <f t="shared" si="0"/>
        <v>5</v>
      </c>
    </row>
    <row r="27" spans="1:8" x14ac:dyDescent="0.25">
      <c r="A27" s="11">
        <v>21</v>
      </c>
      <c r="B27" s="5">
        <v>1</v>
      </c>
      <c r="C27" s="5">
        <v>2</v>
      </c>
      <c r="D27" s="5"/>
      <c r="E27" s="5"/>
      <c r="F27" s="5"/>
      <c r="G27" s="5"/>
      <c r="H27" s="5">
        <f t="shared" si="0"/>
        <v>4</v>
      </c>
    </row>
    <row r="28" spans="1:8" x14ac:dyDescent="0.25">
      <c r="A28" s="11">
        <v>22</v>
      </c>
      <c r="B28" s="5">
        <v>5</v>
      </c>
      <c r="C28" s="5">
        <v>2</v>
      </c>
      <c r="D28" s="5"/>
      <c r="E28" s="5"/>
      <c r="F28" s="5"/>
      <c r="G28" s="5"/>
      <c r="H28" s="5">
        <f t="shared" si="0"/>
        <v>7</v>
      </c>
    </row>
    <row r="29" spans="1:8" x14ac:dyDescent="0.25">
      <c r="A29" s="11">
        <v>23</v>
      </c>
      <c r="B29" s="5">
        <v>2</v>
      </c>
      <c r="C29" s="5">
        <v>5</v>
      </c>
      <c r="D29" s="5"/>
      <c r="E29" s="5"/>
      <c r="F29" s="5"/>
      <c r="G29" s="5"/>
      <c r="H29" s="5">
        <f t="shared" si="0"/>
        <v>4</v>
      </c>
    </row>
    <row r="30" spans="1:8" x14ac:dyDescent="0.25">
      <c r="A30" s="11">
        <v>24</v>
      </c>
      <c r="B30" s="5">
        <v>4</v>
      </c>
      <c r="C30" s="5"/>
      <c r="D30" s="5"/>
      <c r="E30" s="5"/>
      <c r="F30" s="5"/>
      <c r="G30" s="5"/>
      <c r="H30" s="5">
        <f t="shared" si="0"/>
        <v>8</v>
      </c>
    </row>
    <row r="31" spans="1:8" x14ac:dyDescent="0.25">
      <c r="A31" s="11">
        <v>25</v>
      </c>
      <c r="B31" s="5">
        <v>6</v>
      </c>
      <c r="C31" s="5">
        <v>3</v>
      </c>
      <c r="D31" s="5"/>
      <c r="E31" s="5"/>
      <c r="F31" s="5"/>
      <c r="G31" s="5"/>
      <c r="H31" s="5">
        <f t="shared" si="0"/>
        <v>11</v>
      </c>
    </row>
    <row r="32" spans="1:8" x14ac:dyDescent="0.25">
      <c r="A32" s="11">
        <v>26</v>
      </c>
      <c r="B32" s="5">
        <v>7</v>
      </c>
      <c r="C32" s="5">
        <v>10</v>
      </c>
      <c r="D32" s="5"/>
      <c r="E32" s="5"/>
      <c r="F32" s="5">
        <v>1</v>
      </c>
      <c r="G32" s="5"/>
      <c r="H32" s="5">
        <f t="shared" si="0"/>
        <v>9</v>
      </c>
    </row>
    <row r="33" spans="1:8" x14ac:dyDescent="0.25">
      <c r="A33" s="11">
        <v>27</v>
      </c>
      <c r="B33" s="5">
        <v>8</v>
      </c>
      <c r="C33" s="5">
        <v>2</v>
      </c>
      <c r="D33" s="5"/>
      <c r="E33" s="5"/>
      <c r="F33" s="5"/>
      <c r="G33" s="5"/>
      <c r="H33" s="5">
        <f t="shared" si="0"/>
        <v>15</v>
      </c>
    </row>
    <row r="34" spans="1:8" x14ac:dyDescent="0.25">
      <c r="A34" s="11">
        <v>28</v>
      </c>
      <c r="B34" s="5">
        <v>3</v>
      </c>
      <c r="C34" s="5">
        <v>3</v>
      </c>
      <c r="D34" s="5"/>
      <c r="E34" s="5"/>
      <c r="F34" s="5"/>
      <c r="G34" s="5"/>
      <c r="H34" s="5">
        <f t="shared" si="0"/>
        <v>15</v>
      </c>
    </row>
    <row r="35" spans="1:8" x14ac:dyDescent="0.25">
      <c r="A35" s="11">
        <v>29</v>
      </c>
      <c r="B35" s="5">
        <v>4</v>
      </c>
      <c r="C35" s="5">
        <v>7</v>
      </c>
      <c r="D35" s="5"/>
      <c r="E35" s="5"/>
      <c r="F35" s="5"/>
      <c r="G35" s="5"/>
      <c r="H35" s="5">
        <f t="shared" si="0"/>
        <v>12</v>
      </c>
    </row>
    <row r="36" spans="1:8" x14ac:dyDescent="0.25">
      <c r="A36" s="11">
        <v>30</v>
      </c>
      <c r="B36" s="5">
        <v>1</v>
      </c>
      <c r="C36" s="5">
        <v>5</v>
      </c>
      <c r="D36" s="5"/>
      <c r="E36" s="5"/>
      <c r="F36" s="5"/>
      <c r="G36" s="5"/>
      <c r="H36" s="5">
        <f t="shared" si="0"/>
        <v>8</v>
      </c>
    </row>
    <row r="37" spans="1:8" x14ac:dyDescent="0.25">
      <c r="A37" s="11">
        <v>31</v>
      </c>
      <c r="B37" s="5">
        <v>3</v>
      </c>
      <c r="C37" s="5">
        <v>2</v>
      </c>
      <c r="D37" s="5"/>
      <c r="E37" s="5"/>
      <c r="F37" s="5"/>
      <c r="G37" s="5"/>
      <c r="H37" s="5">
        <f t="shared" si="0"/>
        <v>9</v>
      </c>
    </row>
    <row r="38" spans="1:8" x14ac:dyDescent="0.25">
      <c r="A38" s="13" t="s">
        <v>35</v>
      </c>
      <c r="B38" s="12">
        <f>SUM(B7:B37)-E38</f>
        <v>96</v>
      </c>
      <c r="C38" s="12">
        <f t="shared" ref="C38:H38" si="1">SUM(C7:C37)</f>
        <v>93</v>
      </c>
      <c r="D38" s="12">
        <f t="shared" si="1"/>
        <v>0</v>
      </c>
      <c r="E38" s="12">
        <f t="shared" si="1"/>
        <v>0</v>
      </c>
      <c r="F38" s="12">
        <f t="shared" si="1"/>
        <v>2</v>
      </c>
      <c r="G38" s="12">
        <f t="shared" si="1"/>
        <v>1</v>
      </c>
      <c r="H38" s="12">
        <f t="shared" si="1"/>
        <v>226</v>
      </c>
    </row>
    <row r="41" spans="1:8" ht="36" x14ac:dyDescent="0.55000000000000004">
      <c r="A41" s="273" t="s">
        <v>1</v>
      </c>
      <c r="B41" s="273"/>
      <c r="C41" s="273"/>
      <c r="D41" s="273"/>
      <c r="E41" s="273"/>
      <c r="F41" s="273"/>
      <c r="G41" s="273"/>
      <c r="H41" s="273"/>
    </row>
    <row r="42" spans="1:8" ht="26.25" x14ac:dyDescent="0.4">
      <c r="A42" s="274" t="s">
        <v>0</v>
      </c>
      <c r="B42" s="274"/>
      <c r="C42" s="274"/>
      <c r="D42" s="274"/>
      <c r="E42" s="274"/>
      <c r="F42" s="274"/>
      <c r="G42" s="274"/>
      <c r="H42" s="274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80" t="s">
        <v>38</v>
      </c>
      <c r="F43" s="281"/>
      <c r="G43" s="4" t="s">
        <v>16</v>
      </c>
      <c r="H43" s="6" t="s">
        <v>41</v>
      </c>
    </row>
    <row r="44" spans="1:8" ht="15.75" x14ac:dyDescent="0.25">
      <c r="A44" s="277" t="s">
        <v>6</v>
      </c>
      <c r="B44" s="278"/>
      <c r="C44" s="278"/>
      <c r="D44" s="278"/>
      <c r="E44" s="278"/>
      <c r="F44" s="279"/>
      <c r="G44" s="1"/>
      <c r="H44" s="2">
        <f>H37</f>
        <v>9</v>
      </c>
    </row>
    <row r="45" spans="1:8" ht="15.75" x14ac:dyDescent="0.25">
      <c r="A45" s="3" t="s">
        <v>7</v>
      </c>
      <c r="B45" s="1"/>
      <c r="C45" s="1"/>
      <c r="D45" s="1"/>
      <c r="E45" s="1"/>
      <c r="F45" s="1"/>
      <c r="G45" s="1"/>
      <c r="H45" s="2">
        <v>20</v>
      </c>
    </row>
    <row r="46" spans="1:8" ht="51" x14ac:dyDescent="0.25">
      <c r="A46" s="7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8" t="s">
        <v>15</v>
      </c>
    </row>
    <row r="47" spans="1:8" x14ac:dyDescent="0.25">
      <c r="A47" s="11">
        <v>1</v>
      </c>
      <c r="B47" s="5">
        <v>2</v>
      </c>
      <c r="C47" s="5">
        <v>4</v>
      </c>
      <c r="D47" s="5"/>
      <c r="E47" s="5"/>
      <c r="F47" s="5"/>
      <c r="G47" s="5"/>
      <c r="H47" s="5">
        <f>H44+B47+F47-(C47+D47+G47)-E47</f>
        <v>7</v>
      </c>
    </row>
    <row r="48" spans="1:8" x14ac:dyDescent="0.25">
      <c r="A48" s="11">
        <v>2</v>
      </c>
      <c r="B48" s="5">
        <v>2</v>
      </c>
      <c r="C48" s="5">
        <v>3</v>
      </c>
      <c r="D48" s="5"/>
      <c r="E48" s="5"/>
      <c r="F48" s="5"/>
      <c r="G48" s="5"/>
      <c r="H48" s="5">
        <f>H47+B48+F48-(C48+D48+G48)-E48</f>
        <v>6</v>
      </c>
    </row>
    <row r="49" spans="1:8" x14ac:dyDescent="0.25">
      <c r="A49" s="11">
        <v>3</v>
      </c>
      <c r="B49" s="5">
        <v>2</v>
      </c>
      <c r="C49" s="5">
        <v>2</v>
      </c>
      <c r="D49" s="5"/>
      <c r="E49" s="5"/>
      <c r="F49" s="5"/>
      <c r="G49" s="5"/>
      <c r="H49" s="5">
        <f t="shared" ref="H49:H75" si="2">H48+B49+F49-(C49+D49+G49)-E49</f>
        <v>6</v>
      </c>
    </row>
    <row r="50" spans="1:8" x14ac:dyDescent="0.25">
      <c r="A50" s="11">
        <v>4</v>
      </c>
      <c r="B50" s="5">
        <v>5</v>
      </c>
      <c r="C50" s="5">
        <v>2</v>
      </c>
      <c r="D50" s="5"/>
      <c r="E50" s="5"/>
      <c r="F50" s="5"/>
      <c r="G50" s="5"/>
      <c r="H50" s="5">
        <f t="shared" si="2"/>
        <v>9</v>
      </c>
    </row>
    <row r="51" spans="1:8" x14ac:dyDescent="0.25">
      <c r="A51" s="11">
        <v>5</v>
      </c>
      <c r="B51" s="5">
        <v>2</v>
      </c>
      <c r="C51" s="5">
        <v>2</v>
      </c>
      <c r="D51" s="5"/>
      <c r="E51" s="5"/>
      <c r="F51" s="5"/>
      <c r="G51" s="5"/>
      <c r="H51" s="5">
        <f t="shared" si="2"/>
        <v>9</v>
      </c>
    </row>
    <row r="52" spans="1:8" x14ac:dyDescent="0.25">
      <c r="A52" s="11">
        <v>6</v>
      </c>
      <c r="B52" s="5">
        <v>4</v>
      </c>
      <c r="C52" s="5">
        <v>3</v>
      </c>
      <c r="D52" s="5"/>
      <c r="E52" s="5"/>
      <c r="F52" s="5"/>
      <c r="G52" s="5"/>
      <c r="H52" s="5">
        <f t="shared" si="2"/>
        <v>10</v>
      </c>
    </row>
    <row r="53" spans="1:8" x14ac:dyDescent="0.25">
      <c r="A53" s="11">
        <v>7</v>
      </c>
      <c r="B53" s="5">
        <v>4</v>
      </c>
      <c r="C53" s="5"/>
      <c r="D53" s="5"/>
      <c r="E53" s="5"/>
      <c r="F53" s="5"/>
      <c r="G53" s="5"/>
      <c r="H53" s="5">
        <f t="shared" si="2"/>
        <v>14</v>
      </c>
    </row>
    <row r="54" spans="1:8" x14ac:dyDescent="0.25">
      <c r="A54" s="11">
        <v>8</v>
      </c>
      <c r="B54" s="5">
        <v>2</v>
      </c>
      <c r="C54" s="5">
        <v>4</v>
      </c>
      <c r="D54" s="5"/>
      <c r="E54" s="5"/>
      <c r="F54" s="5"/>
      <c r="G54" s="5"/>
      <c r="H54" s="5">
        <f t="shared" si="2"/>
        <v>12</v>
      </c>
    </row>
    <row r="55" spans="1:8" x14ac:dyDescent="0.25">
      <c r="A55" s="11">
        <v>9</v>
      </c>
      <c r="B55" s="5">
        <v>2</v>
      </c>
      <c r="C55" s="5">
        <v>4</v>
      </c>
      <c r="D55" s="5"/>
      <c r="E55" s="5"/>
      <c r="F55" s="5"/>
      <c r="G55" s="5"/>
      <c r="H55" s="5">
        <f t="shared" si="2"/>
        <v>10</v>
      </c>
    </row>
    <row r="56" spans="1:8" x14ac:dyDescent="0.25">
      <c r="A56" s="11">
        <v>10</v>
      </c>
      <c r="B56" s="5">
        <v>4</v>
      </c>
      <c r="C56" s="5">
        <v>6</v>
      </c>
      <c r="D56" s="5"/>
      <c r="E56" s="5"/>
      <c r="F56" s="5"/>
      <c r="G56" s="5"/>
      <c r="H56" s="5">
        <f t="shared" si="2"/>
        <v>8</v>
      </c>
    </row>
    <row r="57" spans="1:8" x14ac:dyDescent="0.25">
      <c r="A57" s="11">
        <v>11</v>
      </c>
      <c r="B57" s="5"/>
      <c r="C57" s="5">
        <v>6</v>
      </c>
      <c r="D57" s="5"/>
      <c r="E57" s="5"/>
      <c r="F57" s="5"/>
      <c r="G57" s="5"/>
      <c r="H57" s="5">
        <f t="shared" si="2"/>
        <v>2</v>
      </c>
    </row>
    <row r="58" spans="1:8" x14ac:dyDescent="0.25">
      <c r="A58" s="11">
        <v>12</v>
      </c>
      <c r="B58" s="5">
        <v>1</v>
      </c>
      <c r="C58" s="5"/>
      <c r="D58" s="5"/>
      <c r="E58" s="5"/>
      <c r="F58" s="5"/>
      <c r="G58" s="5"/>
      <c r="H58" s="5">
        <f t="shared" si="2"/>
        <v>3</v>
      </c>
    </row>
    <row r="59" spans="1:8" x14ac:dyDescent="0.25">
      <c r="A59" s="11">
        <v>13</v>
      </c>
      <c r="B59" s="5">
        <v>1</v>
      </c>
      <c r="C59" s="5">
        <v>1</v>
      </c>
      <c r="D59" s="5"/>
      <c r="E59" s="5"/>
      <c r="F59" s="5"/>
      <c r="G59" s="5"/>
      <c r="H59" s="5">
        <f t="shared" si="2"/>
        <v>3</v>
      </c>
    </row>
    <row r="60" spans="1:8" x14ac:dyDescent="0.25">
      <c r="A60" s="11">
        <v>14</v>
      </c>
      <c r="B60" s="5">
        <v>2</v>
      </c>
      <c r="C60" s="5"/>
      <c r="D60" s="5"/>
      <c r="E60" s="5"/>
      <c r="F60" s="5"/>
      <c r="G60" s="5"/>
      <c r="H60" s="5">
        <f t="shared" si="2"/>
        <v>5</v>
      </c>
    </row>
    <row r="61" spans="1:8" x14ac:dyDescent="0.25">
      <c r="A61" s="11">
        <v>15</v>
      </c>
      <c r="B61" s="5">
        <v>4</v>
      </c>
      <c r="C61" s="5">
        <v>3</v>
      </c>
      <c r="D61" s="5"/>
      <c r="E61" s="5"/>
      <c r="F61" s="5"/>
      <c r="G61" s="5"/>
      <c r="H61" s="5">
        <f t="shared" si="2"/>
        <v>6</v>
      </c>
    </row>
    <row r="62" spans="1:8" x14ac:dyDescent="0.25">
      <c r="A62" s="11">
        <v>16</v>
      </c>
      <c r="B62" s="5">
        <v>1</v>
      </c>
      <c r="C62" s="5">
        <v>3</v>
      </c>
      <c r="D62" s="5"/>
      <c r="E62" s="5"/>
      <c r="F62" s="5"/>
      <c r="G62" s="5"/>
      <c r="H62" s="5">
        <f t="shared" si="2"/>
        <v>4</v>
      </c>
    </row>
    <row r="63" spans="1:8" x14ac:dyDescent="0.25">
      <c r="A63" s="11">
        <v>17</v>
      </c>
      <c r="B63" s="5">
        <v>2</v>
      </c>
      <c r="C63" s="5">
        <v>1</v>
      </c>
      <c r="D63" s="5"/>
      <c r="E63" s="5"/>
      <c r="F63" s="5"/>
      <c r="G63" s="5"/>
      <c r="H63" s="5">
        <f t="shared" si="2"/>
        <v>5</v>
      </c>
    </row>
    <row r="64" spans="1:8" x14ac:dyDescent="0.25">
      <c r="A64" s="11">
        <v>18</v>
      </c>
      <c r="B64" s="5"/>
      <c r="C64" s="5">
        <v>2</v>
      </c>
      <c r="D64" s="5"/>
      <c r="E64" s="5"/>
      <c r="F64" s="5"/>
      <c r="G64" s="5"/>
      <c r="H64" s="5">
        <f t="shared" si="2"/>
        <v>3</v>
      </c>
    </row>
    <row r="65" spans="1:8" x14ac:dyDescent="0.25">
      <c r="A65" s="11">
        <v>19</v>
      </c>
      <c r="B65" s="5">
        <v>3</v>
      </c>
      <c r="C65" s="5"/>
      <c r="D65" s="5"/>
      <c r="E65" s="5"/>
      <c r="F65" s="5"/>
      <c r="G65" s="5"/>
      <c r="H65" s="5">
        <f t="shared" si="2"/>
        <v>6</v>
      </c>
    </row>
    <row r="66" spans="1:8" x14ac:dyDescent="0.25">
      <c r="A66" s="11">
        <v>20</v>
      </c>
      <c r="B66" s="5"/>
      <c r="C66" s="5"/>
      <c r="D66" s="5"/>
      <c r="E66" s="5"/>
      <c r="F66" s="5"/>
      <c r="G66" s="5"/>
      <c r="H66" s="5">
        <f t="shared" si="2"/>
        <v>6</v>
      </c>
    </row>
    <row r="67" spans="1:8" x14ac:dyDescent="0.25">
      <c r="A67" s="11">
        <v>21</v>
      </c>
      <c r="B67" s="5">
        <v>2</v>
      </c>
      <c r="C67" s="5">
        <v>2</v>
      </c>
      <c r="D67" s="5"/>
      <c r="E67" s="5"/>
      <c r="F67" s="5"/>
      <c r="G67" s="5"/>
      <c r="H67" s="5">
        <f t="shared" si="2"/>
        <v>6</v>
      </c>
    </row>
    <row r="68" spans="1:8" x14ac:dyDescent="0.25">
      <c r="A68" s="11">
        <v>22</v>
      </c>
      <c r="B68" s="5">
        <v>1</v>
      </c>
      <c r="C68" s="5"/>
      <c r="D68" s="5"/>
      <c r="E68" s="5"/>
      <c r="F68" s="5"/>
      <c r="G68" s="5"/>
      <c r="H68" s="5">
        <f t="shared" si="2"/>
        <v>7</v>
      </c>
    </row>
    <row r="69" spans="1:8" x14ac:dyDescent="0.25">
      <c r="A69" s="11">
        <v>23</v>
      </c>
      <c r="B69" s="5">
        <v>5</v>
      </c>
      <c r="C69" s="5">
        <v>3</v>
      </c>
      <c r="D69" s="5"/>
      <c r="E69" s="5"/>
      <c r="F69" s="5">
        <v>1</v>
      </c>
      <c r="G69" s="5"/>
      <c r="H69" s="5">
        <f t="shared" si="2"/>
        <v>10</v>
      </c>
    </row>
    <row r="70" spans="1:8" x14ac:dyDescent="0.25">
      <c r="A70" s="11">
        <v>24</v>
      </c>
      <c r="B70" s="5">
        <v>5</v>
      </c>
      <c r="C70" s="5">
        <v>1</v>
      </c>
      <c r="D70" s="5"/>
      <c r="E70" s="5"/>
      <c r="F70" s="5"/>
      <c r="G70" s="5"/>
      <c r="H70" s="5">
        <f t="shared" si="2"/>
        <v>14</v>
      </c>
    </row>
    <row r="71" spans="1:8" x14ac:dyDescent="0.25">
      <c r="A71" s="11">
        <v>25</v>
      </c>
      <c r="B71" s="5">
        <v>1</v>
      </c>
      <c r="C71" s="5">
        <v>5</v>
      </c>
      <c r="D71" s="5"/>
      <c r="E71" s="5"/>
      <c r="F71" s="5"/>
      <c r="G71" s="5"/>
      <c r="H71" s="5">
        <f t="shared" si="2"/>
        <v>10</v>
      </c>
    </row>
    <row r="72" spans="1:8" x14ac:dyDescent="0.25">
      <c r="A72" s="11">
        <v>26</v>
      </c>
      <c r="B72" s="5">
        <v>5</v>
      </c>
      <c r="C72" s="5">
        <v>6</v>
      </c>
      <c r="D72" s="5"/>
      <c r="E72" s="5"/>
      <c r="F72" s="5"/>
      <c r="G72" s="5"/>
      <c r="H72" s="5">
        <f t="shared" si="2"/>
        <v>9</v>
      </c>
    </row>
    <row r="73" spans="1:8" x14ac:dyDescent="0.25">
      <c r="A73" s="11">
        <v>27</v>
      </c>
      <c r="B73" s="5">
        <v>3</v>
      </c>
      <c r="C73" s="5">
        <v>2</v>
      </c>
      <c r="D73" s="5"/>
      <c r="E73" s="5"/>
      <c r="F73" s="5"/>
      <c r="G73" s="5"/>
      <c r="H73" s="5">
        <f t="shared" si="2"/>
        <v>10</v>
      </c>
    </row>
    <row r="74" spans="1:8" x14ac:dyDescent="0.25">
      <c r="A74" s="11">
        <v>28</v>
      </c>
      <c r="B74" s="5">
        <v>1</v>
      </c>
      <c r="C74" s="5">
        <v>3</v>
      </c>
      <c r="D74" s="5"/>
      <c r="E74" s="5"/>
      <c r="F74" s="5"/>
      <c r="G74" s="5"/>
      <c r="H74" s="5">
        <f t="shared" si="2"/>
        <v>8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2"/>
        <v>8</v>
      </c>
    </row>
    <row r="76" spans="1:8" x14ac:dyDescent="0.25">
      <c r="A76" s="13" t="s">
        <v>35</v>
      </c>
      <c r="B76" s="12">
        <f>SUM(B47:B75)-E76</f>
        <v>66</v>
      </c>
      <c r="C76" s="12">
        <f t="shared" ref="C76:H76" si="3">SUM(C47:C75)</f>
        <v>68</v>
      </c>
      <c r="D76" s="12">
        <f t="shared" si="3"/>
        <v>0</v>
      </c>
      <c r="E76" s="12">
        <f t="shared" si="3"/>
        <v>0</v>
      </c>
      <c r="F76" s="12">
        <f t="shared" si="3"/>
        <v>1</v>
      </c>
      <c r="G76" s="12">
        <f t="shared" si="3"/>
        <v>0</v>
      </c>
      <c r="H76" s="12">
        <f t="shared" si="3"/>
        <v>216</v>
      </c>
    </row>
    <row r="79" spans="1:8" ht="36" x14ac:dyDescent="0.55000000000000004">
      <c r="A79" s="273" t="s">
        <v>1</v>
      </c>
      <c r="B79" s="273"/>
      <c r="C79" s="273"/>
      <c r="D79" s="273"/>
      <c r="E79" s="273"/>
      <c r="F79" s="273"/>
      <c r="G79" s="273"/>
      <c r="H79" s="273"/>
    </row>
    <row r="80" spans="1:8" ht="26.25" x14ac:dyDescent="0.4">
      <c r="A80" s="274" t="s">
        <v>0</v>
      </c>
      <c r="B80" s="274"/>
      <c r="C80" s="274"/>
      <c r="D80" s="274"/>
      <c r="E80" s="274"/>
      <c r="F80" s="274"/>
      <c r="G80" s="274"/>
      <c r="H80" s="274"/>
    </row>
    <row r="81" spans="1:8" ht="15.75" x14ac:dyDescent="0.25">
      <c r="A81" s="4" t="s">
        <v>19</v>
      </c>
      <c r="B81" s="4" t="s">
        <v>3</v>
      </c>
      <c r="C81" s="5"/>
      <c r="D81" s="1" t="s">
        <v>18</v>
      </c>
      <c r="E81" s="280" t="s">
        <v>38</v>
      </c>
      <c r="F81" s="281"/>
      <c r="G81" s="4" t="s">
        <v>16</v>
      </c>
      <c r="H81" s="6" t="s">
        <v>42</v>
      </c>
    </row>
    <row r="82" spans="1:8" ht="15.75" x14ac:dyDescent="0.25">
      <c r="A82" s="277" t="s">
        <v>6</v>
      </c>
      <c r="B82" s="278"/>
      <c r="C82" s="278"/>
      <c r="D82" s="278"/>
      <c r="E82" s="278"/>
      <c r="F82" s="279"/>
      <c r="G82" s="1"/>
      <c r="H82" s="2">
        <f>H74</f>
        <v>8</v>
      </c>
    </row>
    <row r="83" spans="1:8" ht="15.75" x14ac:dyDescent="0.25">
      <c r="A83" s="3" t="s">
        <v>7</v>
      </c>
      <c r="B83" s="1"/>
      <c r="C83" s="1"/>
      <c r="D83" s="1"/>
      <c r="E83" s="1"/>
      <c r="F83" s="1"/>
      <c r="G83" s="1"/>
      <c r="H83" s="2">
        <v>20</v>
      </c>
    </row>
    <row r="84" spans="1:8" ht="51" x14ac:dyDescent="0.25">
      <c r="A84" s="7" t="s">
        <v>8</v>
      </c>
      <c r="B84" s="9" t="s">
        <v>9</v>
      </c>
      <c r="C84" s="9" t="s">
        <v>10</v>
      </c>
      <c r="D84" s="9" t="s">
        <v>11</v>
      </c>
      <c r="E84" s="9" t="s">
        <v>12</v>
      </c>
      <c r="F84" s="9" t="s">
        <v>13</v>
      </c>
      <c r="G84" s="9" t="s">
        <v>14</v>
      </c>
      <c r="H84" s="8" t="s">
        <v>15</v>
      </c>
    </row>
    <row r="85" spans="1:8" x14ac:dyDescent="0.25">
      <c r="A85" s="11">
        <v>1</v>
      </c>
      <c r="B85" s="5">
        <v>2</v>
      </c>
      <c r="C85" s="5">
        <v>4</v>
      </c>
      <c r="D85" s="5"/>
      <c r="E85" s="5"/>
      <c r="F85" s="5"/>
      <c r="G85" s="5"/>
      <c r="H85" s="5">
        <f>H82+B85+F85-(C85+D85+G85)-E85</f>
        <v>6</v>
      </c>
    </row>
    <row r="86" spans="1:8" x14ac:dyDescent="0.25">
      <c r="A86" s="11">
        <v>2</v>
      </c>
      <c r="B86" s="5">
        <v>4</v>
      </c>
      <c r="C86" s="5"/>
      <c r="D86" s="5"/>
      <c r="E86" s="5"/>
      <c r="F86" s="5"/>
      <c r="G86" s="5"/>
      <c r="H86" s="5">
        <f>H85+B86+F86-(C86+D86+G86)-E86</f>
        <v>10</v>
      </c>
    </row>
    <row r="87" spans="1:8" x14ac:dyDescent="0.25">
      <c r="A87" s="11">
        <v>3</v>
      </c>
      <c r="B87" s="5">
        <v>9</v>
      </c>
      <c r="C87" s="5">
        <v>1</v>
      </c>
      <c r="D87" s="5"/>
      <c r="E87" s="5"/>
      <c r="F87" s="5"/>
      <c r="G87" s="5"/>
      <c r="H87" s="5">
        <f t="shared" ref="H87:H115" si="4">H86+B87+F87-(C87+D87+G87)-E87</f>
        <v>18</v>
      </c>
    </row>
    <row r="88" spans="1:8" x14ac:dyDescent="0.25">
      <c r="A88" s="11">
        <v>4</v>
      </c>
      <c r="B88" s="5">
        <v>2</v>
      </c>
      <c r="C88" s="5">
        <v>3</v>
      </c>
      <c r="D88" s="5"/>
      <c r="E88" s="5"/>
      <c r="F88" s="5"/>
      <c r="G88" s="5"/>
      <c r="H88" s="5">
        <f t="shared" si="4"/>
        <v>17</v>
      </c>
    </row>
    <row r="89" spans="1:8" x14ac:dyDescent="0.25">
      <c r="A89" s="11">
        <v>5</v>
      </c>
      <c r="B89" s="5">
        <v>4</v>
      </c>
      <c r="C89" s="5">
        <v>4</v>
      </c>
      <c r="D89" s="5"/>
      <c r="E89" s="5"/>
      <c r="F89" s="5"/>
      <c r="G89" s="5"/>
      <c r="H89" s="5">
        <f t="shared" si="4"/>
        <v>17</v>
      </c>
    </row>
    <row r="90" spans="1:8" x14ac:dyDescent="0.25">
      <c r="A90" s="11">
        <v>6</v>
      </c>
      <c r="B90" s="5"/>
      <c r="C90" s="5">
        <v>7</v>
      </c>
      <c r="D90" s="5"/>
      <c r="E90" s="5"/>
      <c r="F90" s="5"/>
      <c r="G90" s="5"/>
      <c r="H90" s="5">
        <f t="shared" si="4"/>
        <v>10</v>
      </c>
    </row>
    <row r="91" spans="1:8" x14ac:dyDescent="0.25">
      <c r="A91" s="11">
        <v>7</v>
      </c>
      <c r="B91" s="5"/>
      <c r="C91" s="5">
        <v>5</v>
      </c>
      <c r="D91" s="5"/>
      <c r="E91" s="5"/>
      <c r="F91" s="5"/>
      <c r="G91" s="5"/>
      <c r="H91" s="5">
        <f t="shared" si="4"/>
        <v>5</v>
      </c>
    </row>
    <row r="92" spans="1:8" x14ac:dyDescent="0.25">
      <c r="A92" s="11">
        <v>8</v>
      </c>
      <c r="B92" s="5">
        <v>1</v>
      </c>
      <c r="C92" s="5">
        <v>1</v>
      </c>
      <c r="D92" s="5"/>
      <c r="E92" s="5"/>
      <c r="F92" s="5"/>
      <c r="G92" s="5"/>
      <c r="H92" s="5">
        <f t="shared" si="4"/>
        <v>5</v>
      </c>
    </row>
    <row r="93" spans="1:8" x14ac:dyDescent="0.25">
      <c r="A93" s="11">
        <v>9</v>
      </c>
      <c r="B93" s="5">
        <v>9</v>
      </c>
      <c r="C93" s="5">
        <v>2</v>
      </c>
      <c r="D93" s="5"/>
      <c r="E93" s="5"/>
      <c r="F93" s="5"/>
      <c r="G93" s="5"/>
      <c r="H93" s="5">
        <f t="shared" si="4"/>
        <v>12</v>
      </c>
    </row>
    <row r="94" spans="1:8" x14ac:dyDescent="0.25">
      <c r="A94" s="11">
        <v>10</v>
      </c>
      <c r="B94" s="5">
        <v>3</v>
      </c>
      <c r="C94" s="5">
        <v>4</v>
      </c>
      <c r="D94" s="5"/>
      <c r="E94" s="5"/>
      <c r="F94" s="5"/>
      <c r="G94" s="5"/>
      <c r="H94" s="5">
        <f t="shared" si="4"/>
        <v>11</v>
      </c>
    </row>
    <row r="95" spans="1:8" x14ac:dyDescent="0.25">
      <c r="A95" s="11">
        <v>11</v>
      </c>
      <c r="B95" s="5">
        <v>3</v>
      </c>
      <c r="C95" s="5">
        <v>4</v>
      </c>
      <c r="D95" s="5"/>
      <c r="E95" s="5"/>
      <c r="F95" s="5"/>
      <c r="G95" s="5"/>
      <c r="H95" s="5">
        <f t="shared" si="4"/>
        <v>10</v>
      </c>
    </row>
    <row r="96" spans="1:8" x14ac:dyDescent="0.25">
      <c r="A96" s="11">
        <v>12</v>
      </c>
      <c r="B96" s="5">
        <v>3</v>
      </c>
      <c r="C96" s="5">
        <v>2</v>
      </c>
      <c r="D96" s="5"/>
      <c r="E96" s="5"/>
      <c r="F96" s="5"/>
      <c r="G96" s="5"/>
      <c r="H96" s="5">
        <f t="shared" si="4"/>
        <v>11</v>
      </c>
    </row>
    <row r="97" spans="1:8" x14ac:dyDescent="0.25">
      <c r="A97" s="11">
        <v>13</v>
      </c>
      <c r="B97" s="5">
        <v>3</v>
      </c>
      <c r="C97" s="5">
        <v>3</v>
      </c>
      <c r="D97" s="5"/>
      <c r="E97" s="5"/>
      <c r="F97" s="5"/>
      <c r="G97" s="5"/>
      <c r="H97" s="5">
        <f t="shared" si="4"/>
        <v>11</v>
      </c>
    </row>
    <row r="98" spans="1:8" x14ac:dyDescent="0.25">
      <c r="A98" s="11">
        <v>14</v>
      </c>
      <c r="B98" s="5">
        <v>2</v>
      </c>
      <c r="C98" s="5">
        <v>1</v>
      </c>
      <c r="D98" s="5"/>
      <c r="E98" s="5"/>
      <c r="F98" s="5"/>
      <c r="G98" s="5"/>
      <c r="H98" s="5">
        <f t="shared" si="4"/>
        <v>12</v>
      </c>
    </row>
    <row r="99" spans="1:8" x14ac:dyDescent="0.25">
      <c r="A99" s="11">
        <v>15</v>
      </c>
      <c r="B99" s="5">
        <v>3</v>
      </c>
      <c r="C99" s="5">
        <v>4</v>
      </c>
      <c r="D99" s="5"/>
      <c r="E99" s="5"/>
      <c r="F99" s="5"/>
      <c r="G99" s="5"/>
      <c r="H99" s="5">
        <f t="shared" si="4"/>
        <v>11</v>
      </c>
    </row>
    <row r="100" spans="1:8" x14ac:dyDescent="0.25">
      <c r="A100" s="11">
        <v>16</v>
      </c>
      <c r="B100" s="5">
        <v>5</v>
      </c>
      <c r="C100" s="5">
        <v>3</v>
      </c>
      <c r="D100" s="5"/>
      <c r="E100" s="5"/>
      <c r="F100" s="5"/>
      <c r="G100" s="5"/>
      <c r="H100" s="5">
        <f t="shared" si="4"/>
        <v>13</v>
      </c>
    </row>
    <row r="101" spans="1:8" x14ac:dyDescent="0.25">
      <c r="A101" s="11">
        <v>17</v>
      </c>
      <c r="B101" s="5">
        <v>6</v>
      </c>
      <c r="C101" s="5">
        <v>4</v>
      </c>
      <c r="D101" s="5"/>
      <c r="E101" s="5"/>
      <c r="F101" s="5"/>
      <c r="G101" s="5"/>
      <c r="H101" s="5">
        <f t="shared" si="4"/>
        <v>15</v>
      </c>
    </row>
    <row r="102" spans="1:8" x14ac:dyDescent="0.25">
      <c r="A102" s="11">
        <v>18</v>
      </c>
      <c r="B102" s="5">
        <v>2</v>
      </c>
      <c r="C102" s="5">
        <v>4</v>
      </c>
      <c r="D102" s="5"/>
      <c r="E102" s="5"/>
      <c r="F102" s="5"/>
      <c r="G102" s="5"/>
      <c r="H102" s="5">
        <f t="shared" si="4"/>
        <v>13</v>
      </c>
    </row>
    <row r="103" spans="1:8" x14ac:dyDescent="0.25">
      <c r="A103" s="11">
        <v>19</v>
      </c>
      <c r="B103" s="5">
        <v>1</v>
      </c>
      <c r="C103" s="5">
        <v>3</v>
      </c>
      <c r="D103" s="5"/>
      <c r="E103" s="5"/>
      <c r="F103" s="5"/>
      <c r="G103" s="5"/>
      <c r="H103" s="5">
        <f t="shared" si="4"/>
        <v>11</v>
      </c>
    </row>
    <row r="104" spans="1:8" x14ac:dyDescent="0.25">
      <c r="A104" s="11">
        <v>20</v>
      </c>
      <c r="B104" s="5"/>
      <c r="C104" s="5">
        <v>1</v>
      </c>
      <c r="D104" s="5"/>
      <c r="E104" s="5"/>
      <c r="F104" s="5"/>
      <c r="G104" s="5"/>
      <c r="H104" s="5">
        <f t="shared" si="4"/>
        <v>10</v>
      </c>
    </row>
    <row r="105" spans="1:8" x14ac:dyDescent="0.25">
      <c r="A105" s="11">
        <v>21</v>
      </c>
      <c r="B105" s="5">
        <v>1</v>
      </c>
      <c r="C105" s="5">
        <v>6</v>
      </c>
      <c r="D105" s="5"/>
      <c r="E105" s="5"/>
      <c r="F105" s="5"/>
      <c r="G105" s="5"/>
      <c r="H105" s="5">
        <f t="shared" si="4"/>
        <v>5</v>
      </c>
    </row>
    <row r="106" spans="1:8" x14ac:dyDescent="0.25">
      <c r="A106" s="11">
        <v>22</v>
      </c>
      <c r="B106" s="5"/>
      <c r="C106" s="5"/>
      <c r="D106" s="5"/>
      <c r="E106" s="5"/>
      <c r="F106" s="5"/>
      <c r="G106" s="5"/>
      <c r="H106" s="5">
        <f t="shared" si="4"/>
        <v>5</v>
      </c>
    </row>
    <row r="107" spans="1:8" x14ac:dyDescent="0.25">
      <c r="A107" s="11">
        <v>23</v>
      </c>
      <c r="B107" s="5">
        <v>5</v>
      </c>
      <c r="C107" s="5">
        <v>2</v>
      </c>
      <c r="D107" s="5"/>
      <c r="E107" s="5"/>
      <c r="F107" s="5"/>
      <c r="G107" s="5"/>
      <c r="H107" s="5">
        <f t="shared" si="4"/>
        <v>8</v>
      </c>
    </row>
    <row r="108" spans="1:8" x14ac:dyDescent="0.25">
      <c r="A108" s="11">
        <v>24</v>
      </c>
      <c r="B108" s="5">
        <v>1</v>
      </c>
      <c r="C108" s="5">
        <v>3</v>
      </c>
      <c r="D108" s="5"/>
      <c r="E108" s="5"/>
      <c r="F108" s="5"/>
      <c r="G108" s="5"/>
      <c r="H108" s="5">
        <f t="shared" si="4"/>
        <v>6</v>
      </c>
    </row>
    <row r="109" spans="1:8" x14ac:dyDescent="0.25">
      <c r="A109" s="11">
        <v>25</v>
      </c>
      <c r="B109" s="5">
        <v>2</v>
      </c>
      <c r="C109" s="5"/>
      <c r="D109" s="5"/>
      <c r="E109" s="5"/>
      <c r="F109" s="5"/>
      <c r="G109" s="5"/>
      <c r="H109" s="5">
        <f t="shared" si="4"/>
        <v>8</v>
      </c>
    </row>
    <row r="110" spans="1:8" x14ac:dyDescent="0.25">
      <c r="A110" s="11">
        <v>26</v>
      </c>
      <c r="B110" s="5">
        <v>4</v>
      </c>
      <c r="C110" s="5">
        <v>2</v>
      </c>
      <c r="D110" s="5"/>
      <c r="E110" s="5"/>
      <c r="F110" s="5"/>
      <c r="G110" s="5"/>
      <c r="H110" s="5">
        <f t="shared" si="4"/>
        <v>10</v>
      </c>
    </row>
    <row r="111" spans="1:8" x14ac:dyDescent="0.25">
      <c r="A111" s="11">
        <v>27</v>
      </c>
      <c r="B111" s="5">
        <v>2</v>
      </c>
      <c r="C111" s="5">
        <v>7</v>
      </c>
      <c r="D111" s="5"/>
      <c r="E111" s="5"/>
      <c r="F111" s="5"/>
      <c r="G111" s="5"/>
      <c r="H111" s="5">
        <f t="shared" si="4"/>
        <v>5</v>
      </c>
    </row>
    <row r="112" spans="1:8" x14ac:dyDescent="0.25">
      <c r="A112" s="11">
        <v>28</v>
      </c>
      <c r="B112" s="5">
        <v>1</v>
      </c>
      <c r="C112" s="5">
        <v>2</v>
      </c>
      <c r="D112" s="5"/>
      <c r="E112" s="5"/>
      <c r="F112" s="5"/>
      <c r="G112" s="5"/>
      <c r="H112" s="5">
        <f t="shared" si="4"/>
        <v>4</v>
      </c>
    </row>
    <row r="113" spans="1:8" x14ac:dyDescent="0.25">
      <c r="A113" s="11">
        <v>29</v>
      </c>
      <c r="B113" s="5">
        <v>6</v>
      </c>
      <c r="C113" s="5">
        <v>2</v>
      </c>
      <c r="D113" s="5"/>
      <c r="E113" s="5"/>
      <c r="F113" s="5"/>
      <c r="G113" s="5"/>
      <c r="H113" s="5">
        <f t="shared" si="4"/>
        <v>8</v>
      </c>
    </row>
    <row r="114" spans="1:8" x14ac:dyDescent="0.25">
      <c r="A114" s="11">
        <v>30</v>
      </c>
      <c r="B114" s="5">
        <v>2</v>
      </c>
      <c r="C114" s="5"/>
      <c r="D114" s="5"/>
      <c r="E114" s="5"/>
      <c r="F114" s="5"/>
      <c r="G114" s="5"/>
      <c r="H114" s="5">
        <f t="shared" si="4"/>
        <v>10</v>
      </c>
    </row>
    <row r="115" spans="1:8" x14ac:dyDescent="0.25">
      <c r="A115" s="11">
        <v>31</v>
      </c>
      <c r="B115" s="5">
        <v>2</v>
      </c>
      <c r="C115" s="5">
        <v>5</v>
      </c>
      <c r="D115" s="5"/>
      <c r="E115" s="5"/>
      <c r="F115" s="5"/>
      <c r="G115" s="5"/>
      <c r="H115" s="5">
        <f t="shared" si="4"/>
        <v>7</v>
      </c>
    </row>
    <row r="116" spans="1:8" x14ac:dyDescent="0.25">
      <c r="A116" s="13" t="s">
        <v>35</v>
      </c>
      <c r="B116" s="12">
        <f>SUM(B85:B115)-E116</f>
        <v>88</v>
      </c>
      <c r="C116" s="12">
        <f t="shared" ref="C116:H116" si="5">SUM(C85:C115)</f>
        <v>89</v>
      </c>
      <c r="D116" s="12">
        <f t="shared" si="5"/>
        <v>0</v>
      </c>
      <c r="E116" s="12">
        <f t="shared" si="5"/>
        <v>0</v>
      </c>
      <c r="F116" s="12">
        <f t="shared" si="5"/>
        <v>0</v>
      </c>
      <c r="G116" s="12">
        <f t="shared" si="5"/>
        <v>0</v>
      </c>
      <c r="H116" s="12">
        <f t="shared" si="5"/>
        <v>304</v>
      </c>
    </row>
    <row r="119" spans="1:8" ht="36" x14ac:dyDescent="0.55000000000000004">
      <c r="A119" s="273" t="s">
        <v>1</v>
      </c>
      <c r="B119" s="273"/>
      <c r="C119" s="273"/>
      <c r="D119" s="273"/>
      <c r="E119" s="273"/>
      <c r="F119" s="273"/>
      <c r="G119" s="273"/>
      <c r="H119" s="273"/>
    </row>
    <row r="120" spans="1:8" ht="27" thickBot="1" x14ac:dyDescent="0.45">
      <c r="A120" s="274" t="s">
        <v>0</v>
      </c>
      <c r="B120" s="274"/>
      <c r="C120" s="274"/>
      <c r="D120" s="274"/>
      <c r="E120" s="274"/>
      <c r="F120" s="274"/>
      <c r="G120" s="274"/>
      <c r="H120" s="274"/>
    </row>
    <row r="121" spans="1:8" ht="15.75" x14ac:dyDescent="0.25">
      <c r="A121" s="39" t="s">
        <v>2</v>
      </c>
      <c r="B121" s="19" t="s">
        <v>3</v>
      </c>
      <c r="C121" s="20"/>
      <c r="D121" s="21" t="s">
        <v>4</v>
      </c>
      <c r="E121" s="21"/>
      <c r="F121" s="61" t="s">
        <v>38</v>
      </c>
      <c r="G121" s="19" t="s">
        <v>16</v>
      </c>
      <c r="H121" s="22" t="s">
        <v>50</v>
      </c>
    </row>
    <row r="122" spans="1:8" ht="15.75" x14ac:dyDescent="0.25">
      <c r="A122" s="277" t="s">
        <v>6</v>
      </c>
      <c r="B122" s="278"/>
      <c r="C122" s="278"/>
      <c r="D122" s="278"/>
      <c r="E122" s="278"/>
      <c r="F122" s="279"/>
      <c r="G122" s="1"/>
      <c r="H122" s="2">
        <f>H115</f>
        <v>7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20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9" t="s">
        <v>13</v>
      </c>
      <c r="G124" s="49" t="s">
        <v>14</v>
      </c>
      <c r="H124" s="42" t="s">
        <v>15</v>
      </c>
    </row>
    <row r="125" spans="1:8" x14ac:dyDescent="0.25">
      <c r="A125" s="36">
        <v>1</v>
      </c>
      <c r="B125" s="37">
        <v>3</v>
      </c>
      <c r="C125" s="37">
        <v>3</v>
      </c>
      <c r="D125" s="37"/>
      <c r="E125" s="37"/>
      <c r="F125" s="37"/>
      <c r="G125" s="37"/>
      <c r="H125" s="38">
        <f>H122+B125+F125-(C125+D125+G125)-E125</f>
        <v>7</v>
      </c>
    </row>
    <row r="126" spans="1:8" x14ac:dyDescent="0.25">
      <c r="A126" s="26">
        <v>2</v>
      </c>
      <c r="B126" s="5">
        <v>1</v>
      </c>
      <c r="C126" s="5">
        <v>3</v>
      </c>
      <c r="D126" s="5"/>
      <c r="E126" s="5"/>
      <c r="F126" s="5"/>
      <c r="G126" s="5"/>
      <c r="H126" s="2">
        <f>H125+B126+F126-(C126+D126+G126)-E126</f>
        <v>5</v>
      </c>
    </row>
    <row r="127" spans="1:8" x14ac:dyDescent="0.25">
      <c r="A127" s="26">
        <v>3</v>
      </c>
      <c r="B127" s="5">
        <v>1</v>
      </c>
      <c r="C127" s="5">
        <v>5</v>
      </c>
      <c r="D127" s="5"/>
      <c r="E127" s="5"/>
      <c r="F127" s="5"/>
      <c r="G127" s="5"/>
      <c r="H127" s="2">
        <f>H126+B127+F127-(C127+D127+G127)-E127</f>
        <v>1</v>
      </c>
    </row>
    <row r="128" spans="1:8" x14ac:dyDescent="0.25">
      <c r="A128" s="26">
        <v>4</v>
      </c>
      <c r="B128" s="5">
        <v>3</v>
      </c>
      <c r="C128" s="5"/>
      <c r="D128" s="5"/>
      <c r="E128" s="5"/>
      <c r="F128" s="5"/>
      <c r="G128" s="5"/>
      <c r="H128" s="2">
        <f t="shared" ref="H128:H154" si="6">H127+B128+F128-(C128+D128+G128)-E128</f>
        <v>4</v>
      </c>
    </row>
    <row r="129" spans="1:8" x14ac:dyDescent="0.25">
      <c r="A129" s="26">
        <v>5</v>
      </c>
      <c r="B129" s="5">
        <v>4</v>
      </c>
      <c r="C129" s="5">
        <v>1</v>
      </c>
      <c r="D129" s="5"/>
      <c r="E129" s="5"/>
      <c r="F129" s="5"/>
      <c r="G129" s="5"/>
      <c r="H129" s="2">
        <f t="shared" si="6"/>
        <v>7</v>
      </c>
    </row>
    <row r="130" spans="1:8" x14ac:dyDescent="0.25">
      <c r="A130" s="26">
        <v>6</v>
      </c>
      <c r="B130" s="5">
        <v>1</v>
      </c>
      <c r="C130" s="5">
        <v>4</v>
      </c>
      <c r="D130" s="5"/>
      <c r="E130" s="5"/>
      <c r="F130" s="5"/>
      <c r="G130" s="5"/>
      <c r="H130" s="2">
        <f t="shared" si="6"/>
        <v>4</v>
      </c>
    </row>
    <row r="131" spans="1:8" x14ac:dyDescent="0.25">
      <c r="A131" s="26">
        <v>7</v>
      </c>
      <c r="B131" s="5">
        <v>3</v>
      </c>
      <c r="C131" s="5">
        <v>1</v>
      </c>
      <c r="D131" s="5"/>
      <c r="E131" s="5"/>
      <c r="F131" s="5"/>
      <c r="G131" s="5"/>
      <c r="H131" s="2">
        <f t="shared" si="6"/>
        <v>6</v>
      </c>
    </row>
    <row r="132" spans="1:8" x14ac:dyDescent="0.25">
      <c r="A132" s="26">
        <v>8</v>
      </c>
      <c r="B132" s="5">
        <v>1</v>
      </c>
      <c r="C132" s="5">
        <v>3</v>
      </c>
      <c r="D132" s="5"/>
      <c r="E132" s="5"/>
      <c r="F132" s="5"/>
      <c r="G132" s="5"/>
      <c r="H132" s="2">
        <f t="shared" si="6"/>
        <v>4</v>
      </c>
    </row>
    <row r="133" spans="1:8" x14ac:dyDescent="0.25">
      <c r="A133" s="26">
        <v>9</v>
      </c>
      <c r="B133" s="5">
        <v>5</v>
      </c>
      <c r="C133" s="5">
        <v>1</v>
      </c>
      <c r="D133" s="5"/>
      <c r="E133" s="5"/>
      <c r="F133" s="5"/>
      <c r="G133" s="5"/>
      <c r="H133" s="2">
        <f t="shared" si="6"/>
        <v>8</v>
      </c>
    </row>
    <row r="134" spans="1:8" x14ac:dyDescent="0.25">
      <c r="A134" s="26">
        <v>10</v>
      </c>
      <c r="B134" s="5">
        <v>2</v>
      </c>
      <c r="C134" s="5">
        <v>1</v>
      </c>
      <c r="D134" s="5"/>
      <c r="E134" s="5"/>
      <c r="F134" s="5"/>
      <c r="G134" s="5"/>
      <c r="H134" s="2">
        <f t="shared" si="6"/>
        <v>9</v>
      </c>
    </row>
    <row r="135" spans="1:8" x14ac:dyDescent="0.25">
      <c r="A135" s="26">
        <v>11</v>
      </c>
      <c r="B135" s="5">
        <v>1</v>
      </c>
      <c r="C135" s="5">
        <v>3</v>
      </c>
      <c r="D135" s="5"/>
      <c r="E135" s="5"/>
      <c r="F135" s="5"/>
      <c r="G135" s="5"/>
      <c r="H135" s="2">
        <f t="shared" si="6"/>
        <v>7</v>
      </c>
    </row>
    <row r="136" spans="1:8" x14ac:dyDescent="0.25">
      <c r="A136" s="26">
        <v>12</v>
      </c>
      <c r="B136" s="5"/>
      <c r="C136" s="5">
        <v>4</v>
      </c>
      <c r="D136" s="5"/>
      <c r="E136" s="5"/>
      <c r="F136" s="5"/>
      <c r="G136" s="5"/>
      <c r="H136" s="2">
        <f t="shared" si="6"/>
        <v>3</v>
      </c>
    </row>
    <row r="137" spans="1:8" x14ac:dyDescent="0.25">
      <c r="A137" s="26">
        <v>13</v>
      </c>
      <c r="B137" s="5">
        <v>2</v>
      </c>
      <c r="C137" s="5"/>
      <c r="D137" s="5"/>
      <c r="E137" s="5"/>
      <c r="F137" s="5"/>
      <c r="G137" s="5"/>
      <c r="H137" s="2">
        <f t="shared" si="6"/>
        <v>5</v>
      </c>
    </row>
    <row r="138" spans="1:8" x14ac:dyDescent="0.25">
      <c r="A138" s="26">
        <v>14</v>
      </c>
      <c r="B138" s="5">
        <v>4</v>
      </c>
      <c r="C138" s="5">
        <v>2</v>
      </c>
      <c r="D138" s="5"/>
      <c r="E138" s="5"/>
      <c r="F138" s="5"/>
      <c r="G138" s="5"/>
      <c r="H138" s="2">
        <f t="shared" si="6"/>
        <v>7</v>
      </c>
    </row>
    <row r="139" spans="1:8" x14ac:dyDescent="0.25">
      <c r="A139" s="26">
        <v>15</v>
      </c>
      <c r="B139" s="5">
        <v>2</v>
      </c>
      <c r="C139" s="5">
        <v>2</v>
      </c>
      <c r="D139" s="5"/>
      <c r="E139" s="5"/>
      <c r="F139" s="5"/>
      <c r="G139" s="5"/>
      <c r="H139" s="2">
        <f t="shared" si="6"/>
        <v>7</v>
      </c>
    </row>
    <row r="140" spans="1:8" x14ac:dyDescent="0.25">
      <c r="A140" s="26">
        <v>16</v>
      </c>
      <c r="B140" s="5">
        <v>3</v>
      </c>
      <c r="C140" s="5">
        <v>4</v>
      </c>
      <c r="D140" s="5"/>
      <c r="E140" s="5"/>
      <c r="F140" s="5"/>
      <c r="G140" s="5"/>
      <c r="H140" s="2">
        <f t="shared" si="6"/>
        <v>6</v>
      </c>
    </row>
    <row r="141" spans="1:8" x14ac:dyDescent="0.25">
      <c r="A141" s="26">
        <v>17</v>
      </c>
      <c r="B141" s="5">
        <v>4</v>
      </c>
      <c r="C141" s="5">
        <v>3</v>
      </c>
      <c r="D141" s="5"/>
      <c r="E141" s="5"/>
      <c r="F141" s="5"/>
      <c r="G141" s="5"/>
      <c r="H141" s="2">
        <f t="shared" si="6"/>
        <v>7</v>
      </c>
    </row>
    <row r="142" spans="1:8" x14ac:dyDescent="0.25">
      <c r="A142" s="26">
        <v>18</v>
      </c>
      <c r="B142" s="5">
        <v>2</v>
      </c>
      <c r="C142" s="5"/>
      <c r="D142" s="5"/>
      <c r="E142" s="5"/>
      <c r="F142" s="5"/>
      <c r="G142" s="5"/>
      <c r="H142" s="2">
        <f t="shared" si="6"/>
        <v>9</v>
      </c>
    </row>
    <row r="143" spans="1:8" x14ac:dyDescent="0.25">
      <c r="A143" s="26">
        <v>19</v>
      </c>
      <c r="B143" s="5">
        <v>6</v>
      </c>
      <c r="C143" s="5">
        <v>3</v>
      </c>
      <c r="D143" s="5"/>
      <c r="E143" s="5"/>
      <c r="F143" s="5"/>
      <c r="G143" s="5"/>
      <c r="H143" s="2">
        <f t="shared" si="6"/>
        <v>12</v>
      </c>
    </row>
    <row r="144" spans="1:8" x14ac:dyDescent="0.25">
      <c r="A144" s="26">
        <v>20</v>
      </c>
      <c r="B144" s="5"/>
      <c r="C144" s="5">
        <v>6</v>
      </c>
      <c r="D144" s="5"/>
      <c r="E144" s="5"/>
      <c r="F144" s="5"/>
      <c r="G144" s="5"/>
      <c r="H144" s="2">
        <f t="shared" si="6"/>
        <v>6</v>
      </c>
    </row>
    <row r="145" spans="1:8" x14ac:dyDescent="0.25">
      <c r="A145" s="26">
        <v>21</v>
      </c>
      <c r="B145" s="5">
        <v>5</v>
      </c>
      <c r="C145" s="5">
        <v>5</v>
      </c>
      <c r="D145" s="5"/>
      <c r="E145" s="5"/>
      <c r="F145" s="5"/>
      <c r="G145" s="5"/>
      <c r="H145" s="2">
        <f t="shared" si="6"/>
        <v>6</v>
      </c>
    </row>
    <row r="146" spans="1:8" x14ac:dyDescent="0.25">
      <c r="A146" s="26">
        <v>22</v>
      </c>
      <c r="B146" s="5">
        <v>4</v>
      </c>
      <c r="C146" s="5">
        <v>2</v>
      </c>
      <c r="D146" s="5"/>
      <c r="E146" s="5"/>
      <c r="F146" s="5"/>
      <c r="G146" s="5"/>
      <c r="H146" s="2">
        <f t="shared" si="6"/>
        <v>8</v>
      </c>
    </row>
    <row r="147" spans="1:8" x14ac:dyDescent="0.25">
      <c r="A147" s="26">
        <v>23</v>
      </c>
      <c r="B147" s="5">
        <v>2</v>
      </c>
      <c r="C147" s="5">
        <v>1</v>
      </c>
      <c r="D147" s="5"/>
      <c r="E147" s="5"/>
      <c r="F147" s="5"/>
      <c r="G147" s="5"/>
      <c r="H147" s="2">
        <f t="shared" si="6"/>
        <v>9</v>
      </c>
    </row>
    <row r="148" spans="1:8" x14ac:dyDescent="0.25">
      <c r="A148" s="26">
        <v>24</v>
      </c>
      <c r="B148" s="5">
        <v>2</v>
      </c>
      <c r="C148" s="5">
        <v>2</v>
      </c>
      <c r="D148" s="5"/>
      <c r="E148" s="5"/>
      <c r="F148" s="5"/>
      <c r="G148" s="5"/>
      <c r="H148" s="2">
        <f t="shared" si="6"/>
        <v>9</v>
      </c>
    </row>
    <row r="149" spans="1:8" x14ac:dyDescent="0.25">
      <c r="A149" s="26">
        <v>25</v>
      </c>
      <c r="B149" s="5">
        <v>3</v>
      </c>
      <c r="C149" s="5">
        <v>3</v>
      </c>
      <c r="D149" s="5"/>
      <c r="E149" s="5"/>
      <c r="F149" s="5"/>
      <c r="G149" s="5"/>
      <c r="H149" s="2">
        <f t="shared" si="6"/>
        <v>9</v>
      </c>
    </row>
    <row r="150" spans="1:8" x14ac:dyDescent="0.25">
      <c r="A150" s="26">
        <v>26</v>
      </c>
      <c r="B150" s="5">
        <v>4</v>
      </c>
      <c r="C150" s="5">
        <v>2</v>
      </c>
      <c r="D150" s="5"/>
      <c r="E150" s="5"/>
      <c r="F150" s="5"/>
      <c r="G150" s="5"/>
      <c r="H150" s="2">
        <f t="shared" si="6"/>
        <v>11</v>
      </c>
    </row>
    <row r="151" spans="1:8" x14ac:dyDescent="0.25">
      <c r="A151" s="26">
        <v>27</v>
      </c>
      <c r="B151" s="5">
        <v>2</v>
      </c>
      <c r="C151" s="5">
        <v>6</v>
      </c>
      <c r="D151" s="5"/>
      <c r="E151" s="5"/>
      <c r="F151" s="5"/>
      <c r="G151" s="5"/>
      <c r="H151" s="2">
        <f t="shared" si="6"/>
        <v>7</v>
      </c>
    </row>
    <row r="152" spans="1:8" x14ac:dyDescent="0.25">
      <c r="A152" s="26">
        <v>28</v>
      </c>
      <c r="B152" s="5">
        <v>2</v>
      </c>
      <c r="C152" s="5">
        <v>2</v>
      </c>
      <c r="D152" s="5"/>
      <c r="E152" s="5"/>
      <c r="F152" s="5"/>
      <c r="G152" s="5"/>
      <c r="H152" s="2">
        <f t="shared" si="6"/>
        <v>7</v>
      </c>
    </row>
    <row r="153" spans="1:8" x14ac:dyDescent="0.25">
      <c r="A153" s="26">
        <v>29</v>
      </c>
      <c r="B153" s="5">
        <v>4</v>
      </c>
      <c r="C153" s="5">
        <v>3</v>
      </c>
      <c r="D153" s="5"/>
      <c r="E153" s="5"/>
      <c r="F153" s="5"/>
      <c r="G153" s="5"/>
      <c r="H153" s="2">
        <f t="shared" si="6"/>
        <v>8</v>
      </c>
    </row>
    <row r="154" spans="1:8" ht="15.75" thickBot="1" x14ac:dyDescent="0.3">
      <c r="A154" s="28">
        <v>30</v>
      </c>
      <c r="B154" s="29">
        <v>1</v>
      </c>
      <c r="C154" s="29">
        <v>1</v>
      </c>
      <c r="D154" s="29"/>
      <c r="E154" s="29"/>
      <c r="F154" s="29"/>
      <c r="G154" s="29"/>
      <c r="H154" s="57">
        <f t="shared" si="6"/>
        <v>8</v>
      </c>
    </row>
    <row r="155" spans="1:8" ht="15.75" thickBot="1" x14ac:dyDescent="0.3">
      <c r="A155" s="60" t="s">
        <v>35</v>
      </c>
      <c r="B155" s="58">
        <f>SUM(B125:B154)-E155</f>
        <v>77</v>
      </c>
      <c r="C155" s="58">
        <f t="shared" ref="C155:H155" si="7">SUM(C125:C154)</f>
        <v>76</v>
      </c>
      <c r="D155" s="58">
        <f t="shared" si="7"/>
        <v>0</v>
      </c>
      <c r="E155" s="58">
        <f t="shared" si="7"/>
        <v>0</v>
      </c>
      <c r="F155" s="58">
        <f t="shared" si="7"/>
        <v>0</v>
      </c>
      <c r="G155" s="58">
        <f t="shared" si="7"/>
        <v>0</v>
      </c>
      <c r="H155" s="59">
        <f t="shared" si="7"/>
        <v>206</v>
      </c>
    </row>
    <row r="158" spans="1:8" ht="36" x14ac:dyDescent="0.55000000000000004">
      <c r="A158" s="273" t="s">
        <v>1</v>
      </c>
      <c r="B158" s="273"/>
      <c r="C158" s="273"/>
      <c r="D158" s="273"/>
      <c r="E158" s="273"/>
      <c r="F158" s="273"/>
      <c r="G158" s="273"/>
      <c r="H158" s="273"/>
    </row>
    <row r="159" spans="1:8" ht="27" thickBot="1" x14ac:dyDescent="0.45">
      <c r="A159" s="274" t="s">
        <v>0</v>
      </c>
      <c r="B159" s="274"/>
      <c r="C159" s="274"/>
      <c r="D159" s="274"/>
      <c r="E159" s="274"/>
      <c r="F159" s="274"/>
      <c r="G159" s="274"/>
      <c r="H159" s="274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5" t="s">
        <v>38</v>
      </c>
      <c r="F160" s="276"/>
      <c r="G160" s="19" t="s">
        <v>16</v>
      </c>
      <c r="H160" s="32" t="s">
        <v>58</v>
      </c>
    </row>
    <row r="161" spans="1:8" ht="15.75" x14ac:dyDescent="0.25">
      <c r="A161" s="277" t="s">
        <v>6</v>
      </c>
      <c r="B161" s="278"/>
      <c r="C161" s="278"/>
      <c r="D161" s="278"/>
      <c r="E161" s="278"/>
      <c r="F161" s="279"/>
      <c r="G161" s="1"/>
      <c r="H161" s="2">
        <f>H154</f>
        <v>8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20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3</v>
      </c>
      <c r="C164" s="37">
        <v>2</v>
      </c>
      <c r="D164" s="37"/>
      <c r="E164" s="37"/>
      <c r="F164" s="37"/>
      <c r="G164" s="37"/>
      <c r="H164" s="38">
        <f>H161+B164+F164-(C164+D164+G164)-E164</f>
        <v>9</v>
      </c>
    </row>
    <row r="165" spans="1:8" x14ac:dyDescent="0.25">
      <c r="A165" s="26">
        <v>2</v>
      </c>
      <c r="B165" s="5"/>
      <c r="C165" s="5">
        <v>7</v>
      </c>
      <c r="D165" s="5"/>
      <c r="E165" s="5"/>
      <c r="F165" s="5"/>
      <c r="G165" s="5"/>
      <c r="H165" s="2">
        <f>H164+B165+F165-(C165+D165+G165)-E165</f>
        <v>2</v>
      </c>
    </row>
    <row r="166" spans="1:8" x14ac:dyDescent="0.25">
      <c r="A166" s="26">
        <v>3</v>
      </c>
      <c r="B166" s="5">
        <v>5</v>
      </c>
      <c r="C166" s="5">
        <v>2</v>
      </c>
      <c r="D166" s="5"/>
      <c r="E166" s="5"/>
      <c r="F166" s="5"/>
      <c r="G166" s="5"/>
      <c r="H166" s="2">
        <f>H165+B166+F166-(C166+D166+G166)-E166</f>
        <v>5</v>
      </c>
    </row>
    <row r="167" spans="1:8" x14ac:dyDescent="0.25">
      <c r="A167" s="26">
        <v>4</v>
      </c>
      <c r="B167" s="5">
        <v>6</v>
      </c>
      <c r="C167" s="5">
        <v>2</v>
      </c>
      <c r="D167" s="5"/>
      <c r="E167" s="5"/>
      <c r="F167" s="5"/>
      <c r="G167" s="5"/>
      <c r="H167" s="2">
        <f t="shared" ref="H167:H194" si="8">H166+B167+F167-(C167+D167+G167)-E167</f>
        <v>9</v>
      </c>
    </row>
    <row r="168" spans="1:8" x14ac:dyDescent="0.25">
      <c r="A168" s="26">
        <v>5</v>
      </c>
      <c r="B168" s="5">
        <v>4</v>
      </c>
      <c r="C168" s="5">
        <v>6</v>
      </c>
      <c r="D168" s="5"/>
      <c r="E168" s="5"/>
      <c r="F168" s="5"/>
      <c r="G168" s="5"/>
      <c r="H168" s="2">
        <f t="shared" si="8"/>
        <v>7</v>
      </c>
    </row>
    <row r="169" spans="1:8" x14ac:dyDescent="0.25">
      <c r="A169" s="26">
        <v>6</v>
      </c>
      <c r="B169" s="5">
        <v>4</v>
      </c>
      <c r="C169" s="5">
        <v>4</v>
      </c>
      <c r="D169" s="5"/>
      <c r="E169" s="5"/>
      <c r="F169" s="5"/>
      <c r="G169" s="5"/>
      <c r="H169" s="2">
        <f t="shared" si="8"/>
        <v>7</v>
      </c>
    </row>
    <row r="170" spans="1:8" x14ac:dyDescent="0.25">
      <c r="A170" s="26">
        <v>7</v>
      </c>
      <c r="B170" s="5"/>
      <c r="C170" s="5">
        <v>4</v>
      </c>
      <c r="D170" s="5"/>
      <c r="E170" s="5"/>
      <c r="F170" s="5"/>
      <c r="G170" s="5"/>
      <c r="H170" s="2">
        <f t="shared" si="8"/>
        <v>3</v>
      </c>
    </row>
    <row r="171" spans="1:8" x14ac:dyDescent="0.25">
      <c r="A171" s="26">
        <v>8</v>
      </c>
      <c r="B171" s="5">
        <v>2</v>
      </c>
      <c r="C171" s="5">
        <v>2</v>
      </c>
      <c r="D171" s="5"/>
      <c r="E171" s="5"/>
      <c r="F171" s="5"/>
      <c r="G171" s="5"/>
      <c r="H171" s="2">
        <f t="shared" si="8"/>
        <v>3</v>
      </c>
    </row>
    <row r="172" spans="1:8" x14ac:dyDescent="0.25">
      <c r="A172" s="26">
        <v>9</v>
      </c>
      <c r="B172" s="5">
        <v>1</v>
      </c>
      <c r="C172" s="5"/>
      <c r="D172" s="5"/>
      <c r="E172" s="5"/>
      <c r="F172" s="5"/>
      <c r="G172" s="5"/>
      <c r="H172" s="2">
        <f t="shared" si="8"/>
        <v>4</v>
      </c>
    </row>
    <row r="173" spans="1:8" x14ac:dyDescent="0.25">
      <c r="A173" s="26">
        <v>10</v>
      </c>
      <c r="B173" s="5">
        <v>2</v>
      </c>
      <c r="C173" s="5">
        <v>2</v>
      </c>
      <c r="D173" s="5"/>
      <c r="E173" s="5"/>
      <c r="F173" s="5"/>
      <c r="G173" s="5"/>
      <c r="H173" s="2">
        <f t="shared" si="8"/>
        <v>4</v>
      </c>
    </row>
    <row r="174" spans="1:8" x14ac:dyDescent="0.25">
      <c r="A174" s="26">
        <v>11</v>
      </c>
      <c r="B174" s="5">
        <v>2</v>
      </c>
      <c r="C174" s="5">
        <v>2</v>
      </c>
      <c r="D174" s="5"/>
      <c r="E174" s="5"/>
      <c r="F174" s="5"/>
      <c r="G174" s="5"/>
      <c r="H174" s="2">
        <f t="shared" si="8"/>
        <v>4</v>
      </c>
    </row>
    <row r="175" spans="1:8" x14ac:dyDescent="0.25">
      <c r="A175" s="26">
        <v>12</v>
      </c>
      <c r="B175" s="5">
        <v>8</v>
      </c>
      <c r="C175" s="5">
        <v>3</v>
      </c>
      <c r="D175" s="5"/>
      <c r="E175" s="5"/>
      <c r="F175" s="5"/>
      <c r="G175" s="5"/>
      <c r="H175" s="2">
        <f t="shared" si="8"/>
        <v>9</v>
      </c>
    </row>
    <row r="176" spans="1:8" x14ac:dyDescent="0.25">
      <c r="A176" s="26">
        <v>13</v>
      </c>
      <c r="B176" s="5">
        <v>1</v>
      </c>
      <c r="C176" s="5">
        <v>2</v>
      </c>
      <c r="D176" s="5"/>
      <c r="E176" s="5"/>
      <c r="F176" s="5"/>
      <c r="G176" s="5"/>
      <c r="H176" s="2">
        <f t="shared" si="8"/>
        <v>8</v>
      </c>
    </row>
    <row r="177" spans="1:8" x14ac:dyDescent="0.25">
      <c r="A177" s="26">
        <v>14</v>
      </c>
      <c r="B177" s="5"/>
      <c r="C177" s="5">
        <v>2</v>
      </c>
      <c r="D177" s="5"/>
      <c r="E177" s="5"/>
      <c r="F177" s="5"/>
      <c r="G177" s="5"/>
      <c r="H177" s="2">
        <f t="shared" si="8"/>
        <v>6</v>
      </c>
    </row>
    <row r="178" spans="1:8" x14ac:dyDescent="0.25">
      <c r="A178" s="26">
        <v>15</v>
      </c>
      <c r="B178" s="5">
        <v>2</v>
      </c>
      <c r="C178" s="5">
        <v>2</v>
      </c>
      <c r="D178" s="5"/>
      <c r="E178" s="5"/>
      <c r="F178" s="5"/>
      <c r="G178" s="5"/>
      <c r="H178" s="2">
        <f t="shared" si="8"/>
        <v>6</v>
      </c>
    </row>
    <row r="179" spans="1:8" x14ac:dyDescent="0.25">
      <c r="A179" s="26">
        <v>16</v>
      </c>
      <c r="B179" s="5">
        <v>2</v>
      </c>
      <c r="C179" s="5">
        <v>3</v>
      </c>
      <c r="D179" s="5"/>
      <c r="E179" s="5"/>
      <c r="F179" s="5"/>
      <c r="G179" s="5"/>
      <c r="H179" s="2">
        <f t="shared" si="8"/>
        <v>5</v>
      </c>
    </row>
    <row r="180" spans="1:8" x14ac:dyDescent="0.25">
      <c r="A180" s="26">
        <v>17</v>
      </c>
      <c r="B180" s="5">
        <v>3</v>
      </c>
      <c r="C180" s="5"/>
      <c r="D180" s="5"/>
      <c r="E180" s="5"/>
      <c r="F180" s="5"/>
      <c r="G180" s="5"/>
      <c r="H180" s="2">
        <f t="shared" si="8"/>
        <v>8</v>
      </c>
    </row>
    <row r="181" spans="1:8" x14ac:dyDescent="0.25">
      <c r="A181" s="26">
        <v>18</v>
      </c>
      <c r="B181" s="5">
        <v>1</v>
      </c>
      <c r="C181" s="5">
        <v>3</v>
      </c>
      <c r="D181" s="5"/>
      <c r="E181" s="5"/>
      <c r="F181" s="5"/>
      <c r="G181" s="5"/>
      <c r="H181" s="2">
        <f t="shared" si="8"/>
        <v>6</v>
      </c>
    </row>
    <row r="182" spans="1:8" x14ac:dyDescent="0.25">
      <c r="A182" s="26">
        <v>19</v>
      </c>
      <c r="B182" s="5">
        <v>6</v>
      </c>
      <c r="C182" s="5">
        <v>4</v>
      </c>
      <c r="D182" s="5"/>
      <c r="E182" s="5"/>
      <c r="F182" s="5"/>
      <c r="G182" s="5"/>
      <c r="H182" s="2">
        <f t="shared" si="8"/>
        <v>8</v>
      </c>
    </row>
    <row r="183" spans="1:8" x14ac:dyDescent="0.25">
      <c r="A183" s="26">
        <v>20</v>
      </c>
      <c r="B183" s="5">
        <v>3</v>
      </c>
      <c r="C183" s="5">
        <v>1</v>
      </c>
      <c r="D183" s="5"/>
      <c r="E183" s="5"/>
      <c r="F183" s="5"/>
      <c r="G183" s="5"/>
      <c r="H183" s="2">
        <f t="shared" si="8"/>
        <v>10</v>
      </c>
    </row>
    <row r="184" spans="1:8" x14ac:dyDescent="0.25">
      <c r="A184" s="26">
        <v>21</v>
      </c>
      <c r="B184" s="5">
        <v>3</v>
      </c>
      <c r="C184" s="5">
        <v>4</v>
      </c>
      <c r="D184" s="5"/>
      <c r="E184" s="5"/>
      <c r="F184" s="5"/>
      <c r="G184" s="5"/>
      <c r="H184" s="2">
        <f t="shared" si="8"/>
        <v>9</v>
      </c>
    </row>
    <row r="185" spans="1:8" x14ac:dyDescent="0.25">
      <c r="A185" s="26">
        <v>22</v>
      </c>
      <c r="B185" s="5">
        <v>1</v>
      </c>
      <c r="C185" s="5">
        <v>2</v>
      </c>
      <c r="D185" s="5"/>
      <c r="E185" s="5"/>
      <c r="F185" s="5"/>
      <c r="G185" s="5"/>
      <c r="H185" s="2">
        <f t="shared" si="8"/>
        <v>8</v>
      </c>
    </row>
    <row r="186" spans="1:8" x14ac:dyDescent="0.25">
      <c r="A186" s="26">
        <v>23</v>
      </c>
      <c r="B186" s="5">
        <v>1</v>
      </c>
      <c r="C186" s="5">
        <v>5</v>
      </c>
      <c r="D186" s="5"/>
      <c r="E186" s="5"/>
      <c r="F186" s="5"/>
      <c r="G186" s="5"/>
      <c r="H186" s="2">
        <f t="shared" si="8"/>
        <v>4</v>
      </c>
    </row>
    <row r="187" spans="1:8" x14ac:dyDescent="0.25">
      <c r="A187" s="26">
        <v>24</v>
      </c>
      <c r="B187" s="5">
        <v>5</v>
      </c>
      <c r="C187" s="5"/>
      <c r="D187" s="5"/>
      <c r="E187" s="5"/>
      <c r="F187" s="5">
        <v>1</v>
      </c>
      <c r="G187" s="5">
        <v>1</v>
      </c>
      <c r="H187" s="2">
        <f t="shared" si="8"/>
        <v>9</v>
      </c>
    </row>
    <row r="188" spans="1:8" x14ac:dyDescent="0.25">
      <c r="A188" s="26">
        <v>25</v>
      </c>
      <c r="B188" s="5">
        <v>1</v>
      </c>
      <c r="C188" s="5"/>
      <c r="D188" s="5"/>
      <c r="E188" s="5"/>
      <c r="F188" s="5"/>
      <c r="G188" s="5"/>
      <c r="H188" s="2">
        <f t="shared" si="8"/>
        <v>10</v>
      </c>
    </row>
    <row r="189" spans="1:8" x14ac:dyDescent="0.25">
      <c r="A189" s="26">
        <v>26</v>
      </c>
      <c r="B189" s="5">
        <v>6</v>
      </c>
      <c r="C189" s="5">
        <v>3</v>
      </c>
      <c r="D189" s="5"/>
      <c r="E189" s="5"/>
      <c r="F189" s="5"/>
      <c r="G189" s="5"/>
      <c r="H189" s="2">
        <f t="shared" si="8"/>
        <v>13</v>
      </c>
    </row>
    <row r="190" spans="1:8" x14ac:dyDescent="0.25">
      <c r="A190" s="26">
        <v>27</v>
      </c>
      <c r="B190" s="5">
        <v>1</v>
      </c>
      <c r="C190" s="5">
        <v>4</v>
      </c>
      <c r="D190" s="5"/>
      <c r="E190" s="5"/>
      <c r="F190" s="5"/>
      <c r="G190" s="5"/>
      <c r="H190" s="2">
        <f t="shared" si="8"/>
        <v>10</v>
      </c>
    </row>
    <row r="191" spans="1:8" x14ac:dyDescent="0.25">
      <c r="A191" s="26">
        <v>28</v>
      </c>
      <c r="B191" s="5">
        <v>1</v>
      </c>
      <c r="C191" s="5">
        <v>3</v>
      </c>
      <c r="D191" s="5"/>
      <c r="E191" s="5"/>
      <c r="F191" s="5"/>
      <c r="G191" s="5"/>
      <c r="H191" s="2">
        <f t="shared" si="8"/>
        <v>8</v>
      </c>
    </row>
    <row r="192" spans="1:8" x14ac:dyDescent="0.25">
      <c r="A192" s="26">
        <v>29</v>
      </c>
      <c r="B192" s="5">
        <v>3</v>
      </c>
      <c r="C192" s="5">
        <v>2</v>
      </c>
      <c r="D192" s="5"/>
      <c r="E192" s="5"/>
      <c r="F192" s="5"/>
      <c r="G192" s="5"/>
      <c r="H192" s="2">
        <f t="shared" si="8"/>
        <v>9</v>
      </c>
    </row>
    <row r="193" spans="1:8" x14ac:dyDescent="0.25">
      <c r="A193" s="28">
        <v>30</v>
      </c>
      <c r="B193" s="29">
        <v>1</v>
      </c>
      <c r="C193" s="29">
        <v>1</v>
      </c>
      <c r="D193" s="29"/>
      <c r="E193" s="29"/>
      <c r="F193" s="29"/>
      <c r="G193" s="29"/>
      <c r="H193" s="57">
        <f t="shared" si="8"/>
        <v>9</v>
      </c>
    </row>
    <row r="194" spans="1:8" ht="15.75" thickBot="1" x14ac:dyDescent="0.3">
      <c r="A194" s="63">
        <v>31</v>
      </c>
      <c r="B194" s="29">
        <v>4</v>
      </c>
      <c r="C194" s="29">
        <v>3</v>
      </c>
      <c r="D194" s="29"/>
      <c r="E194" s="29"/>
      <c r="F194" s="29"/>
      <c r="G194" s="29"/>
      <c r="H194" s="29">
        <f t="shared" si="8"/>
        <v>10</v>
      </c>
    </row>
    <row r="195" spans="1:8" ht="15.75" thickBot="1" x14ac:dyDescent="0.3">
      <c r="A195" s="60" t="s">
        <v>35</v>
      </c>
      <c r="B195" s="58">
        <f>SUM(B164:B194)-E195</f>
        <v>82</v>
      </c>
      <c r="C195" s="58">
        <f t="shared" ref="C195:H195" si="9">SUM(C164:C194)</f>
        <v>80</v>
      </c>
      <c r="D195" s="58">
        <f t="shared" si="9"/>
        <v>0</v>
      </c>
      <c r="E195" s="58">
        <f t="shared" si="9"/>
        <v>0</v>
      </c>
      <c r="F195" s="58">
        <f t="shared" si="9"/>
        <v>1</v>
      </c>
      <c r="G195" s="58">
        <f t="shared" si="9"/>
        <v>1</v>
      </c>
      <c r="H195" s="59">
        <f t="shared" si="9"/>
        <v>222</v>
      </c>
    </row>
    <row r="198" spans="1:8" ht="36" x14ac:dyDescent="0.55000000000000004">
      <c r="A198" s="273" t="s">
        <v>1</v>
      </c>
      <c r="B198" s="273"/>
      <c r="C198" s="273"/>
      <c r="D198" s="273"/>
      <c r="E198" s="273"/>
      <c r="F198" s="273"/>
      <c r="G198" s="273"/>
      <c r="H198" s="273"/>
    </row>
    <row r="199" spans="1:8" ht="27" thickBot="1" x14ac:dyDescent="0.45">
      <c r="A199" s="274" t="s">
        <v>0</v>
      </c>
      <c r="B199" s="274"/>
      <c r="C199" s="274"/>
      <c r="D199" s="274"/>
      <c r="E199" s="274"/>
      <c r="F199" s="274"/>
      <c r="G199" s="274"/>
      <c r="H199" s="274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5" t="s">
        <v>38</v>
      </c>
      <c r="F200" s="276"/>
      <c r="G200" s="19" t="s">
        <v>16</v>
      </c>
      <c r="H200" s="32" t="s">
        <v>60</v>
      </c>
    </row>
    <row r="201" spans="1:8" ht="15.75" x14ac:dyDescent="0.25">
      <c r="A201" s="277" t="s">
        <v>6</v>
      </c>
      <c r="B201" s="278"/>
      <c r="C201" s="278"/>
      <c r="D201" s="278"/>
      <c r="E201" s="278"/>
      <c r="F201" s="279"/>
      <c r="G201" s="1"/>
      <c r="H201" s="2">
        <f>H194</f>
        <v>10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20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1</v>
      </c>
      <c r="C204" s="37">
        <v>4</v>
      </c>
      <c r="D204" s="37"/>
      <c r="E204" s="37"/>
      <c r="F204" s="37"/>
      <c r="G204" s="37"/>
      <c r="H204" s="38">
        <f>H201+B204+F204-(C204+D204+G204)-E204</f>
        <v>7</v>
      </c>
    </row>
    <row r="205" spans="1:8" x14ac:dyDescent="0.25">
      <c r="A205" s="26">
        <v>2</v>
      </c>
      <c r="B205" s="5">
        <v>4</v>
      </c>
      <c r="C205" s="5"/>
      <c r="D205" s="5"/>
      <c r="E205" s="5"/>
      <c r="F205" s="5"/>
      <c r="G205" s="5"/>
      <c r="H205" s="2">
        <f>H204+B205+F205-(C205+D205+G205)-E205</f>
        <v>11</v>
      </c>
    </row>
    <row r="206" spans="1:8" x14ac:dyDescent="0.25">
      <c r="A206" s="26">
        <v>3</v>
      </c>
      <c r="B206" s="5">
        <v>4</v>
      </c>
      <c r="C206" s="5">
        <v>2</v>
      </c>
      <c r="D206" s="5"/>
      <c r="E206" s="5"/>
      <c r="F206" s="5"/>
      <c r="G206" s="5"/>
      <c r="H206" s="2">
        <f>H205+B206+F206-(C206+D206+G206)-E206</f>
        <v>13</v>
      </c>
    </row>
    <row r="207" spans="1:8" x14ac:dyDescent="0.25">
      <c r="A207" s="26">
        <v>4</v>
      </c>
      <c r="B207" s="5">
        <v>2</v>
      </c>
      <c r="C207" s="5">
        <v>5</v>
      </c>
      <c r="D207" s="5"/>
      <c r="E207" s="5"/>
      <c r="F207" s="5"/>
      <c r="G207" s="5"/>
      <c r="H207" s="2">
        <f t="shared" ref="H207:H233" si="10">H206+B207+F207-(C207+D207+G207)-E207</f>
        <v>10</v>
      </c>
    </row>
    <row r="208" spans="1:8" x14ac:dyDescent="0.25">
      <c r="A208" s="26">
        <v>5</v>
      </c>
      <c r="B208" s="5"/>
      <c r="C208" s="5">
        <v>5</v>
      </c>
      <c r="D208" s="5"/>
      <c r="E208" s="5"/>
      <c r="F208" s="5"/>
      <c r="G208" s="5"/>
      <c r="H208" s="2">
        <f t="shared" si="10"/>
        <v>5</v>
      </c>
    </row>
    <row r="209" spans="1:8" x14ac:dyDescent="0.25">
      <c r="A209" s="26">
        <v>6</v>
      </c>
      <c r="B209" s="5"/>
      <c r="C209" s="5">
        <v>3</v>
      </c>
      <c r="D209" s="5"/>
      <c r="E209" s="5"/>
      <c r="F209" s="5"/>
      <c r="G209" s="5"/>
      <c r="H209" s="2">
        <f t="shared" si="10"/>
        <v>2</v>
      </c>
    </row>
    <row r="210" spans="1:8" x14ac:dyDescent="0.25">
      <c r="A210" s="26">
        <v>7</v>
      </c>
      <c r="B210" s="5">
        <v>5</v>
      </c>
      <c r="C210" s="5">
        <v>1</v>
      </c>
      <c r="D210" s="5"/>
      <c r="E210" s="5"/>
      <c r="F210" s="5">
        <v>1</v>
      </c>
      <c r="G210" s="5"/>
      <c r="H210" s="2">
        <f t="shared" si="10"/>
        <v>7</v>
      </c>
    </row>
    <row r="211" spans="1:8" x14ac:dyDescent="0.25">
      <c r="A211" s="26">
        <v>8</v>
      </c>
      <c r="B211" s="5">
        <v>5</v>
      </c>
      <c r="C211" s="5">
        <v>3</v>
      </c>
      <c r="D211" s="5"/>
      <c r="E211" s="5"/>
      <c r="F211" s="5">
        <v>1</v>
      </c>
      <c r="G211" s="5"/>
      <c r="H211" s="2">
        <f t="shared" si="10"/>
        <v>10</v>
      </c>
    </row>
    <row r="212" spans="1:8" x14ac:dyDescent="0.25">
      <c r="A212" s="26">
        <v>9</v>
      </c>
      <c r="B212" s="5">
        <v>4</v>
      </c>
      <c r="C212" s="5">
        <v>4</v>
      </c>
      <c r="D212" s="5"/>
      <c r="E212" s="5"/>
      <c r="F212" s="5"/>
      <c r="G212" s="5"/>
      <c r="H212" s="2">
        <f t="shared" si="10"/>
        <v>10</v>
      </c>
    </row>
    <row r="213" spans="1:8" x14ac:dyDescent="0.25">
      <c r="A213" s="26">
        <v>10</v>
      </c>
      <c r="B213" s="5">
        <v>3</v>
      </c>
      <c r="C213" s="5">
        <v>1</v>
      </c>
      <c r="D213" s="5"/>
      <c r="E213" s="5"/>
      <c r="F213" s="5"/>
      <c r="G213" s="5"/>
      <c r="H213" s="2">
        <f t="shared" si="10"/>
        <v>12</v>
      </c>
    </row>
    <row r="214" spans="1:8" x14ac:dyDescent="0.25">
      <c r="A214" s="26">
        <v>11</v>
      </c>
      <c r="B214" s="5">
        <v>3</v>
      </c>
      <c r="C214" s="5">
        <v>2</v>
      </c>
      <c r="D214" s="5"/>
      <c r="E214" s="5"/>
      <c r="F214" s="5"/>
      <c r="G214" s="5"/>
      <c r="H214" s="2">
        <f t="shared" si="10"/>
        <v>13</v>
      </c>
    </row>
    <row r="215" spans="1:8" x14ac:dyDescent="0.25">
      <c r="A215" s="26">
        <v>12</v>
      </c>
      <c r="B215" s="5">
        <v>2</v>
      </c>
      <c r="C215" s="5">
        <v>1</v>
      </c>
      <c r="D215" s="5"/>
      <c r="E215" s="5"/>
      <c r="F215" s="5"/>
      <c r="G215" s="5"/>
      <c r="H215" s="2">
        <f t="shared" si="10"/>
        <v>14</v>
      </c>
    </row>
    <row r="216" spans="1:8" x14ac:dyDescent="0.25">
      <c r="A216" s="26">
        <v>13</v>
      </c>
      <c r="B216" s="5"/>
      <c r="C216" s="5"/>
      <c r="D216" s="5"/>
      <c r="E216" s="5"/>
      <c r="F216" s="5"/>
      <c r="G216" s="5"/>
      <c r="H216" s="2">
        <f t="shared" si="10"/>
        <v>14</v>
      </c>
    </row>
    <row r="217" spans="1:8" x14ac:dyDescent="0.25">
      <c r="A217" s="26">
        <v>14</v>
      </c>
      <c r="B217" s="5">
        <v>7</v>
      </c>
      <c r="C217" s="5">
        <v>4</v>
      </c>
      <c r="D217" s="5"/>
      <c r="E217" s="5"/>
      <c r="F217" s="5"/>
      <c r="G217" s="5">
        <v>1</v>
      </c>
      <c r="H217" s="2">
        <f t="shared" si="10"/>
        <v>16</v>
      </c>
    </row>
    <row r="218" spans="1:8" x14ac:dyDescent="0.25">
      <c r="A218" s="26">
        <v>15</v>
      </c>
      <c r="B218" s="5"/>
      <c r="C218" s="5">
        <v>4</v>
      </c>
      <c r="D218" s="5"/>
      <c r="E218" s="5"/>
      <c r="F218" s="5"/>
      <c r="G218" s="5"/>
      <c r="H218" s="2">
        <f t="shared" si="10"/>
        <v>12</v>
      </c>
    </row>
    <row r="219" spans="1:8" x14ac:dyDescent="0.25">
      <c r="A219" s="26">
        <v>16</v>
      </c>
      <c r="B219" s="5">
        <v>1</v>
      </c>
      <c r="C219" s="5">
        <v>4</v>
      </c>
      <c r="D219" s="5"/>
      <c r="E219" s="5"/>
      <c r="F219" s="5"/>
      <c r="G219" s="5"/>
      <c r="H219" s="2">
        <f t="shared" si="10"/>
        <v>9</v>
      </c>
    </row>
    <row r="220" spans="1:8" x14ac:dyDescent="0.25">
      <c r="A220" s="26">
        <v>17</v>
      </c>
      <c r="B220" s="5">
        <v>3</v>
      </c>
      <c r="C220" s="5">
        <v>5</v>
      </c>
      <c r="D220" s="5"/>
      <c r="E220" s="5"/>
      <c r="F220" s="5"/>
      <c r="G220" s="5"/>
      <c r="H220" s="2">
        <f t="shared" si="10"/>
        <v>7</v>
      </c>
    </row>
    <row r="221" spans="1:8" x14ac:dyDescent="0.25">
      <c r="A221" s="26">
        <v>18</v>
      </c>
      <c r="B221" s="5">
        <v>4</v>
      </c>
      <c r="C221" s="5">
        <v>2</v>
      </c>
      <c r="D221" s="5"/>
      <c r="E221" s="5"/>
      <c r="F221" s="5"/>
      <c r="G221" s="5"/>
      <c r="H221" s="2">
        <f t="shared" si="10"/>
        <v>9</v>
      </c>
    </row>
    <row r="222" spans="1:8" x14ac:dyDescent="0.25">
      <c r="A222" s="26">
        <v>19</v>
      </c>
      <c r="B222" s="5">
        <v>1</v>
      </c>
      <c r="C222" s="5">
        <v>2</v>
      </c>
      <c r="D222" s="5"/>
      <c r="E222" s="5"/>
      <c r="F222" s="5"/>
      <c r="G222" s="5"/>
      <c r="H222" s="2">
        <f t="shared" si="10"/>
        <v>8</v>
      </c>
    </row>
    <row r="223" spans="1:8" x14ac:dyDescent="0.25">
      <c r="A223" s="26">
        <v>20</v>
      </c>
      <c r="B223" s="5">
        <v>1</v>
      </c>
      <c r="C223" s="5">
        <v>1</v>
      </c>
      <c r="D223" s="5"/>
      <c r="E223" s="5"/>
      <c r="F223" s="5"/>
      <c r="G223" s="5"/>
      <c r="H223" s="2">
        <f t="shared" si="10"/>
        <v>8</v>
      </c>
    </row>
    <row r="224" spans="1:8" x14ac:dyDescent="0.25">
      <c r="A224" s="26">
        <v>21</v>
      </c>
      <c r="B224" s="5">
        <v>5</v>
      </c>
      <c r="C224" s="5">
        <v>5</v>
      </c>
      <c r="D224" s="5"/>
      <c r="E224" s="5"/>
      <c r="F224" s="5"/>
      <c r="G224" s="5"/>
      <c r="H224" s="2">
        <f t="shared" si="10"/>
        <v>8</v>
      </c>
    </row>
    <row r="225" spans="1:8" x14ac:dyDescent="0.25">
      <c r="A225" s="26">
        <v>22</v>
      </c>
      <c r="B225" s="5">
        <v>7</v>
      </c>
      <c r="C225" s="5">
        <v>2</v>
      </c>
      <c r="D225" s="5"/>
      <c r="E225" s="5"/>
      <c r="F225" s="5"/>
      <c r="G225" s="5"/>
      <c r="H225" s="2">
        <f t="shared" si="10"/>
        <v>13</v>
      </c>
    </row>
    <row r="226" spans="1:8" x14ac:dyDescent="0.25">
      <c r="A226" s="26">
        <v>23</v>
      </c>
      <c r="B226" s="5">
        <v>7</v>
      </c>
      <c r="C226" s="5">
        <v>2</v>
      </c>
      <c r="D226" s="5"/>
      <c r="E226" s="5"/>
      <c r="F226" s="5"/>
      <c r="G226" s="5"/>
      <c r="H226" s="2">
        <f t="shared" si="10"/>
        <v>18</v>
      </c>
    </row>
    <row r="227" spans="1:8" x14ac:dyDescent="0.25">
      <c r="A227" s="26">
        <v>24</v>
      </c>
      <c r="B227" s="5">
        <v>1</v>
      </c>
      <c r="C227" s="5">
        <v>7</v>
      </c>
      <c r="D227" s="5"/>
      <c r="E227" s="5"/>
      <c r="F227" s="5"/>
      <c r="G227" s="5"/>
      <c r="H227" s="2">
        <f t="shared" si="10"/>
        <v>12</v>
      </c>
    </row>
    <row r="228" spans="1:8" x14ac:dyDescent="0.25">
      <c r="A228" s="26">
        <v>25</v>
      </c>
      <c r="B228" s="5">
        <v>3</v>
      </c>
      <c r="C228" s="5">
        <v>5</v>
      </c>
      <c r="D228" s="5"/>
      <c r="E228" s="5"/>
      <c r="F228" s="5"/>
      <c r="G228" s="5"/>
      <c r="H228" s="2">
        <f t="shared" si="10"/>
        <v>10</v>
      </c>
    </row>
    <row r="229" spans="1:8" x14ac:dyDescent="0.25">
      <c r="A229" s="26">
        <v>26</v>
      </c>
      <c r="B229" s="5">
        <v>2</v>
      </c>
      <c r="C229" s="5">
        <v>3</v>
      </c>
      <c r="D229" s="5"/>
      <c r="E229" s="5"/>
      <c r="F229" s="5"/>
      <c r="G229" s="5"/>
      <c r="H229" s="2">
        <f t="shared" si="10"/>
        <v>9</v>
      </c>
    </row>
    <row r="230" spans="1:8" x14ac:dyDescent="0.25">
      <c r="A230" s="26">
        <v>27</v>
      </c>
      <c r="B230" s="5">
        <v>3</v>
      </c>
      <c r="C230" s="5">
        <v>2</v>
      </c>
      <c r="D230" s="5"/>
      <c r="E230" s="5"/>
      <c r="F230" s="5"/>
      <c r="G230" s="5"/>
      <c r="H230" s="2">
        <f t="shared" si="10"/>
        <v>10</v>
      </c>
    </row>
    <row r="231" spans="1:8" x14ac:dyDescent="0.25">
      <c r="A231" s="26">
        <v>28</v>
      </c>
      <c r="B231" s="5">
        <v>3</v>
      </c>
      <c r="C231" s="5">
        <v>2</v>
      </c>
      <c r="D231" s="5"/>
      <c r="E231" s="5"/>
      <c r="F231" s="5"/>
      <c r="G231" s="5"/>
      <c r="H231" s="2">
        <f t="shared" si="10"/>
        <v>11</v>
      </c>
    </row>
    <row r="232" spans="1:8" x14ac:dyDescent="0.25">
      <c r="A232" s="26">
        <v>29</v>
      </c>
      <c r="B232" s="5">
        <v>4</v>
      </c>
      <c r="C232" s="5">
        <v>4</v>
      </c>
      <c r="D232" s="5"/>
      <c r="E232" s="5"/>
      <c r="F232" s="5"/>
      <c r="G232" s="5"/>
      <c r="H232" s="2">
        <f t="shared" si="10"/>
        <v>11</v>
      </c>
    </row>
    <row r="233" spans="1:8" ht="15.75" thickBot="1" x14ac:dyDescent="0.3">
      <c r="A233" s="28">
        <v>30</v>
      </c>
      <c r="B233" s="29">
        <v>2</v>
      </c>
      <c r="C233" s="29">
        <v>2</v>
      </c>
      <c r="D233" s="29"/>
      <c r="E233" s="29"/>
      <c r="F233" s="29"/>
      <c r="G233" s="29"/>
      <c r="H233" s="57">
        <f t="shared" si="10"/>
        <v>11</v>
      </c>
    </row>
    <row r="234" spans="1:8" ht="15.75" thickBot="1" x14ac:dyDescent="0.3">
      <c r="A234" s="60" t="s">
        <v>35</v>
      </c>
      <c r="B234" s="58">
        <f>SUM(B204:B233)-E234</f>
        <v>87</v>
      </c>
      <c r="C234" s="58">
        <f t="shared" ref="C234:H234" si="11">SUM(C204:C233)</f>
        <v>87</v>
      </c>
      <c r="D234" s="58">
        <f t="shared" si="11"/>
        <v>0</v>
      </c>
      <c r="E234" s="58">
        <f t="shared" si="11"/>
        <v>0</v>
      </c>
      <c r="F234" s="58">
        <f t="shared" si="11"/>
        <v>2</v>
      </c>
      <c r="G234" s="58">
        <f t="shared" si="11"/>
        <v>1</v>
      </c>
      <c r="H234" s="59">
        <f t="shared" si="11"/>
        <v>310</v>
      </c>
    </row>
    <row r="237" spans="1:8" ht="36" x14ac:dyDescent="0.55000000000000004">
      <c r="A237" s="273" t="s">
        <v>1</v>
      </c>
      <c r="B237" s="273"/>
      <c r="C237" s="273"/>
      <c r="D237" s="273"/>
      <c r="E237" s="273"/>
      <c r="F237" s="273"/>
      <c r="G237" s="273"/>
      <c r="H237" s="273"/>
    </row>
    <row r="238" spans="1:8" ht="27" thickBot="1" x14ac:dyDescent="0.45">
      <c r="A238" s="274" t="s">
        <v>0</v>
      </c>
      <c r="B238" s="274"/>
      <c r="C238" s="274"/>
      <c r="D238" s="274"/>
      <c r="E238" s="274"/>
      <c r="F238" s="274"/>
      <c r="G238" s="274"/>
      <c r="H238" s="274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5" t="s">
        <v>38</v>
      </c>
      <c r="F239" s="276"/>
      <c r="G239" s="19" t="s">
        <v>16</v>
      </c>
      <c r="H239" s="32" t="s">
        <v>61</v>
      </c>
    </row>
    <row r="240" spans="1:8" ht="15.75" x14ac:dyDescent="0.25">
      <c r="A240" s="277" t="s">
        <v>6</v>
      </c>
      <c r="B240" s="278"/>
      <c r="C240" s="278"/>
      <c r="D240" s="278"/>
      <c r="E240" s="278"/>
      <c r="F240" s="279"/>
      <c r="G240" s="1"/>
      <c r="H240" s="2">
        <f>H233</f>
        <v>11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20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2</v>
      </c>
      <c r="C243" s="37">
        <v>6</v>
      </c>
      <c r="D243" s="37"/>
      <c r="E243" s="37"/>
      <c r="F243" s="37"/>
      <c r="G243" s="37"/>
      <c r="H243" s="38">
        <f>H240+B243+F243-(C243+D243+G243)-E243</f>
        <v>7</v>
      </c>
    </row>
    <row r="244" spans="1:8" x14ac:dyDescent="0.25">
      <c r="A244" s="26">
        <v>2</v>
      </c>
      <c r="B244" s="5">
        <v>2</v>
      </c>
      <c r="C244" s="5">
        <v>1</v>
      </c>
      <c r="D244" s="5"/>
      <c r="E244" s="5"/>
      <c r="F244" s="5"/>
      <c r="G244" s="5"/>
      <c r="H244" s="2">
        <f>H243+B244+F244-(C244+D244+G244)-E244</f>
        <v>8</v>
      </c>
    </row>
    <row r="245" spans="1:8" x14ac:dyDescent="0.25">
      <c r="A245" s="26">
        <v>3</v>
      </c>
      <c r="B245" s="5">
        <v>2</v>
      </c>
      <c r="C245" s="5">
        <v>1</v>
      </c>
      <c r="D245" s="5"/>
      <c r="E245" s="5"/>
      <c r="F245" s="5"/>
      <c r="G245" s="5"/>
      <c r="H245" s="2">
        <f>H244+B245+F245-(C245+D245+G245)-E245</f>
        <v>9</v>
      </c>
    </row>
    <row r="246" spans="1:8" x14ac:dyDescent="0.25">
      <c r="A246" s="26">
        <v>4</v>
      </c>
      <c r="B246" s="5">
        <v>1</v>
      </c>
      <c r="C246" s="5">
        <v>4</v>
      </c>
      <c r="D246" s="5"/>
      <c r="E246" s="5"/>
      <c r="F246" s="5"/>
      <c r="G246" s="5"/>
      <c r="H246" s="2">
        <f t="shared" ref="H246:H273" si="12">H245+B246+F246-(C246+D246+G246)-E246</f>
        <v>6</v>
      </c>
    </row>
    <row r="247" spans="1:8" x14ac:dyDescent="0.25">
      <c r="A247" s="26">
        <v>5</v>
      </c>
      <c r="B247" s="5">
        <v>1</v>
      </c>
      <c r="C247" s="5">
        <v>4</v>
      </c>
      <c r="D247" s="5"/>
      <c r="E247" s="5"/>
      <c r="F247" s="5"/>
      <c r="G247" s="5"/>
      <c r="H247" s="2">
        <f t="shared" si="12"/>
        <v>3</v>
      </c>
    </row>
    <row r="248" spans="1:8" x14ac:dyDescent="0.25">
      <c r="A248" s="26">
        <v>6</v>
      </c>
      <c r="B248" s="5">
        <v>1</v>
      </c>
      <c r="C248" s="5">
        <v>2</v>
      </c>
      <c r="D248" s="5"/>
      <c r="E248" s="5"/>
      <c r="F248" s="5"/>
      <c r="G248" s="5"/>
      <c r="H248" s="2">
        <f t="shared" si="12"/>
        <v>2</v>
      </c>
    </row>
    <row r="249" spans="1:8" x14ac:dyDescent="0.25">
      <c r="A249" s="26">
        <v>7</v>
      </c>
      <c r="B249" s="5">
        <v>6</v>
      </c>
      <c r="C249" s="5">
        <v>1</v>
      </c>
      <c r="D249" s="5"/>
      <c r="E249" s="5"/>
      <c r="F249" s="5"/>
      <c r="G249" s="5"/>
      <c r="H249" s="2">
        <f t="shared" si="12"/>
        <v>7</v>
      </c>
    </row>
    <row r="250" spans="1:8" x14ac:dyDescent="0.25">
      <c r="A250" s="26">
        <v>8</v>
      </c>
      <c r="B250" s="5">
        <v>1</v>
      </c>
      <c r="C250" s="5"/>
      <c r="D250" s="5"/>
      <c r="E250" s="5"/>
      <c r="F250" s="5"/>
      <c r="G250" s="5"/>
      <c r="H250" s="2">
        <f t="shared" si="12"/>
        <v>8</v>
      </c>
    </row>
    <row r="251" spans="1:8" x14ac:dyDescent="0.25">
      <c r="A251" s="26">
        <v>9</v>
      </c>
      <c r="B251" s="5">
        <v>2</v>
      </c>
      <c r="C251" s="5">
        <v>4</v>
      </c>
      <c r="D251" s="5"/>
      <c r="E251" s="5"/>
      <c r="F251" s="5"/>
      <c r="G251" s="5"/>
      <c r="H251" s="2">
        <f t="shared" si="12"/>
        <v>6</v>
      </c>
    </row>
    <row r="252" spans="1:8" x14ac:dyDescent="0.25">
      <c r="A252" s="26">
        <v>10</v>
      </c>
      <c r="B252" s="5">
        <v>1</v>
      </c>
      <c r="C252" s="5">
        <v>4</v>
      </c>
      <c r="D252" s="5"/>
      <c r="E252" s="5"/>
      <c r="F252" s="5"/>
      <c r="G252" s="5"/>
      <c r="H252" s="2">
        <f t="shared" si="12"/>
        <v>3</v>
      </c>
    </row>
    <row r="253" spans="1:8" x14ac:dyDescent="0.25">
      <c r="A253" s="26">
        <v>11</v>
      </c>
      <c r="B253" s="5">
        <v>1</v>
      </c>
      <c r="C253" s="5"/>
      <c r="D253" s="5"/>
      <c r="E253" s="5"/>
      <c r="F253" s="5"/>
      <c r="G253" s="5"/>
      <c r="H253" s="2">
        <f t="shared" si="12"/>
        <v>4</v>
      </c>
    </row>
    <row r="254" spans="1:8" x14ac:dyDescent="0.25">
      <c r="A254" s="26">
        <v>12</v>
      </c>
      <c r="B254" s="5">
        <v>3</v>
      </c>
      <c r="C254" s="5">
        <v>2</v>
      </c>
      <c r="D254" s="5"/>
      <c r="E254" s="5"/>
      <c r="F254" s="5"/>
      <c r="G254" s="5"/>
      <c r="H254" s="2">
        <f t="shared" si="12"/>
        <v>5</v>
      </c>
    </row>
    <row r="255" spans="1:8" x14ac:dyDescent="0.25">
      <c r="A255" s="26">
        <v>13</v>
      </c>
      <c r="B255" s="5"/>
      <c r="C255" s="5">
        <v>3</v>
      </c>
      <c r="D255" s="5"/>
      <c r="E255" s="5"/>
      <c r="F255" s="5"/>
      <c r="G255" s="5"/>
      <c r="H255" s="2">
        <f t="shared" si="12"/>
        <v>2</v>
      </c>
    </row>
    <row r="256" spans="1:8" x14ac:dyDescent="0.25">
      <c r="A256" s="26">
        <v>14</v>
      </c>
      <c r="B256" s="5">
        <v>1</v>
      </c>
      <c r="C256" s="5">
        <v>1</v>
      </c>
      <c r="D256" s="5"/>
      <c r="E256" s="5"/>
      <c r="F256" s="5"/>
      <c r="G256" s="5"/>
      <c r="H256" s="2">
        <f t="shared" si="12"/>
        <v>2</v>
      </c>
    </row>
    <row r="257" spans="1:8" x14ac:dyDescent="0.25">
      <c r="A257" s="26">
        <v>15</v>
      </c>
      <c r="B257" s="5">
        <v>1</v>
      </c>
      <c r="C257" s="5">
        <v>1</v>
      </c>
      <c r="D257" s="5"/>
      <c r="E257" s="5"/>
      <c r="F257" s="5"/>
      <c r="G257" s="5"/>
      <c r="H257" s="2">
        <f t="shared" si="12"/>
        <v>2</v>
      </c>
    </row>
    <row r="258" spans="1:8" x14ac:dyDescent="0.25">
      <c r="A258" s="26">
        <v>16</v>
      </c>
      <c r="B258" s="5">
        <v>1</v>
      </c>
      <c r="C258" s="5"/>
      <c r="D258" s="5"/>
      <c r="E258" s="5"/>
      <c r="F258" s="5"/>
      <c r="G258" s="5"/>
      <c r="H258" s="2">
        <f t="shared" si="12"/>
        <v>3</v>
      </c>
    </row>
    <row r="259" spans="1:8" x14ac:dyDescent="0.25">
      <c r="A259" s="26">
        <v>17</v>
      </c>
      <c r="B259" s="5">
        <v>1</v>
      </c>
      <c r="C259" s="5">
        <v>1</v>
      </c>
      <c r="D259" s="5"/>
      <c r="E259" s="5"/>
      <c r="F259" s="5"/>
      <c r="G259" s="5"/>
      <c r="H259" s="2">
        <f t="shared" si="12"/>
        <v>3</v>
      </c>
    </row>
    <row r="260" spans="1:8" x14ac:dyDescent="0.25">
      <c r="A260" s="26">
        <v>18</v>
      </c>
      <c r="B260" s="5">
        <v>4</v>
      </c>
      <c r="C260" s="5">
        <v>1</v>
      </c>
      <c r="D260" s="5"/>
      <c r="E260" s="5"/>
      <c r="F260" s="5"/>
      <c r="G260" s="5"/>
      <c r="H260" s="2">
        <f t="shared" si="12"/>
        <v>6</v>
      </c>
    </row>
    <row r="261" spans="1:8" x14ac:dyDescent="0.25">
      <c r="A261" s="26">
        <v>19</v>
      </c>
      <c r="B261" s="5">
        <v>2</v>
      </c>
      <c r="C261" s="5">
        <v>2</v>
      </c>
      <c r="D261" s="5"/>
      <c r="E261" s="5"/>
      <c r="F261" s="5"/>
      <c r="G261" s="5"/>
      <c r="H261" s="2">
        <f t="shared" si="12"/>
        <v>6</v>
      </c>
    </row>
    <row r="262" spans="1:8" x14ac:dyDescent="0.25">
      <c r="A262" s="26">
        <v>20</v>
      </c>
      <c r="B262" s="5">
        <v>3</v>
      </c>
      <c r="C262" s="5">
        <v>4</v>
      </c>
      <c r="D262" s="5"/>
      <c r="E262" s="5"/>
      <c r="F262" s="5"/>
      <c r="G262" s="5"/>
      <c r="H262" s="2">
        <f t="shared" si="12"/>
        <v>5</v>
      </c>
    </row>
    <row r="263" spans="1:8" x14ac:dyDescent="0.25">
      <c r="A263" s="26">
        <v>21</v>
      </c>
      <c r="B263" s="5">
        <v>1</v>
      </c>
      <c r="C263" s="5"/>
      <c r="D263" s="5"/>
      <c r="E263" s="5"/>
      <c r="F263" s="5"/>
      <c r="G263" s="5"/>
      <c r="H263" s="2">
        <f t="shared" si="12"/>
        <v>6</v>
      </c>
    </row>
    <row r="264" spans="1:8" x14ac:dyDescent="0.25">
      <c r="A264" s="26">
        <v>22</v>
      </c>
      <c r="B264" s="5">
        <v>4</v>
      </c>
      <c r="C264" s="5">
        <v>2</v>
      </c>
      <c r="D264" s="5"/>
      <c r="E264" s="5"/>
      <c r="F264" s="5"/>
      <c r="G264" s="5"/>
      <c r="H264" s="2">
        <f t="shared" si="12"/>
        <v>8</v>
      </c>
    </row>
    <row r="265" spans="1:8" x14ac:dyDescent="0.25">
      <c r="A265" s="26">
        <v>23</v>
      </c>
      <c r="B265" s="5">
        <v>1</v>
      </c>
      <c r="C265" s="5">
        <v>5</v>
      </c>
      <c r="D265" s="5"/>
      <c r="E265" s="5"/>
      <c r="F265" s="5"/>
      <c r="G265" s="5"/>
      <c r="H265" s="2">
        <f t="shared" si="12"/>
        <v>4</v>
      </c>
    </row>
    <row r="266" spans="1:8" x14ac:dyDescent="0.25">
      <c r="A266" s="26">
        <v>24</v>
      </c>
      <c r="B266" s="5">
        <v>5</v>
      </c>
      <c r="C266" s="5">
        <v>3</v>
      </c>
      <c r="D266" s="5"/>
      <c r="E266" s="5"/>
      <c r="F266" s="5"/>
      <c r="G266" s="5"/>
      <c r="H266" s="2">
        <f t="shared" si="12"/>
        <v>6</v>
      </c>
    </row>
    <row r="267" spans="1:8" x14ac:dyDescent="0.25">
      <c r="A267" s="26">
        <v>25</v>
      </c>
      <c r="B267" s="5"/>
      <c r="C267" s="5">
        <v>1</v>
      </c>
      <c r="D267" s="5"/>
      <c r="E267" s="5"/>
      <c r="F267" s="5"/>
      <c r="G267" s="5"/>
      <c r="H267" s="2">
        <f t="shared" si="12"/>
        <v>5</v>
      </c>
    </row>
    <row r="268" spans="1:8" x14ac:dyDescent="0.25">
      <c r="A268" s="26">
        <v>26</v>
      </c>
      <c r="B268" s="5">
        <v>4</v>
      </c>
      <c r="C268" s="5">
        <v>2</v>
      </c>
      <c r="D268" s="5"/>
      <c r="E268" s="5"/>
      <c r="F268" s="5"/>
      <c r="G268" s="5"/>
      <c r="H268" s="2">
        <f t="shared" si="12"/>
        <v>7</v>
      </c>
    </row>
    <row r="269" spans="1:8" x14ac:dyDescent="0.25">
      <c r="A269" s="26">
        <v>27</v>
      </c>
      <c r="B269" s="5">
        <v>2</v>
      </c>
      <c r="C269" s="5">
        <v>2</v>
      </c>
      <c r="D269" s="5"/>
      <c r="E269" s="5"/>
      <c r="F269" s="5"/>
      <c r="G269" s="5"/>
      <c r="H269" s="2">
        <f t="shared" si="12"/>
        <v>7</v>
      </c>
    </row>
    <row r="270" spans="1:8" x14ac:dyDescent="0.25">
      <c r="A270" s="26">
        <v>28</v>
      </c>
      <c r="B270" s="5">
        <v>9</v>
      </c>
      <c r="C270" s="5">
        <v>4</v>
      </c>
      <c r="D270" s="5"/>
      <c r="E270" s="5"/>
      <c r="F270" s="5"/>
      <c r="G270" s="5"/>
      <c r="H270" s="2">
        <f t="shared" si="12"/>
        <v>12</v>
      </c>
    </row>
    <row r="271" spans="1:8" x14ac:dyDescent="0.25">
      <c r="A271" s="26">
        <v>29</v>
      </c>
      <c r="B271" s="5">
        <v>1</v>
      </c>
      <c r="C271" s="5">
        <v>5</v>
      </c>
      <c r="D271" s="5"/>
      <c r="E271" s="5"/>
      <c r="F271" s="5"/>
      <c r="G271" s="5"/>
      <c r="H271" s="2">
        <f t="shared" si="12"/>
        <v>8</v>
      </c>
    </row>
    <row r="272" spans="1:8" x14ac:dyDescent="0.25">
      <c r="A272" s="11">
        <v>30</v>
      </c>
      <c r="B272" s="5">
        <v>6</v>
      </c>
      <c r="C272" s="5">
        <v>3</v>
      </c>
      <c r="D272" s="5"/>
      <c r="E272" s="5"/>
      <c r="F272" s="5"/>
      <c r="G272" s="5"/>
      <c r="H272" s="5">
        <f t="shared" si="12"/>
        <v>11</v>
      </c>
    </row>
    <row r="273" spans="1:8" ht="15.75" thickBot="1" x14ac:dyDescent="0.3">
      <c r="A273" s="63">
        <v>31</v>
      </c>
      <c r="B273" s="29">
        <v>2</v>
      </c>
      <c r="C273" s="29">
        <v>4</v>
      </c>
      <c r="D273" s="29"/>
      <c r="E273" s="29"/>
      <c r="F273" s="29"/>
      <c r="G273" s="29"/>
      <c r="H273" s="5">
        <f t="shared" si="12"/>
        <v>9</v>
      </c>
    </row>
    <row r="274" spans="1:8" ht="15.75" thickBot="1" x14ac:dyDescent="0.3">
      <c r="A274" s="60" t="s">
        <v>35</v>
      </c>
      <c r="B274" s="58">
        <f>SUM(B243:B273)-E274</f>
        <v>71</v>
      </c>
      <c r="C274" s="58">
        <f t="shared" ref="C274:H274" si="13">SUM(C243:C273)</f>
        <v>73</v>
      </c>
      <c r="D274" s="58">
        <f t="shared" si="13"/>
        <v>0</v>
      </c>
      <c r="E274" s="58">
        <f t="shared" si="13"/>
        <v>0</v>
      </c>
      <c r="F274" s="58">
        <f t="shared" si="13"/>
        <v>0</v>
      </c>
      <c r="G274" s="58">
        <f t="shared" si="13"/>
        <v>0</v>
      </c>
      <c r="H274" s="58">
        <f t="shared" si="13"/>
        <v>180</v>
      </c>
    </row>
    <row r="277" spans="1:8" ht="36" x14ac:dyDescent="0.55000000000000004">
      <c r="A277" s="273" t="s">
        <v>1</v>
      </c>
      <c r="B277" s="273"/>
      <c r="C277" s="273"/>
      <c r="D277" s="273"/>
      <c r="E277" s="273"/>
      <c r="F277" s="273"/>
      <c r="G277" s="273"/>
      <c r="H277" s="273"/>
    </row>
    <row r="278" spans="1:8" ht="27" thickBot="1" x14ac:dyDescent="0.45">
      <c r="A278" s="274" t="s">
        <v>0</v>
      </c>
      <c r="B278" s="274"/>
      <c r="C278" s="274"/>
      <c r="D278" s="274"/>
      <c r="E278" s="274"/>
      <c r="F278" s="274"/>
      <c r="G278" s="274"/>
      <c r="H278" s="274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5" t="s">
        <v>38</v>
      </c>
      <c r="F279" s="276"/>
      <c r="G279" s="19" t="s">
        <v>16</v>
      </c>
      <c r="H279" s="32" t="s">
        <v>62</v>
      </c>
    </row>
    <row r="280" spans="1:8" ht="15.75" x14ac:dyDescent="0.25">
      <c r="A280" s="277" t="s">
        <v>6</v>
      </c>
      <c r="B280" s="278"/>
      <c r="C280" s="278"/>
      <c r="D280" s="278"/>
      <c r="E280" s="278"/>
      <c r="F280" s="279"/>
      <c r="G280" s="1"/>
      <c r="H280" s="2">
        <f>H273</f>
        <v>9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20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6</v>
      </c>
      <c r="C283" s="37">
        <v>2</v>
      </c>
      <c r="D283" s="37"/>
      <c r="E283" s="37"/>
      <c r="F283" s="37"/>
      <c r="G283" s="37"/>
      <c r="H283" s="38">
        <f>H280+B283+F283-(C283+D283+G283)-E283</f>
        <v>13</v>
      </c>
    </row>
    <row r="284" spans="1:8" x14ac:dyDescent="0.25">
      <c r="A284" s="26">
        <v>2</v>
      </c>
      <c r="B284" s="5">
        <v>2</v>
      </c>
      <c r="C284" s="5">
        <v>6</v>
      </c>
      <c r="D284" s="5"/>
      <c r="E284" s="5"/>
      <c r="F284" s="5"/>
      <c r="G284" s="5"/>
      <c r="H284" s="2">
        <f>H283+B284+F284-(C284+D284+G284)-E284</f>
        <v>9</v>
      </c>
    </row>
    <row r="285" spans="1:8" x14ac:dyDescent="0.25">
      <c r="A285" s="26">
        <v>3</v>
      </c>
      <c r="B285" s="5">
        <v>2</v>
      </c>
      <c r="C285" s="5">
        <v>4</v>
      </c>
      <c r="D285" s="5"/>
      <c r="E285" s="5"/>
      <c r="F285" s="5">
        <v>2</v>
      </c>
      <c r="G285" s="5"/>
      <c r="H285" s="2">
        <f>H284+B285+F285-(C285+D285+G285)-E285</f>
        <v>9</v>
      </c>
    </row>
    <row r="286" spans="1:8" x14ac:dyDescent="0.25">
      <c r="A286" s="26">
        <v>4</v>
      </c>
      <c r="B286" s="5">
        <v>4</v>
      </c>
      <c r="C286" s="5"/>
      <c r="D286" s="5"/>
      <c r="E286" s="5"/>
      <c r="F286" s="5"/>
      <c r="G286" s="5"/>
      <c r="H286" s="2">
        <f t="shared" ref="H286:H313" si="14">H285+B286+F286-(C286+D286+G286)-E286</f>
        <v>13</v>
      </c>
    </row>
    <row r="287" spans="1:8" x14ac:dyDescent="0.25">
      <c r="A287" s="26">
        <v>5</v>
      </c>
      <c r="B287" s="5">
        <v>1</v>
      </c>
      <c r="C287" s="5">
        <v>1</v>
      </c>
      <c r="D287" s="5"/>
      <c r="E287" s="5"/>
      <c r="F287" s="5"/>
      <c r="G287" s="5"/>
      <c r="H287" s="2">
        <f t="shared" si="14"/>
        <v>13</v>
      </c>
    </row>
    <row r="288" spans="1:8" x14ac:dyDescent="0.25">
      <c r="A288" s="26">
        <v>6</v>
      </c>
      <c r="B288" s="5">
        <v>3</v>
      </c>
      <c r="C288" s="5">
        <v>2</v>
      </c>
      <c r="D288" s="5"/>
      <c r="E288" s="5"/>
      <c r="F288" s="5"/>
      <c r="G288" s="5"/>
      <c r="H288" s="2">
        <f t="shared" si="14"/>
        <v>14</v>
      </c>
    </row>
    <row r="289" spans="1:8" x14ac:dyDescent="0.25">
      <c r="A289" s="26">
        <v>7</v>
      </c>
      <c r="B289" s="5">
        <v>2</v>
      </c>
      <c r="C289" s="5">
        <v>3</v>
      </c>
      <c r="D289" s="5"/>
      <c r="E289" s="5"/>
      <c r="F289" s="5"/>
      <c r="G289" s="5"/>
      <c r="H289" s="2">
        <f t="shared" si="14"/>
        <v>13</v>
      </c>
    </row>
    <row r="290" spans="1:8" x14ac:dyDescent="0.25">
      <c r="A290" s="26">
        <v>8</v>
      </c>
      <c r="B290" s="5">
        <v>1</v>
      </c>
      <c r="C290" s="5">
        <v>2</v>
      </c>
      <c r="D290" s="5"/>
      <c r="E290" s="5"/>
      <c r="F290" s="5"/>
      <c r="G290" s="5"/>
      <c r="H290" s="2">
        <f t="shared" si="14"/>
        <v>12</v>
      </c>
    </row>
    <row r="291" spans="1:8" x14ac:dyDescent="0.25">
      <c r="A291" s="26">
        <v>9</v>
      </c>
      <c r="B291" s="5">
        <v>2</v>
      </c>
      <c r="C291" s="5">
        <v>4</v>
      </c>
      <c r="D291" s="5"/>
      <c r="E291" s="5"/>
      <c r="F291" s="5"/>
      <c r="G291" s="5"/>
      <c r="H291" s="2">
        <f t="shared" si="14"/>
        <v>10</v>
      </c>
    </row>
    <row r="292" spans="1:8" x14ac:dyDescent="0.25">
      <c r="A292" s="26">
        <v>10</v>
      </c>
      <c r="B292" s="5">
        <v>1</v>
      </c>
      <c r="C292" s="5">
        <v>4</v>
      </c>
      <c r="D292" s="5"/>
      <c r="E292" s="5"/>
      <c r="F292" s="5"/>
      <c r="G292" s="5"/>
      <c r="H292" s="2">
        <f t="shared" si="14"/>
        <v>7</v>
      </c>
    </row>
    <row r="293" spans="1:8" x14ac:dyDescent="0.25">
      <c r="A293" s="26">
        <v>11</v>
      </c>
      <c r="B293" s="5">
        <v>3</v>
      </c>
      <c r="C293" s="5">
        <v>4</v>
      </c>
      <c r="D293" s="5"/>
      <c r="E293" s="5"/>
      <c r="F293" s="5"/>
      <c r="G293" s="5"/>
      <c r="H293" s="2">
        <f t="shared" si="14"/>
        <v>6</v>
      </c>
    </row>
    <row r="294" spans="1:8" x14ac:dyDescent="0.25">
      <c r="A294" s="26">
        <v>12</v>
      </c>
      <c r="B294" s="5">
        <v>2</v>
      </c>
      <c r="C294" s="5"/>
      <c r="D294" s="5"/>
      <c r="E294" s="5"/>
      <c r="F294" s="5"/>
      <c r="G294" s="5"/>
      <c r="H294" s="2">
        <f t="shared" si="14"/>
        <v>8</v>
      </c>
    </row>
    <row r="295" spans="1:8" x14ac:dyDescent="0.25">
      <c r="A295" s="26">
        <v>13</v>
      </c>
      <c r="B295" s="5">
        <v>2</v>
      </c>
      <c r="C295" s="5">
        <v>2</v>
      </c>
      <c r="D295" s="5"/>
      <c r="E295" s="5"/>
      <c r="F295" s="5"/>
      <c r="G295" s="5"/>
      <c r="H295" s="2">
        <f t="shared" si="14"/>
        <v>8</v>
      </c>
    </row>
    <row r="296" spans="1:8" x14ac:dyDescent="0.25">
      <c r="A296" s="26">
        <v>14</v>
      </c>
      <c r="B296" s="5">
        <v>2</v>
      </c>
      <c r="C296" s="5">
        <v>1</v>
      </c>
      <c r="D296" s="5"/>
      <c r="E296" s="5"/>
      <c r="F296" s="5"/>
      <c r="G296" s="5"/>
      <c r="H296" s="2">
        <f t="shared" si="14"/>
        <v>9</v>
      </c>
    </row>
    <row r="297" spans="1:8" x14ac:dyDescent="0.25">
      <c r="A297" s="26">
        <v>15</v>
      </c>
      <c r="B297" s="5">
        <v>4</v>
      </c>
      <c r="C297" s="5">
        <v>2</v>
      </c>
      <c r="D297" s="5"/>
      <c r="E297" s="5"/>
      <c r="F297" s="5"/>
      <c r="G297" s="5"/>
      <c r="H297" s="2">
        <f t="shared" si="14"/>
        <v>11</v>
      </c>
    </row>
    <row r="298" spans="1:8" x14ac:dyDescent="0.25">
      <c r="A298" s="26">
        <v>16</v>
      </c>
      <c r="B298" s="5">
        <v>3</v>
      </c>
      <c r="C298" s="5">
        <v>3</v>
      </c>
      <c r="D298" s="5"/>
      <c r="E298" s="5"/>
      <c r="F298" s="5"/>
      <c r="G298" s="5"/>
      <c r="H298" s="2">
        <f t="shared" si="14"/>
        <v>11</v>
      </c>
    </row>
    <row r="299" spans="1:8" x14ac:dyDescent="0.25">
      <c r="A299" s="26">
        <v>17</v>
      </c>
      <c r="B299" s="5">
        <v>2</v>
      </c>
      <c r="C299" s="5">
        <v>2</v>
      </c>
      <c r="D299" s="5"/>
      <c r="E299" s="5"/>
      <c r="F299" s="5"/>
      <c r="G299" s="5"/>
      <c r="H299" s="2">
        <f t="shared" si="14"/>
        <v>11</v>
      </c>
    </row>
    <row r="300" spans="1:8" x14ac:dyDescent="0.25">
      <c r="A300" s="26">
        <v>18</v>
      </c>
      <c r="B300" s="5">
        <v>5</v>
      </c>
      <c r="C300" s="5">
        <v>4</v>
      </c>
      <c r="D300" s="5"/>
      <c r="E300" s="5"/>
      <c r="F300" s="5"/>
      <c r="G300" s="5"/>
      <c r="H300" s="2">
        <f t="shared" si="14"/>
        <v>12</v>
      </c>
    </row>
    <row r="301" spans="1:8" x14ac:dyDescent="0.25">
      <c r="A301" s="26">
        <v>19</v>
      </c>
      <c r="B301" s="5">
        <v>4</v>
      </c>
      <c r="C301" s="5"/>
      <c r="D301" s="5"/>
      <c r="E301" s="5"/>
      <c r="F301" s="5"/>
      <c r="G301" s="5"/>
      <c r="H301" s="2">
        <f t="shared" si="14"/>
        <v>16</v>
      </c>
    </row>
    <row r="302" spans="1:8" x14ac:dyDescent="0.25">
      <c r="A302" s="26">
        <v>20</v>
      </c>
      <c r="B302" s="5">
        <v>4</v>
      </c>
      <c r="C302" s="5">
        <v>4</v>
      </c>
      <c r="D302" s="5"/>
      <c r="E302" s="5"/>
      <c r="F302" s="5"/>
      <c r="G302" s="5"/>
      <c r="H302" s="2">
        <f t="shared" si="14"/>
        <v>16</v>
      </c>
    </row>
    <row r="303" spans="1:8" x14ac:dyDescent="0.25">
      <c r="A303" s="26">
        <v>21</v>
      </c>
      <c r="B303" s="5">
        <v>3</v>
      </c>
      <c r="C303" s="5">
        <v>5</v>
      </c>
      <c r="D303" s="5"/>
      <c r="E303" s="5"/>
      <c r="F303" s="5"/>
      <c r="G303" s="5"/>
      <c r="H303" s="2">
        <f t="shared" si="14"/>
        <v>14</v>
      </c>
    </row>
    <row r="304" spans="1:8" x14ac:dyDescent="0.25">
      <c r="A304" s="26">
        <v>22</v>
      </c>
      <c r="B304" s="5">
        <v>2</v>
      </c>
      <c r="C304" s="5">
        <v>4</v>
      </c>
      <c r="D304" s="5"/>
      <c r="E304" s="5"/>
      <c r="F304" s="5"/>
      <c r="G304" s="5"/>
      <c r="H304" s="2">
        <f t="shared" si="14"/>
        <v>12</v>
      </c>
    </row>
    <row r="305" spans="1:8" x14ac:dyDescent="0.25">
      <c r="A305" s="26">
        <v>23</v>
      </c>
      <c r="B305" s="5"/>
      <c r="C305" s="5">
        <v>8</v>
      </c>
      <c r="D305" s="5"/>
      <c r="E305" s="5"/>
      <c r="F305" s="5"/>
      <c r="G305" s="5"/>
      <c r="H305" s="2">
        <f t="shared" si="14"/>
        <v>4</v>
      </c>
    </row>
    <row r="306" spans="1:8" x14ac:dyDescent="0.25">
      <c r="A306" s="26">
        <v>24</v>
      </c>
      <c r="B306" s="5">
        <v>3</v>
      </c>
      <c r="C306" s="5">
        <v>2</v>
      </c>
      <c r="D306" s="5"/>
      <c r="E306" s="5"/>
      <c r="F306" s="5"/>
      <c r="G306" s="5"/>
      <c r="H306" s="2">
        <f t="shared" si="14"/>
        <v>5</v>
      </c>
    </row>
    <row r="307" spans="1:8" x14ac:dyDescent="0.25">
      <c r="A307" s="26">
        <v>25</v>
      </c>
      <c r="B307" s="5">
        <v>3</v>
      </c>
      <c r="C307" s="5">
        <v>2</v>
      </c>
      <c r="D307" s="5"/>
      <c r="E307" s="5"/>
      <c r="F307" s="5"/>
      <c r="G307" s="5"/>
      <c r="H307" s="2">
        <f t="shared" si="14"/>
        <v>6</v>
      </c>
    </row>
    <row r="308" spans="1:8" x14ac:dyDescent="0.25">
      <c r="A308" s="26">
        <v>26</v>
      </c>
      <c r="B308" s="5">
        <v>3</v>
      </c>
      <c r="C308" s="5"/>
      <c r="D308" s="5"/>
      <c r="E308" s="5"/>
      <c r="F308" s="5"/>
      <c r="G308" s="5"/>
      <c r="H308" s="2">
        <f t="shared" si="14"/>
        <v>9</v>
      </c>
    </row>
    <row r="309" spans="1:8" x14ac:dyDescent="0.25">
      <c r="A309" s="26">
        <v>27</v>
      </c>
      <c r="B309" s="5">
        <v>3</v>
      </c>
      <c r="C309" s="5">
        <v>3</v>
      </c>
      <c r="D309" s="5"/>
      <c r="E309" s="5"/>
      <c r="F309" s="5"/>
      <c r="G309" s="5"/>
      <c r="H309" s="2">
        <f t="shared" si="14"/>
        <v>9</v>
      </c>
    </row>
    <row r="310" spans="1:8" x14ac:dyDescent="0.25">
      <c r="A310" s="26">
        <v>28</v>
      </c>
      <c r="B310" s="5"/>
      <c r="C310" s="5">
        <v>3</v>
      </c>
      <c r="D310" s="5"/>
      <c r="E310" s="5"/>
      <c r="F310" s="5">
        <v>1</v>
      </c>
      <c r="G310" s="5"/>
      <c r="H310" s="2">
        <f t="shared" si="14"/>
        <v>7</v>
      </c>
    </row>
    <row r="311" spans="1:8" x14ac:dyDescent="0.25">
      <c r="A311" s="26">
        <v>29</v>
      </c>
      <c r="B311" s="5">
        <v>4</v>
      </c>
      <c r="C311" s="5">
        <v>3</v>
      </c>
      <c r="D311" s="5"/>
      <c r="E311" s="5"/>
      <c r="F311" s="5"/>
      <c r="G311" s="5"/>
      <c r="H311" s="2">
        <f t="shared" si="14"/>
        <v>8</v>
      </c>
    </row>
    <row r="312" spans="1:8" x14ac:dyDescent="0.25">
      <c r="A312" s="11">
        <v>30</v>
      </c>
      <c r="B312" s="5">
        <v>4</v>
      </c>
      <c r="C312" s="5">
        <v>3</v>
      </c>
      <c r="D312" s="5"/>
      <c r="E312" s="5"/>
      <c r="F312" s="5"/>
      <c r="G312" s="5"/>
      <c r="H312" s="5">
        <f t="shared" si="14"/>
        <v>9</v>
      </c>
    </row>
    <row r="313" spans="1:8" ht="15.75" thickBot="1" x14ac:dyDescent="0.3">
      <c r="A313" s="63">
        <v>31</v>
      </c>
      <c r="B313" s="29">
        <v>2</v>
      </c>
      <c r="C313" s="29">
        <v>5</v>
      </c>
      <c r="D313" s="29"/>
      <c r="E313" s="29"/>
      <c r="F313" s="29"/>
      <c r="G313" s="29"/>
      <c r="H313" s="5">
        <f t="shared" si="14"/>
        <v>6</v>
      </c>
    </row>
    <row r="314" spans="1:8" ht="15.75" thickBot="1" x14ac:dyDescent="0.3">
      <c r="A314" s="60" t="s">
        <v>35</v>
      </c>
      <c r="B314" s="58">
        <f>SUM(B283:B313)-E314</f>
        <v>82</v>
      </c>
      <c r="C314" s="58">
        <f t="shared" ref="C314:H314" si="15">SUM(C283:C313)</f>
        <v>88</v>
      </c>
      <c r="D314" s="58">
        <f t="shared" si="15"/>
        <v>0</v>
      </c>
      <c r="E314" s="58">
        <f t="shared" si="15"/>
        <v>0</v>
      </c>
      <c r="F314" s="58">
        <f t="shared" si="15"/>
        <v>3</v>
      </c>
      <c r="G314" s="58">
        <f t="shared" si="15"/>
        <v>0</v>
      </c>
      <c r="H314" s="58">
        <f t="shared" si="15"/>
        <v>310</v>
      </c>
    </row>
    <row r="317" spans="1:8" ht="36" x14ac:dyDescent="0.55000000000000004">
      <c r="A317" s="273" t="s">
        <v>1</v>
      </c>
      <c r="B317" s="273"/>
      <c r="C317" s="273"/>
      <c r="D317" s="273"/>
      <c r="E317" s="273"/>
      <c r="F317" s="273"/>
      <c r="G317" s="273"/>
      <c r="H317" s="273"/>
    </row>
    <row r="318" spans="1:8" ht="27" thickBot="1" x14ac:dyDescent="0.45">
      <c r="A318" s="274" t="s">
        <v>0</v>
      </c>
      <c r="B318" s="274"/>
      <c r="C318" s="274"/>
      <c r="D318" s="274"/>
      <c r="E318" s="274"/>
      <c r="F318" s="274"/>
      <c r="G318" s="274"/>
      <c r="H318" s="274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5" t="s">
        <v>38</v>
      </c>
      <c r="F319" s="276"/>
      <c r="G319" s="19" t="s">
        <v>16</v>
      </c>
      <c r="H319" s="32" t="s">
        <v>63</v>
      </c>
    </row>
    <row r="320" spans="1:8" ht="15.75" x14ac:dyDescent="0.25">
      <c r="A320" s="277" t="s">
        <v>6</v>
      </c>
      <c r="B320" s="278"/>
      <c r="C320" s="278"/>
      <c r="D320" s="278"/>
      <c r="E320" s="278"/>
      <c r="F320" s="279"/>
      <c r="G320" s="1"/>
      <c r="H320" s="2">
        <f>H313</f>
        <v>6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20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2</v>
      </c>
      <c r="C323" s="37">
        <v>3</v>
      </c>
      <c r="D323" s="37"/>
      <c r="E323" s="37"/>
      <c r="F323" s="37">
        <v>1</v>
      </c>
      <c r="G323" s="37"/>
      <c r="H323" s="38">
        <f>H320+B323+F323-(C323+D323+G323)-E323</f>
        <v>6</v>
      </c>
    </row>
    <row r="324" spans="1:8" x14ac:dyDescent="0.25">
      <c r="A324" s="26">
        <v>2</v>
      </c>
      <c r="B324" s="5">
        <v>1</v>
      </c>
      <c r="C324" s="5">
        <v>4</v>
      </c>
      <c r="D324" s="5"/>
      <c r="E324" s="5"/>
      <c r="F324" s="5"/>
      <c r="G324" s="5"/>
      <c r="H324" s="2">
        <f>H323+B324+F324-(C324+D324+G324)-E324</f>
        <v>3</v>
      </c>
    </row>
    <row r="325" spans="1:8" x14ac:dyDescent="0.25">
      <c r="A325" s="26">
        <v>3</v>
      </c>
      <c r="B325" s="5">
        <v>3</v>
      </c>
      <c r="C325" s="5">
        <v>2</v>
      </c>
      <c r="D325" s="5"/>
      <c r="E325" s="5"/>
      <c r="F325" s="5"/>
      <c r="G325" s="5"/>
      <c r="H325" s="2">
        <f>H324+B325+F325-(C325+D325+G325)-E325</f>
        <v>4</v>
      </c>
    </row>
    <row r="326" spans="1:8" x14ac:dyDescent="0.25">
      <c r="A326" s="26">
        <v>4</v>
      </c>
      <c r="B326" s="5">
        <v>2</v>
      </c>
      <c r="C326" s="5">
        <v>2</v>
      </c>
      <c r="D326" s="5"/>
      <c r="E326" s="5"/>
      <c r="F326" s="5"/>
      <c r="G326" s="5"/>
      <c r="H326" s="2">
        <f t="shared" ref="H326:H352" si="16">H325+B326+F326-(C326+D326+G326)-E326</f>
        <v>4</v>
      </c>
    </row>
    <row r="327" spans="1:8" x14ac:dyDescent="0.25">
      <c r="A327" s="26">
        <v>5</v>
      </c>
      <c r="B327" s="5">
        <v>2</v>
      </c>
      <c r="C327" s="5"/>
      <c r="D327" s="5"/>
      <c r="E327" s="5"/>
      <c r="F327" s="5"/>
      <c r="G327" s="5">
        <v>1</v>
      </c>
      <c r="H327" s="2">
        <f t="shared" si="16"/>
        <v>5</v>
      </c>
    </row>
    <row r="328" spans="1:8" x14ac:dyDescent="0.25">
      <c r="A328" s="26">
        <v>6</v>
      </c>
      <c r="B328" s="5">
        <v>2</v>
      </c>
      <c r="C328" s="5">
        <v>4</v>
      </c>
      <c r="D328" s="5"/>
      <c r="E328" s="5"/>
      <c r="F328" s="5"/>
      <c r="G328" s="5"/>
      <c r="H328" s="2">
        <f t="shared" si="16"/>
        <v>3</v>
      </c>
    </row>
    <row r="329" spans="1:8" x14ac:dyDescent="0.25">
      <c r="A329" s="26">
        <v>7</v>
      </c>
      <c r="B329" s="5">
        <v>3</v>
      </c>
      <c r="C329" s="5">
        <v>2</v>
      </c>
      <c r="D329" s="5"/>
      <c r="E329" s="5"/>
      <c r="F329" s="5">
        <v>1</v>
      </c>
      <c r="G329" s="5"/>
      <c r="H329" s="2">
        <f t="shared" si="16"/>
        <v>5</v>
      </c>
    </row>
    <row r="330" spans="1:8" x14ac:dyDescent="0.25">
      <c r="A330" s="26">
        <v>8</v>
      </c>
      <c r="B330" s="5">
        <v>6</v>
      </c>
      <c r="C330" s="5"/>
      <c r="D330" s="5"/>
      <c r="E330" s="5"/>
      <c r="F330" s="5"/>
      <c r="G330" s="5"/>
      <c r="H330" s="2">
        <f t="shared" si="16"/>
        <v>11</v>
      </c>
    </row>
    <row r="331" spans="1:8" x14ac:dyDescent="0.25">
      <c r="A331" s="26">
        <v>9</v>
      </c>
      <c r="B331" s="5">
        <v>3</v>
      </c>
      <c r="C331" s="5">
        <v>4</v>
      </c>
      <c r="D331" s="5"/>
      <c r="E331" s="5"/>
      <c r="F331" s="5"/>
      <c r="G331" s="5"/>
      <c r="H331" s="2">
        <f t="shared" si="16"/>
        <v>10</v>
      </c>
    </row>
    <row r="332" spans="1:8" x14ac:dyDescent="0.25">
      <c r="A332" s="26">
        <v>10</v>
      </c>
      <c r="B332" s="5"/>
      <c r="C332" s="5">
        <v>2</v>
      </c>
      <c r="D332" s="5"/>
      <c r="E332" s="5"/>
      <c r="F332" s="5"/>
      <c r="G332" s="5"/>
      <c r="H332" s="2">
        <f t="shared" si="16"/>
        <v>8</v>
      </c>
    </row>
    <row r="333" spans="1:8" x14ac:dyDescent="0.25">
      <c r="A333" s="26">
        <v>11</v>
      </c>
      <c r="B333" s="5"/>
      <c r="C333" s="5">
        <v>4</v>
      </c>
      <c r="D333" s="5"/>
      <c r="E333" s="5"/>
      <c r="F333" s="5"/>
      <c r="G333" s="5"/>
      <c r="H333" s="2">
        <f t="shared" si="16"/>
        <v>4</v>
      </c>
    </row>
    <row r="334" spans="1:8" x14ac:dyDescent="0.25">
      <c r="A334" s="26">
        <v>12</v>
      </c>
      <c r="B334" s="5">
        <v>1</v>
      </c>
      <c r="C334" s="5"/>
      <c r="D334" s="5"/>
      <c r="E334" s="5"/>
      <c r="F334" s="5"/>
      <c r="G334" s="5"/>
      <c r="H334" s="2">
        <f t="shared" si="16"/>
        <v>5</v>
      </c>
    </row>
    <row r="335" spans="1:8" x14ac:dyDescent="0.25">
      <c r="A335" s="26">
        <v>13</v>
      </c>
      <c r="B335" s="5">
        <v>1</v>
      </c>
      <c r="C335" s="5">
        <v>2</v>
      </c>
      <c r="D335" s="5"/>
      <c r="E335" s="5"/>
      <c r="F335" s="5"/>
      <c r="G335" s="5"/>
      <c r="H335" s="2">
        <f t="shared" si="16"/>
        <v>4</v>
      </c>
    </row>
    <row r="336" spans="1:8" x14ac:dyDescent="0.25">
      <c r="A336" s="26">
        <v>14</v>
      </c>
      <c r="B336" s="5">
        <v>2</v>
      </c>
      <c r="C336" s="5">
        <v>1</v>
      </c>
      <c r="D336" s="5"/>
      <c r="E336" s="5"/>
      <c r="F336" s="5"/>
      <c r="G336" s="5"/>
      <c r="H336" s="2">
        <f t="shared" si="16"/>
        <v>5</v>
      </c>
    </row>
    <row r="337" spans="1:8" x14ac:dyDescent="0.25">
      <c r="A337" s="26">
        <v>15</v>
      </c>
      <c r="B337" s="5">
        <v>3</v>
      </c>
      <c r="C337" s="5">
        <v>2</v>
      </c>
      <c r="D337" s="5"/>
      <c r="E337" s="5"/>
      <c r="F337" s="5"/>
      <c r="G337" s="5"/>
      <c r="H337" s="2">
        <f t="shared" si="16"/>
        <v>6</v>
      </c>
    </row>
    <row r="338" spans="1:8" x14ac:dyDescent="0.25">
      <c r="A338" s="26">
        <v>16</v>
      </c>
      <c r="B338" s="5">
        <v>2</v>
      </c>
      <c r="C338" s="5">
        <v>2</v>
      </c>
      <c r="D338" s="5"/>
      <c r="E338" s="5"/>
      <c r="F338" s="5"/>
      <c r="G338" s="5"/>
      <c r="H338" s="2">
        <f t="shared" si="16"/>
        <v>6</v>
      </c>
    </row>
    <row r="339" spans="1:8" x14ac:dyDescent="0.25">
      <c r="A339" s="26">
        <v>17</v>
      </c>
      <c r="B339" s="5">
        <v>6</v>
      </c>
      <c r="C339" s="5">
        <v>1</v>
      </c>
      <c r="D339" s="5"/>
      <c r="E339" s="5"/>
      <c r="F339" s="5"/>
      <c r="G339" s="5"/>
      <c r="H339" s="2">
        <f t="shared" si="16"/>
        <v>11</v>
      </c>
    </row>
    <row r="340" spans="1:8" x14ac:dyDescent="0.25">
      <c r="A340" s="26">
        <v>18</v>
      </c>
      <c r="B340" s="5">
        <v>1</v>
      </c>
      <c r="C340" s="5">
        <v>2</v>
      </c>
      <c r="D340" s="5"/>
      <c r="E340" s="5"/>
      <c r="F340" s="5"/>
      <c r="G340" s="5"/>
      <c r="H340" s="2">
        <f t="shared" si="16"/>
        <v>10</v>
      </c>
    </row>
    <row r="341" spans="1:8" x14ac:dyDescent="0.25">
      <c r="A341" s="26">
        <v>19</v>
      </c>
      <c r="B341" s="5">
        <v>2</v>
      </c>
      <c r="C341" s="5">
        <v>3</v>
      </c>
      <c r="D341" s="5"/>
      <c r="E341" s="5"/>
      <c r="F341" s="5"/>
      <c r="G341" s="5"/>
      <c r="H341" s="2">
        <f t="shared" si="16"/>
        <v>9</v>
      </c>
    </row>
    <row r="342" spans="1:8" x14ac:dyDescent="0.25">
      <c r="A342" s="26">
        <v>20</v>
      </c>
      <c r="B342" s="5">
        <v>5</v>
      </c>
      <c r="C342" s="5">
        <v>4</v>
      </c>
      <c r="D342" s="5"/>
      <c r="E342" s="5"/>
      <c r="F342" s="5"/>
      <c r="G342" s="5"/>
      <c r="H342" s="2">
        <f t="shared" si="16"/>
        <v>10</v>
      </c>
    </row>
    <row r="343" spans="1:8" x14ac:dyDescent="0.25">
      <c r="A343" s="26">
        <v>21</v>
      </c>
      <c r="B343" s="5">
        <v>3</v>
      </c>
      <c r="C343" s="5">
        <v>3</v>
      </c>
      <c r="D343" s="5"/>
      <c r="E343" s="5"/>
      <c r="F343" s="5"/>
      <c r="G343" s="5"/>
      <c r="H343" s="2">
        <f t="shared" si="16"/>
        <v>10</v>
      </c>
    </row>
    <row r="344" spans="1:8" x14ac:dyDescent="0.25">
      <c r="A344" s="26">
        <v>22</v>
      </c>
      <c r="B344" s="5">
        <v>6</v>
      </c>
      <c r="C344" s="5">
        <v>4</v>
      </c>
      <c r="D344" s="5"/>
      <c r="E344" s="5"/>
      <c r="F344" s="5"/>
      <c r="G344" s="5"/>
      <c r="H344" s="2">
        <f t="shared" si="16"/>
        <v>12</v>
      </c>
    </row>
    <row r="345" spans="1:8" x14ac:dyDescent="0.25">
      <c r="A345" s="26">
        <v>23</v>
      </c>
      <c r="B345" s="5">
        <v>2</v>
      </c>
      <c r="C345" s="5">
        <v>3</v>
      </c>
      <c r="D345" s="5"/>
      <c r="E345" s="5"/>
      <c r="F345" s="5"/>
      <c r="G345" s="5"/>
      <c r="H345" s="2">
        <f t="shared" si="16"/>
        <v>11</v>
      </c>
    </row>
    <row r="346" spans="1:8" x14ac:dyDescent="0.25">
      <c r="A346" s="26">
        <v>24</v>
      </c>
      <c r="B346" s="5"/>
      <c r="C346" s="5">
        <v>7</v>
      </c>
      <c r="D346" s="5"/>
      <c r="E346" s="5"/>
      <c r="F346" s="5"/>
      <c r="G346" s="5"/>
      <c r="H346" s="2">
        <f t="shared" si="16"/>
        <v>4</v>
      </c>
    </row>
    <row r="347" spans="1:8" x14ac:dyDescent="0.25">
      <c r="A347" s="26">
        <v>25</v>
      </c>
      <c r="B347" s="5">
        <v>1</v>
      </c>
      <c r="C347" s="5">
        <v>3</v>
      </c>
      <c r="D347" s="5"/>
      <c r="E347" s="5"/>
      <c r="F347" s="5"/>
      <c r="G347" s="5"/>
      <c r="H347" s="2">
        <f t="shared" si="16"/>
        <v>2</v>
      </c>
    </row>
    <row r="348" spans="1:8" x14ac:dyDescent="0.25">
      <c r="A348" s="26">
        <v>26</v>
      </c>
      <c r="B348" s="5">
        <v>4</v>
      </c>
      <c r="C348" s="5">
        <v>1</v>
      </c>
      <c r="D348" s="5"/>
      <c r="E348" s="5"/>
      <c r="F348" s="5"/>
      <c r="G348" s="5"/>
      <c r="H348" s="2">
        <f t="shared" si="16"/>
        <v>5</v>
      </c>
    </row>
    <row r="349" spans="1:8" x14ac:dyDescent="0.25">
      <c r="A349" s="26">
        <v>27</v>
      </c>
      <c r="B349" s="5">
        <v>5</v>
      </c>
      <c r="C349" s="5">
        <v>2</v>
      </c>
      <c r="D349" s="5"/>
      <c r="E349" s="5"/>
      <c r="F349" s="5"/>
      <c r="G349" s="5"/>
      <c r="H349" s="2">
        <f t="shared" si="16"/>
        <v>8</v>
      </c>
    </row>
    <row r="350" spans="1:8" x14ac:dyDescent="0.25">
      <c r="A350" s="26">
        <v>28</v>
      </c>
      <c r="B350" s="5">
        <v>2</v>
      </c>
      <c r="C350" s="5">
        <v>2</v>
      </c>
      <c r="D350" s="5"/>
      <c r="E350" s="5"/>
      <c r="F350" s="5"/>
      <c r="G350" s="5"/>
      <c r="H350" s="2">
        <f t="shared" si="16"/>
        <v>8</v>
      </c>
    </row>
    <row r="351" spans="1:8" x14ac:dyDescent="0.25">
      <c r="A351" s="26">
        <v>29</v>
      </c>
      <c r="B351" s="5">
        <v>4</v>
      </c>
      <c r="C351" s="5">
        <v>3</v>
      </c>
      <c r="D351" s="5"/>
      <c r="E351" s="5"/>
      <c r="F351" s="5"/>
      <c r="G351" s="5"/>
      <c r="H351" s="2">
        <f t="shared" si="16"/>
        <v>9</v>
      </c>
    </row>
    <row r="352" spans="1:8" ht="15.75" thickBot="1" x14ac:dyDescent="0.3">
      <c r="A352" s="11">
        <v>30</v>
      </c>
      <c r="B352" s="5">
        <v>4</v>
      </c>
      <c r="C352" s="5">
        <v>5</v>
      </c>
      <c r="D352" s="5"/>
      <c r="E352" s="5"/>
      <c r="F352" s="5"/>
      <c r="G352" s="5"/>
      <c r="H352" s="5">
        <f t="shared" si="16"/>
        <v>8</v>
      </c>
    </row>
    <row r="353" spans="1:8" ht="15.75" thickBot="1" x14ac:dyDescent="0.3">
      <c r="A353" s="60" t="s">
        <v>35</v>
      </c>
      <c r="B353" s="58">
        <f>SUM(B323:B352)-E353</f>
        <v>78</v>
      </c>
      <c r="C353" s="58">
        <f t="shared" ref="C353:H353" si="17">SUM(C323:C352)</f>
        <v>77</v>
      </c>
      <c r="D353" s="58">
        <f t="shared" si="17"/>
        <v>0</v>
      </c>
      <c r="E353" s="58">
        <f t="shared" si="17"/>
        <v>0</v>
      </c>
      <c r="F353" s="58">
        <f t="shared" si="17"/>
        <v>2</v>
      </c>
      <c r="G353" s="58">
        <f t="shared" si="17"/>
        <v>1</v>
      </c>
      <c r="H353" s="58">
        <f t="shared" si="17"/>
        <v>206</v>
      </c>
    </row>
    <row r="356" spans="1:8" ht="36" x14ac:dyDescent="0.55000000000000004">
      <c r="A356" s="273" t="s">
        <v>1</v>
      </c>
      <c r="B356" s="273"/>
      <c r="C356" s="273"/>
      <c r="D356" s="273"/>
      <c r="E356" s="273"/>
      <c r="F356" s="273"/>
      <c r="G356" s="273"/>
      <c r="H356" s="273"/>
    </row>
    <row r="357" spans="1:8" ht="27" thickBot="1" x14ac:dyDescent="0.45">
      <c r="A357" s="274" t="s">
        <v>0</v>
      </c>
      <c r="B357" s="274"/>
      <c r="C357" s="274"/>
      <c r="D357" s="274"/>
      <c r="E357" s="274"/>
      <c r="F357" s="274"/>
      <c r="G357" s="274"/>
      <c r="H357" s="274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5" t="s">
        <v>38</v>
      </c>
      <c r="F358" s="276"/>
      <c r="G358" s="19" t="s">
        <v>16</v>
      </c>
      <c r="H358" s="32" t="s">
        <v>64</v>
      </c>
    </row>
    <row r="359" spans="1:8" ht="15.75" x14ac:dyDescent="0.25">
      <c r="A359" s="277" t="s">
        <v>6</v>
      </c>
      <c r="B359" s="278"/>
      <c r="C359" s="278"/>
      <c r="D359" s="278"/>
      <c r="E359" s="278"/>
      <c r="F359" s="279"/>
      <c r="G359" s="1"/>
      <c r="H359" s="2">
        <f>H352</f>
        <v>8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20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3</v>
      </c>
      <c r="C362" s="37">
        <v>4</v>
      </c>
      <c r="D362" s="37"/>
      <c r="E362" s="37"/>
      <c r="F362" s="37"/>
      <c r="G362" s="37"/>
      <c r="H362" s="38">
        <f>H359+B362+F362-(C362+D362+G362)-E362</f>
        <v>7</v>
      </c>
    </row>
    <row r="363" spans="1:8" x14ac:dyDescent="0.25">
      <c r="A363" s="26">
        <v>2</v>
      </c>
      <c r="B363" s="5">
        <v>3</v>
      </c>
      <c r="C363" s="5">
        <v>1</v>
      </c>
      <c r="D363" s="5"/>
      <c r="E363" s="5"/>
      <c r="F363" s="5"/>
      <c r="G363" s="5"/>
      <c r="H363" s="2">
        <f>H362+B363+F363-(C363+D363+G363)-E363</f>
        <v>9</v>
      </c>
    </row>
    <row r="364" spans="1:8" x14ac:dyDescent="0.25">
      <c r="A364" s="26">
        <v>3</v>
      </c>
      <c r="B364" s="5">
        <v>2</v>
      </c>
      <c r="C364" s="5">
        <v>3</v>
      </c>
      <c r="D364" s="5"/>
      <c r="E364" s="5"/>
      <c r="F364" s="5"/>
      <c r="G364" s="5"/>
      <c r="H364" s="2">
        <f>H363+B364+F364-(C364+D364+G364)-E364</f>
        <v>8</v>
      </c>
    </row>
    <row r="365" spans="1:8" x14ac:dyDescent="0.25">
      <c r="A365" s="26">
        <v>4</v>
      </c>
      <c r="B365" s="5"/>
      <c r="C365" s="5">
        <v>3</v>
      </c>
      <c r="D365" s="5"/>
      <c r="E365" s="5"/>
      <c r="F365" s="5"/>
      <c r="G365" s="5"/>
      <c r="H365" s="2">
        <f t="shared" ref="H365:H392" si="18">H364+B365+F365-(C365+D365+G365)-E365</f>
        <v>5</v>
      </c>
    </row>
    <row r="366" spans="1:8" x14ac:dyDescent="0.25">
      <c r="A366" s="26">
        <v>5</v>
      </c>
      <c r="B366" s="5">
        <v>3</v>
      </c>
      <c r="C366" s="5">
        <v>1</v>
      </c>
      <c r="D366" s="5"/>
      <c r="E366" s="5"/>
      <c r="F366" s="5"/>
      <c r="G366" s="5"/>
      <c r="H366" s="2">
        <f t="shared" si="18"/>
        <v>7</v>
      </c>
    </row>
    <row r="367" spans="1:8" x14ac:dyDescent="0.25">
      <c r="A367" s="26">
        <v>6</v>
      </c>
      <c r="B367" s="5">
        <v>4</v>
      </c>
      <c r="C367" s="5">
        <v>2</v>
      </c>
      <c r="D367" s="5"/>
      <c r="E367" s="5"/>
      <c r="F367" s="5"/>
      <c r="G367" s="5"/>
      <c r="H367" s="2">
        <f t="shared" si="18"/>
        <v>9</v>
      </c>
    </row>
    <row r="368" spans="1:8" x14ac:dyDescent="0.25">
      <c r="A368" s="26">
        <v>7</v>
      </c>
      <c r="B368" s="5">
        <v>4</v>
      </c>
      <c r="C368" s="5">
        <v>6</v>
      </c>
      <c r="D368" s="5"/>
      <c r="E368" s="5"/>
      <c r="F368" s="5"/>
      <c r="G368" s="5"/>
      <c r="H368" s="2">
        <f t="shared" si="18"/>
        <v>7</v>
      </c>
    </row>
    <row r="369" spans="1:8" x14ac:dyDescent="0.25">
      <c r="A369" s="26">
        <v>8</v>
      </c>
      <c r="B369" s="5">
        <v>2</v>
      </c>
      <c r="C369" s="5">
        <v>4</v>
      </c>
      <c r="D369" s="5"/>
      <c r="E369" s="5"/>
      <c r="F369" s="5"/>
      <c r="G369" s="5"/>
      <c r="H369" s="2">
        <f t="shared" si="18"/>
        <v>5</v>
      </c>
    </row>
    <row r="370" spans="1:8" x14ac:dyDescent="0.25">
      <c r="A370" s="26">
        <v>9</v>
      </c>
      <c r="B370" s="5">
        <v>4</v>
      </c>
      <c r="C370" s="5">
        <v>1</v>
      </c>
      <c r="D370" s="5"/>
      <c r="E370" s="5"/>
      <c r="F370" s="5"/>
      <c r="G370" s="5"/>
      <c r="H370" s="2">
        <f t="shared" si="18"/>
        <v>8</v>
      </c>
    </row>
    <row r="371" spans="1:8" x14ac:dyDescent="0.25">
      <c r="A371" s="26">
        <v>10</v>
      </c>
      <c r="B371" s="5">
        <v>3</v>
      </c>
      <c r="C371" s="5">
        <v>5</v>
      </c>
      <c r="D371" s="5"/>
      <c r="E371" s="5"/>
      <c r="F371" s="5"/>
      <c r="G371" s="5"/>
      <c r="H371" s="2">
        <f t="shared" si="18"/>
        <v>6</v>
      </c>
    </row>
    <row r="372" spans="1:8" x14ac:dyDescent="0.25">
      <c r="A372" s="26">
        <v>11</v>
      </c>
      <c r="B372" s="5">
        <v>1</v>
      </c>
      <c r="C372" s="5"/>
      <c r="D372" s="5"/>
      <c r="E372" s="5"/>
      <c r="F372" s="5"/>
      <c r="G372" s="5"/>
      <c r="H372" s="2">
        <f t="shared" si="18"/>
        <v>7</v>
      </c>
    </row>
    <row r="373" spans="1:8" x14ac:dyDescent="0.25">
      <c r="A373" s="26">
        <v>12</v>
      </c>
      <c r="B373" s="5">
        <v>1</v>
      </c>
      <c r="C373" s="5">
        <v>3</v>
      </c>
      <c r="D373" s="5"/>
      <c r="E373" s="5"/>
      <c r="F373" s="5"/>
      <c r="G373" s="5"/>
      <c r="H373" s="2">
        <f t="shared" si="18"/>
        <v>5</v>
      </c>
    </row>
    <row r="374" spans="1:8" x14ac:dyDescent="0.25">
      <c r="A374" s="26">
        <v>13</v>
      </c>
      <c r="B374" s="5">
        <v>3</v>
      </c>
      <c r="C374" s="5">
        <v>1</v>
      </c>
      <c r="D374" s="5"/>
      <c r="E374" s="5"/>
      <c r="F374" s="5"/>
      <c r="G374" s="5"/>
      <c r="H374" s="2">
        <f t="shared" si="18"/>
        <v>7</v>
      </c>
    </row>
    <row r="375" spans="1:8" x14ac:dyDescent="0.25">
      <c r="A375" s="26">
        <v>14</v>
      </c>
      <c r="B375" s="5">
        <v>5</v>
      </c>
      <c r="C375" s="5">
        <v>1</v>
      </c>
      <c r="D375" s="5"/>
      <c r="E375" s="5"/>
      <c r="F375" s="5"/>
      <c r="G375" s="5"/>
      <c r="H375" s="2">
        <f t="shared" si="18"/>
        <v>11</v>
      </c>
    </row>
    <row r="376" spans="1:8" x14ac:dyDescent="0.25">
      <c r="A376" s="26">
        <v>15</v>
      </c>
      <c r="B376" s="5">
        <v>3</v>
      </c>
      <c r="C376" s="5">
        <v>4</v>
      </c>
      <c r="D376" s="5"/>
      <c r="E376" s="5"/>
      <c r="F376" s="5"/>
      <c r="G376" s="5"/>
      <c r="H376" s="2">
        <f t="shared" si="18"/>
        <v>10</v>
      </c>
    </row>
    <row r="377" spans="1:8" x14ac:dyDescent="0.25">
      <c r="A377" s="26">
        <v>16</v>
      </c>
      <c r="B377" s="5">
        <v>1</v>
      </c>
      <c r="C377" s="5">
        <v>5</v>
      </c>
      <c r="D377" s="5"/>
      <c r="E377" s="5"/>
      <c r="F377" s="5"/>
      <c r="G377" s="5"/>
      <c r="H377" s="2">
        <f t="shared" si="18"/>
        <v>6</v>
      </c>
    </row>
    <row r="378" spans="1:8" x14ac:dyDescent="0.25">
      <c r="A378" s="26">
        <v>17</v>
      </c>
      <c r="B378" s="5">
        <v>1</v>
      </c>
      <c r="C378" s="5"/>
      <c r="D378" s="5"/>
      <c r="E378" s="5"/>
      <c r="F378" s="5"/>
      <c r="G378" s="5">
        <v>1</v>
      </c>
      <c r="H378" s="2">
        <f t="shared" si="18"/>
        <v>6</v>
      </c>
    </row>
    <row r="379" spans="1:8" x14ac:dyDescent="0.25">
      <c r="A379" s="26">
        <v>18</v>
      </c>
      <c r="B379" s="5">
        <v>2</v>
      </c>
      <c r="C379" s="5">
        <v>1</v>
      </c>
      <c r="D379" s="5"/>
      <c r="E379" s="5"/>
      <c r="F379" s="5"/>
      <c r="G379" s="5"/>
      <c r="H379" s="2">
        <f t="shared" si="18"/>
        <v>7</v>
      </c>
    </row>
    <row r="380" spans="1:8" x14ac:dyDescent="0.25">
      <c r="A380" s="26">
        <v>19</v>
      </c>
      <c r="B380" s="5">
        <v>5</v>
      </c>
      <c r="C380" s="5">
        <v>2</v>
      </c>
      <c r="D380" s="5"/>
      <c r="E380" s="5"/>
      <c r="F380" s="5">
        <v>1</v>
      </c>
      <c r="G380" s="5"/>
      <c r="H380" s="2">
        <f t="shared" si="18"/>
        <v>11</v>
      </c>
    </row>
    <row r="381" spans="1:8" x14ac:dyDescent="0.25">
      <c r="A381" s="26">
        <v>20</v>
      </c>
      <c r="B381" s="5">
        <v>3</v>
      </c>
      <c r="C381" s="5">
        <v>2</v>
      </c>
      <c r="D381" s="5"/>
      <c r="E381" s="5"/>
      <c r="F381" s="5"/>
      <c r="G381" s="5"/>
      <c r="H381" s="2">
        <f t="shared" si="18"/>
        <v>12</v>
      </c>
    </row>
    <row r="382" spans="1:8" x14ac:dyDescent="0.25">
      <c r="A382" s="26">
        <v>21</v>
      </c>
      <c r="B382" s="5">
        <v>1</v>
      </c>
      <c r="C382" s="5">
        <v>4</v>
      </c>
      <c r="D382" s="5"/>
      <c r="E382" s="5"/>
      <c r="F382" s="5"/>
      <c r="G382" s="5"/>
      <c r="H382" s="2">
        <f t="shared" si="18"/>
        <v>9</v>
      </c>
    </row>
    <row r="383" spans="1:8" x14ac:dyDescent="0.25">
      <c r="A383" s="26">
        <v>22</v>
      </c>
      <c r="B383" s="5">
        <v>4</v>
      </c>
      <c r="C383" s="5">
        <v>2</v>
      </c>
      <c r="D383" s="5"/>
      <c r="E383" s="5"/>
      <c r="F383" s="5"/>
      <c r="G383" s="5"/>
      <c r="H383" s="2">
        <f t="shared" si="18"/>
        <v>11</v>
      </c>
    </row>
    <row r="384" spans="1:8" x14ac:dyDescent="0.25">
      <c r="A384" s="26">
        <v>23</v>
      </c>
      <c r="B384" s="5">
        <v>2</v>
      </c>
      <c r="C384" s="5">
        <v>7</v>
      </c>
      <c r="D384" s="5"/>
      <c r="E384" s="5"/>
      <c r="F384" s="5"/>
      <c r="G384" s="5"/>
      <c r="H384" s="2">
        <f t="shared" si="18"/>
        <v>6</v>
      </c>
    </row>
    <row r="385" spans="1:8" x14ac:dyDescent="0.25">
      <c r="A385" s="26">
        <v>24</v>
      </c>
      <c r="B385" s="5">
        <v>1</v>
      </c>
      <c r="C385" s="5">
        <v>2</v>
      </c>
      <c r="D385" s="5"/>
      <c r="E385" s="5"/>
      <c r="F385" s="5"/>
      <c r="G385" s="5"/>
      <c r="H385" s="2">
        <f t="shared" si="18"/>
        <v>5</v>
      </c>
    </row>
    <row r="386" spans="1:8" x14ac:dyDescent="0.25">
      <c r="A386" s="26">
        <v>25</v>
      </c>
      <c r="B386" s="5">
        <v>3</v>
      </c>
      <c r="C386" s="5">
        <v>1</v>
      </c>
      <c r="D386" s="5"/>
      <c r="E386" s="5"/>
      <c r="F386" s="5"/>
      <c r="G386" s="5"/>
      <c r="H386" s="2">
        <f t="shared" si="18"/>
        <v>7</v>
      </c>
    </row>
    <row r="387" spans="1:8" x14ac:dyDescent="0.25">
      <c r="A387" s="26">
        <v>26</v>
      </c>
      <c r="B387" s="5">
        <v>3</v>
      </c>
      <c r="C387" s="5">
        <v>1</v>
      </c>
      <c r="D387" s="5"/>
      <c r="E387" s="5"/>
      <c r="F387" s="5"/>
      <c r="G387" s="5"/>
      <c r="H387" s="2">
        <f t="shared" si="18"/>
        <v>9</v>
      </c>
    </row>
    <row r="388" spans="1:8" x14ac:dyDescent="0.25">
      <c r="A388" s="26">
        <v>27</v>
      </c>
      <c r="B388" s="5">
        <v>7</v>
      </c>
      <c r="C388" s="5">
        <v>2</v>
      </c>
      <c r="D388" s="5"/>
      <c r="E388" s="5"/>
      <c r="F388" s="5"/>
      <c r="G388" s="5"/>
      <c r="H388" s="2">
        <f t="shared" si="18"/>
        <v>14</v>
      </c>
    </row>
    <row r="389" spans="1:8" x14ac:dyDescent="0.25">
      <c r="A389" s="26">
        <v>28</v>
      </c>
      <c r="B389" s="5">
        <v>2</v>
      </c>
      <c r="C389" s="5">
        <v>7</v>
      </c>
      <c r="D389" s="5"/>
      <c r="E389" s="5"/>
      <c r="F389" s="5"/>
      <c r="G389" s="5"/>
      <c r="H389" s="2">
        <f t="shared" si="18"/>
        <v>9</v>
      </c>
    </row>
    <row r="390" spans="1:8" x14ac:dyDescent="0.25">
      <c r="A390" s="26">
        <v>29</v>
      </c>
      <c r="B390" s="5">
        <v>2</v>
      </c>
      <c r="C390" s="5">
        <v>2</v>
      </c>
      <c r="D390" s="5"/>
      <c r="E390" s="5"/>
      <c r="F390" s="5"/>
      <c r="G390" s="5"/>
      <c r="H390" s="2">
        <f t="shared" si="18"/>
        <v>9</v>
      </c>
    </row>
    <row r="391" spans="1:8" x14ac:dyDescent="0.25">
      <c r="A391" s="26">
        <v>30</v>
      </c>
      <c r="B391" s="5">
        <v>3</v>
      </c>
      <c r="C391" s="5">
        <v>1</v>
      </c>
      <c r="D391" s="5"/>
      <c r="E391" s="5"/>
      <c r="F391" s="5"/>
      <c r="G391" s="5"/>
      <c r="H391" s="2">
        <f t="shared" si="18"/>
        <v>11</v>
      </c>
    </row>
    <row r="392" spans="1:8" ht="15.75" thickBot="1" x14ac:dyDescent="0.3">
      <c r="A392" s="64">
        <v>31</v>
      </c>
      <c r="B392" s="65">
        <v>2</v>
      </c>
      <c r="C392" s="65">
        <v>3</v>
      </c>
      <c r="D392" s="65"/>
      <c r="E392" s="65"/>
      <c r="F392" s="65"/>
      <c r="G392" s="65"/>
      <c r="H392" s="2">
        <f t="shared" si="18"/>
        <v>10</v>
      </c>
    </row>
    <row r="393" spans="1:8" ht="15.75" thickBot="1" x14ac:dyDescent="0.3">
      <c r="A393" s="60" t="s">
        <v>35</v>
      </c>
      <c r="B393" s="58">
        <f>SUM(B362:B392)-E393</f>
        <v>83</v>
      </c>
      <c r="C393" s="58">
        <f t="shared" ref="C393:H393" si="19">SUM(C362:C392)</f>
        <v>81</v>
      </c>
      <c r="D393" s="58">
        <f t="shared" si="19"/>
        <v>0</v>
      </c>
      <c r="E393" s="58">
        <f t="shared" si="19"/>
        <v>0</v>
      </c>
      <c r="F393" s="58">
        <f t="shared" si="19"/>
        <v>1</v>
      </c>
      <c r="G393" s="58">
        <f t="shared" si="19"/>
        <v>1</v>
      </c>
      <c r="H393" s="59">
        <f t="shared" si="19"/>
        <v>253</v>
      </c>
    </row>
    <row r="396" spans="1:8" ht="36" x14ac:dyDescent="0.55000000000000004">
      <c r="A396" s="273" t="s">
        <v>1</v>
      </c>
      <c r="B396" s="273"/>
      <c r="C396" s="273"/>
      <c r="D396" s="273"/>
      <c r="E396" s="273"/>
      <c r="F396" s="273"/>
      <c r="G396" s="273"/>
      <c r="H396" s="273"/>
    </row>
    <row r="397" spans="1:8" ht="27" thickBot="1" x14ac:dyDescent="0.45">
      <c r="A397" s="274" t="s">
        <v>0</v>
      </c>
      <c r="B397" s="274"/>
      <c r="C397" s="274"/>
      <c r="D397" s="274"/>
      <c r="E397" s="274"/>
      <c r="F397" s="274"/>
      <c r="G397" s="274"/>
      <c r="H397" s="274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5" t="s">
        <v>38</v>
      </c>
      <c r="F398" s="276"/>
      <c r="G398" s="19" t="s">
        <v>16</v>
      </c>
      <c r="H398" s="32" t="s">
        <v>66</v>
      </c>
    </row>
    <row r="399" spans="1:8" ht="15.75" x14ac:dyDescent="0.25">
      <c r="A399" s="277" t="s">
        <v>6</v>
      </c>
      <c r="B399" s="278"/>
      <c r="C399" s="278"/>
      <c r="D399" s="278"/>
      <c r="E399" s="278"/>
      <c r="F399" s="279"/>
      <c r="G399" s="1"/>
      <c r="H399" s="2">
        <f>H392</f>
        <v>10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20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3</v>
      </c>
      <c r="C402" s="37">
        <v>1</v>
      </c>
      <c r="D402" s="37"/>
      <c r="E402" s="37"/>
      <c r="F402" s="37"/>
      <c r="G402" s="37">
        <v>1</v>
      </c>
      <c r="H402" s="38">
        <f>H399+B402+F402-(C402+D402+G402)-E402</f>
        <v>11</v>
      </c>
    </row>
    <row r="403" spans="1:8" x14ac:dyDescent="0.25">
      <c r="A403" s="26">
        <v>2</v>
      </c>
      <c r="B403" s="5">
        <v>3</v>
      </c>
      <c r="C403" s="5">
        <v>3</v>
      </c>
      <c r="D403" s="5"/>
      <c r="E403" s="5"/>
      <c r="F403" s="5"/>
      <c r="G403" s="5"/>
      <c r="H403" s="2">
        <f>H402+B403+F403-(C403+D403+G403)-E403</f>
        <v>11</v>
      </c>
    </row>
    <row r="404" spans="1:8" x14ac:dyDescent="0.25">
      <c r="A404" s="26">
        <v>3</v>
      </c>
      <c r="B404" s="5">
        <v>6</v>
      </c>
      <c r="C404" s="5">
        <v>2</v>
      </c>
      <c r="D404" s="5"/>
      <c r="E404" s="5"/>
      <c r="F404" s="5"/>
      <c r="G404" s="5"/>
      <c r="H404" s="2">
        <f>H403+B404+F404-(C404+D404+G404)-E404</f>
        <v>15</v>
      </c>
    </row>
    <row r="405" spans="1:8" x14ac:dyDescent="0.25">
      <c r="A405" s="26">
        <v>4</v>
      </c>
      <c r="B405" s="5">
        <v>1</v>
      </c>
      <c r="C405" s="5">
        <v>6</v>
      </c>
      <c r="D405" s="5"/>
      <c r="E405" s="5"/>
      <c r="F405" s="5"/>
      <c r="G405" s="5"/>
      <c r="H405" s="2">
        <f t="shared" ref="H405:H431" si="20">H404+B405+F405-(C405+D405+G405)-E405</f>
        <v>10</v>
      </c>
    </row>
    <row r="406" spans="1:8" x14ac:dyDescent="0.25">
      <c r="A406" s="26">
        <v>5</v>
      </c>
      <c r="B406" s="5">
        <v>2</v>
      </c>
      <c r="C406" s="5">
        <v>3</v>
      </c>
      <c r="D406" s="5"/>
      <c r="E406" s="5"/>
      <c r="F406" s="5"/>
      <c r="G406" s="5"/>
      <c r="H406" s="2">
        <f t="shared" si="20"/>
        <v>9</v>
      </c>
    </row>
    <row r="407" spans="1:8" x14ac:dyDescent="0.25">
      <c r="A407" s="26">
        <v>6</v>
      </c>
      <c r="B407" s="5">
        <v>3</v>
      </c>
      <c r="C407" s="5">
        <v>1</v>
      </c>
      <c r="D407" s="5"/>
      <c r="E407" s="5"/>
      <c r="F407" s="5"/>
      <c r="G407" s="5"/>
      <c r="H407" s="2">
        <f t="shared" si="20"/>
        <v>11</v>
      </c>
    </row>
    <row r="408" spans="1:8" x14ac:dyDescent="0.25">
      <c r="A408" s="26">
        <v>7</v>
      </c>
      <c r="B408" s="5"/>
      <c r="C408" s="5">
        <v>3</v>
      </c>
      <c r="D408" s="5"/>
      <c r="E408" s="5"/>
      <c r="F408" s="5"/>
      <c r="G408" s="5"/>
      <c r="H408" s="2">
        <f t="shared" si="20"/>
        <v>8</v>
      </c>
    </row>
    <row r="409" spans="1:8" x14ac:dyDescent="0.25">
      <c r="A409" s="26">
        <v>8</v>
      </c>
      <c r="B409" s="5">
        <v>2</v>
      </c>
      <c r="C409" s="5">
        <v>4</v>
      </c>
      <c r="D409" s="5"/>
      <c r="E409" s="5"/>
      <c r="F409" s="5"/>
      <c r="G409" s="5"/>
      <c r="H409" s="2">
        <f t="shared" si="20"/>
        <v>6</v>
      </c>
    </row>
    <row r="410" spans="1:8" x14ac:dyDescent="0.25">
      <c r="A410" s="26">
        <v>9</v>
      </c>
      <c r="B410" s="5"/>
      <c r="C410" s="5">
        <v>1</v>
      </c>
      <c r="D410" s="5"/>
      <c r="E410" s="5"/>
      <c r="F410" s="5"/>
      <c r="G410" s="5"/>
      <c r="H410" s="2">
        <f t="shared" si="20"/>
        <v>5</v>
      </c>
    </row>
    <row r="411" spans="1:8" x14ac:dyDescent="0.25">
      <c r="A411" s="26">
        <v>10</v>
      </c>
      <c r="B411" s="5">
        <v>2</v>
      </c>
      <c r="C411" s="5">
        <v>3</v>
      </c>
      <c r="D411" s="5"/>
      <c r="E411" s="5"/>
      <c r="F411" s="5">
        <v>1</v>
      </c>
      <c r="G411" s="5"/>
      <c r="H411" s="2">
        <f t="shared" si="20"/>
        <v>5</v>
      </c>
    </row>
    <row r="412" spans="1:8" x14ac:dyDescent="0.25">
      <c r="A412" s="26">
        <v>11</v>
      </c>
      <c r="B412" s="5">
        <v>4</v>
      </c>
      <c r="C412" s="5">
        <v>4</v>
      </c>
      <c r="D412" s="5"/>
      <c r="E412" s="5"/>
      <c r="F412" s="5"/>
      <c r="G412" s="5"/>
      <c r="H412" s="2">
        <f t="shared" si="20"/>
        <v>5</v>
      </c>
    </row>
    <row r="413" spans="1:8" x14ac:dyDescent="0.25">
      <c r="A413" s="26">
        <v>12</v>
      </c>
      <c r="B413" s="5">
        <v>1</v>
      </c>
      <c r="C413" s="5">
        <v>3</v>
      </c>
      <c r="D413" s="5"/>
      <c r="E413" s="5"/>
      <c r="F413" s="5"/>
      <c r="G413" s="5"/>
      <c r="H413" s="2">
        <f t="shared" si="20"/>
        <v>3</v>
      </c>
    </row>
    <row r="414" spans="1:8" x14ac:dyDescent="0.25">
      <c r="A414" s="26">
        <v>13</v>
      </c>
      <c r="B414" s="5">
        <v>1</v>
      </c>
      <c r="C414" s="5"/>
      <c r="D414" s="5"/>
      <c r="E414" s="5"/>
      <c r="F414" s="5"/>
      <c r="G414" s="5"/>
      <c r="H414" s="2">
        <f t="shared" si="20"/>
        <v>4</v>
      </c>
    </row>
    <row r="415" spans="1:8" x14ac:dyDescent="0.25">
      <c r="A415" s="26">
        <v>14</v>
      </c>
      <c r="B415" s="5">
        <v>1</v>
      </c>
      <c r="C415" s="5">
        <v>2</v>
      </c>
      <c r="D415" s="5"/>
      <c r="E415" s="5"/>
      <c r="F415" s="5"/>
      <c r="G415" s="5"/>
      <c r="H415" s="2">
        <f t="shared" si="20"/>
        <v>3</v>
      </c>
    </row>
    <row r="416" spans="1:8" x14ac:dyDescent="0.25">
      <c r="A416" s="26">
        <v>15</v>
      </c>
      <c r="B416" s="5">
        <v>7</v>
      </c>
      <c r="C416" s="5"/>
      <c r="D416" s="5"/>
      <c r="E416" s="5"/>
      <c r="F416" s="5"/>
      <c r="G416" s="5"/>
      <c r="H416" s="2">
        <f t="shared" si="20"/>
        <v>10</v>
      </c>
    </row>
    <row r="417" spans="1:8" x14ac:dyDescent="0.25">
      <c r="A417" s="26">
        <v>16</v>
      </c>
      <c r="B417" s="5">
        <v>1</v>
      </c>
      <c r="C417" s="5">
        <v>2</v>
      </c>
      <c r="D417" s="5"/>
      <c r="E417" s="5"/>
      <c r="F417" s="5"/>
      <c r="G417" s="5"/>
      <c r="H417" s="2">
        <f t="shared" si="20"/>
        <v>9</v>
      </c>
    </row>
    <row r="418" spans="1:8" x14ac:dyDescent="0.25">
      <c r="A418" s="26">
        <v>17</v>
      </c>
      <c r="B418" s="5">
        <v>5</v>
      </c>
      <c r="C418" s="5">
        <v>4</v>
      </c>
      <c r="D418" s="5"/>
      <c r="E418" s="5"/>
      <c r="F418" s="5">
        <v>1</v>
      </c>
      <c r="G418" s="5"/>
      <c r="H418" s="2">
        <f t="shared" si="20"/>
        <v>11</v>
      </c>
    </row>
    <row r="419" spans="1:8" x14ac:dyDescent="0.25">
      <c r="A419" s="26">
        <v>18</v>
      </c>
      <c r="B419" s="5"/>
      <c r="C419" s="5">
        <v>1</v>
      </c>
      <c r="D419" s="5"/>
      <c r="E419" s="5"/>
      <c r="F419" s="5"/>
      <c r="G419" s="5"/>
      <c r="H419" s="2">
        <f t="shared" si="20"/>
        <v>10</v>
      </c>
    </row>
    <row r="420" spans="1:8" x14ac:dyDescent="0.25">
      <c r="A420" s="26">
        <v>19</v>
      </c>
      <c r="B420" s="5">
        <v>1</v>
      </c>
      <c r="C420" s="5">
        <v>2</v>
      </c>
      <c r="D420" s="5"/>
      <c r="E420" s="5"/>
      <c r="F420" s="5"/>
      <c r="G420" s="5"/>
      <c r="H420" s="2">
        <f t="shared" si="20"/>
        <v>9</v>
      </c>
    </row>
    <row r="421" spans="1:8" x14ac:dyDescent="0.25">
      <c r="A421" s="26">
        <v>20</v>
      </c>
      <c r="B421" s="5">
        <v>4</v>
      </c>
      <c r="C421" s="5">
        <v>4</v>
      </c>
      <c r="D421" s="5"/>
      <c r="E421" s="5"/>
      <c r="F421" s="5"/>
      <c r="G421" s="5"/>
      <c r="H421" s="2">
        <f t="shared" si="20"/>
        <v>9</v>
      </c>
    </row>
    <row r="422" spans="1:8" x14ac:dyDescent="0.25">
      <c r="A422" s="26">
        <v>21</v>
      </c>
      <c r="B422" s="5"/>
      <c r="C422" s="5">
        <v>1</v>
      </c>
      <c r="D422" s="5"/>
      <c r="E422" s="5"/>
      <c r="F422" s="5"/>
      <c r="G422" s="5"/>
      <c r="H422" s="2">
        <f t="shared" si="20"/>
        <v>8</v>
      </c>
    </row>
    <row r="423" spans="1:8" x14ac:dyDescent="0.25">
      <c r="A423" s="26">
        <v>22</v>
      </c>
      <c r="B423" s="5">
        <v>2</v>
      </c>
      <c r="C423" s="5">
        <v>5</v>
      </c>
      <c r="D423" s="5"/>
      <c r="E423" s="5"/>
      <c r="F423" s="5"/>
      <c r="G423" s="5"/>
      <c r="H423" s="2">
        <f t="shared" si="20"/>
        <v>5</v>
      </c>
    </row>
    <row r="424" spans="1:8" x14ac:dyDescent="0.25">
      <c r="A424" s="26">
        <v>23</v>
      </c>
      <c r="B424" s="5">
        <v>2</v>
      </c>
      <c r="C424" s="5">
        <v>2</v>
      </c>
      <c r="D424" s="5"/>
      <c r="E424" s="5"/>
      <c r="F424" s="5"/>
      <c r="G424" s="5"/>
      <c r="H424" s="2">
        <f t="shared" si="20"/>
        <v>5</v>
      </c>
    </row>
    <row r="425" spans="1:8" x14ac:dyDescent="0.25">
      <c r="A425" s="26">
        <v>24</v>
      </c>
      <c r="B425" s="5">
        <v>4</v>
      </c>
      <c r="C425" s="5">
        <v>2</v>
      </c>
      <c r="D425" s="5"/>
      <c r="E425" s="5"/>
      <c r="F425" s="5"/>
      <c r="G425" s="5"/>
      <c r="H425" s="2">
        <f t="shared" si="20"/>
        <v>7</v>
      </c>
    </row>
    <row r="426" spans="1:8" x14ac:dyDescent="0.25">
      <c r="A426" s="26">
        <v>25</v>
      </c>
      <c r="B426" s="5">
        <v>3</v>
      </c>
      <c r="C426" s="5">
        <v>1</v>
      </c>
      <c r="D426" s="5"/>
      <c r="E426" s="5"/>
      <c r="F426" s="5"/>
      <c r="G426" s="5"/>
      <c r="H426" s="2">
        <f t="shared" si="20"/>
        <v>9</v>
      </c>
    </row>
    <row r="427" spans="1:8" x14ac:dyDescent="0.25">
      <c r="A427" s="26">
        <v>26</v>
      </c>
      <c r="B427" s="5">
        <v>3</v>
      </c>
      <c r="C427" s="5">
        <v>2</v>
      </c>
      <c r="D427" s="5"/>
      <c r="E427" s="5"/>
      <c r="F427" s="5"/>
      <c r="G427" s="5"/>
      <c r="H427" s="2">
        <f t="shared" si="20"/>
        <v>10</v>
      </c>
    </row>
    <row r="428" spans="1:8" x14ac:dyDescent="0.25">
      <c r="A428" s="26">
        <v>27</v>
      </c>
      <c r="B428" s="5">
        <v>4</v>
      </c>
      <c r="C428" s="5">
        <v>5</v>
      </c>
      <c r="D428" s="5"/>
      <c r="E428" s="5"/>
      <c r="F428" s="5"/>
      <c r="G428" s="5"/>
      <c r="H428" s="2">
        <f t="shared" si="20"/>
        <v>9</v>
      </c>
    </row>
    <row r="429" spans="1:8" x14ac:dyDescent="0.25">
      <c r="A429" s="26">
        <v>28</v>
      </c>
      <c r="B429" s="5">
        <v>2</v>
      </c>
      <c r="C429" s="5"/>
      <c r="D429" s="5"/>
      <c r="E429" s="5"/>
      <c r="F429" s="5"/>
      <c r="G429" s="5"/>
      <c r="H429" s="2">
        <f t="shared" si="20"/>
        <v>11</v>
      </c>
    </row>
    <row r="430" spans="1:8" x14ac:dyDescent="0.25">
      <c r="A430" s="26">
        <v>29</v>
      </c>
      <c r="B430" s="5">
        <v>4</v>
      </c>
      <c r="C430" s="5">
        <v>7</v>
      </c>
      <c r="D430" s="5"/>
      <c r="E430" s="5"/>
      <c r="F430" s="5"/>
      <c r="G430" s="5"/>
      <c r="H430" s="2">
        <f t="shared" si="20"/>
        <v>8</v>
      </c>
    </row>
    <row r="431" spans="1:8" ht="15.75" thickBot="1" x14ac:dyDescent="0.3">
      <c r="A431" s="26">
        <v>30</v>
      </c>
      <c r="B431" s="5">
        <v>3</v>
      </c>
      <c r="C431" s="5">
        <v>2</v>
      </c>
      <c r="D431" s="5"/>
      <c r="E431" s="5"/>
      <c r="F431" s="5"/>
      <c r="G431" s="5"/>
      <c r="H431" s="2">
        <f t="shared" si="20"/>
        <v>9</v>
      </c>
    </row>
    <row r="432" spans="1:8" ht="15.75" thickBot="1" x14ac:dyDescent="0.3">
      <c r="A432" s="60" t="s">
        <v>35</v>
      </c>
      <c r="B432" s="58">
        <f>SUM(B402:B431)-E432</f>
        <v>74</v>
      </c>
      <c r="C432" s="58">
        <f t="shared" ref="C432:H432" si="21">SUM(C402:C431)</f>
        <v>76</v>
      </c>
      <c r="D432" s="58">
        <f t="shared" si="21"/>
        <v>0</v>
      </c>
      <c r="E432" s="58">
        <f t="shared" si="21"/>
        <v>0</v>
      </c>
      <c r="F432" s="58">
        <f t="shared" si="21"/>
        <v>2</v>
      </c>
      <c r="G432" s="58">
        <f t="shared" si="21"/>
        <v>1</v>
      </c>
      <c r="H432" s="59">
        <f t="shared" si="21"/>
        <v>245</v>
      </c>
    </row>
    <row r="435" spans="1:11" ht="36" x14ac:dyDescent="0.55000000000000004">
      <c r="A435" s="273" t="s">
        <v>1</v>
      </c>
      <c r="B435" s="273"/>
      <c r="C435" s="273"/>
      <c r="D435" s="273"/>
      <c r="E435" s="273"/>
      <c r="F435" s="273"/>
      <c r="G435" s="273"/>
      <c r="H435" s="273"/>
    </row>
    <row r="436" spans="1:11" ht="27" thickBot="1" x14ac:dyDescent="0.45">
      <c r="A436" s="274" t="s">
        <v>0</v>
      </c>
      <c r="B436" s="274"/>
      <c r="C436" s="274"/>
      <c r="D436" s="274"/>
      <c r="E436" s="274"/>
      <c r="F436" s="274"/>
      <c r="G436" s="274"/>
      <c r="H436" s="274"/>
    </row>
    <row r="437" spans="1:11" ht="15.75" x14ac:dyDescent="0.25">
      <c r="A437" s="39" t="s">
        <v>2</v>
      </c>
      <c r="B437" s="19" t="s">
        <v>3</v>
      </c>
      <c r="C437" s="20"/>
      <c r="D437" s="21" t="s">
        <v>52</v>
      </c>
      <c r="E437" s="275" t="s">
        <v>38</v>
      </c>
      <c r="F437" s="276"/>
      <c r="G437" s="19" t="s">
        <v>16</v>
      </c>
      <c r="H437" s="32" t="s">
        <v>67</v>
      </c>
    </row>
    <row r="438" spans="1:11" ht="15.75" x14ac:dyDescent="0.25">
      <c r="A438" s="277" t="s">
        <v>6</v>
      </c>
      <c r="B438" s="278"/>
      <c r="C438" s="278"/>
      <c r="D438" s="278"/>
      <c r="E438" s="278"/>
      <c r="F438" s="279"/>
      <c r="G438" s="1"/>
      <c r="H438" s="2">
        <f>H431</f>
        <v>9</v>
      </c>
    </row>
    <row r="439" spans="1:11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20</v>
      </c>
      <c r="K439" t="s">
        <v>49</v>
      </c>
    </row>
    <row r="440" spans="1:11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11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9</v>
      </c>
    </row>
    <row r="442" spans="1:11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9</v>
      </c>
    </row>
    <row r="443" spans="1:11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9</v>
      </c>
    </row>
    <row r="444" spans="1:11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9</v>
      </c>
    </row>
    <row r="445" spans="1:11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9</v>
      </c>
    </row>
    <row r="446" spans="1:11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9</v>
      </c>
    </row>
    <row r="447" spans="1:11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9</v>
      </c>
    </row>
    <row r="448" spans="1:11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9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9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9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9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9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9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9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9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9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9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9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9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9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9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9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9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9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9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9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9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9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9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9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9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279</v>
      </c>
    </row>
  </sheetData>
  <mergeCells count="47">
    <mergeCell ref="A436:H436"/>
    <mergeCell ref="E437:F437"/>
    <mergeCell ref="A438:F438"/>
    <mergeCell ref="A396:H396"/>
    <mergeCell ref="A397:H397"/>
    <mergeCell ref="E398:F398"/>
    <mergeCell ref="A399:F399"/>
    <mergeCell ref="A435:H435"/>
    <mergeCell ref="A356:H356"/>
    <mergeCell ref="A357:H357"/>
    <mergeCell ref="E358:F358"/>
    <mergeCell ref="A359:F359"/>
    <mergeCell ref="A317:H317"/>
    <mergeCell ref="A318:H318"/>
    <mergeCell ref="E319:F319"/>
    <mergeCell ref="A320:F320"/>
    <mergeCell ref="A277:H277"/>
    <mergeCell ref="A278:H278"/>
    <mergeCell ref="E279:F279"/>
    <mergeCell ref="A280:F280"/>
    <mergeCell ref="A79:H79"/>
    <mergeCell ref="A80:H80"/>
    <mergeCell ref="E81:F81"/>
    <mergeCell ref="A82:F82"/>
    <mergeCell ref="A237:H237"/>
    <mergeCell ref="A238:H238"/>
    <mergeCell ref="E239:F239"/>
    <mergeCell ref="A240:F240"/>
    <mergeCell ref="A119:H119"/>
    <mergeCell ref="A120:H120"/>
    <mergeCell ref="A122:F122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42:H42"/>
    <mergeCell ref="E43:F43"/>
    <mergeCell ref="A44:F44"/>
    <mergeCell ref="A1:H1"/>
    <mergeCell ref="A2:H2"/>
    <mergeCell ref="E3:F3"/>
    <mergeCell ref="A4:F4"/>
    <mergeCell ref="A41:H4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72"/>
  <sheetViews>
    <sheetView topLeftCell="A414" workbookViewId="0">
      <selection activeCell="C431" sqref="C431"/>
    </sheetView>
  </sheetViews>
  <sheetFormatPr defaultRowHeight="15" x14ac:dyDescent="0.25"/>
  <cols>
    <col min="1" max="1" width="10" customWidth="1"/>
    <col min="2" max="2" width="13.28515625" customWidth="1"/>
    <col min="3" max="3" width="12.28515625" customWidth="1"/>
    <col min="4" max="4" width="8.7109375" customWidth="1"/>
    <col min="5" max="5" width="9.5703125" customWidth="1"/>
    <col min="6" max="6" width="11.28515625" customWidth="1"/>
    <col min="7" max="7" width="11.42578125" customWidth="1"/>
    <col min="8" max="8" width="12.42578125" customWidth="1"/>
  </cols>
  <sheetData>
    <row r="1" spans="1:8" ht="36" x14ac:dyDescent="0.55000000000000004">
      <c r="A1" s="273" t="s">
        <v>1</v>
      </c>
      <c r="B1" s="273"/>
      <c r="C1" s="273"/>
      <c r="D1" s="273"/>
      <c r="E1" s="273"/>
      <c r="F1" s="273"/>
      <c r="G1" s="273"/>
      <c r="H1" s="273"/>
    </row>
    <row r="2" spans="1:8" ht="26.25" x14ac:dyDescent="0.4">
      <c r="A2" s="274" t="s">
        <v>0</v>
      </c>
      <c r="B2" s="274"/>
      <c r="C2" s="274"/>
      <c r="D2" s="274"/>
      <c r="E2" s="274"/>
      <c r="F2" s="274"/>
      <c r="G2" s="274"/>
      <c r="H2" s="274"/>
    </row>
    <row r="3" spans="1:8" ht="15.75" x14ac:dyDescent="0.25">
      <c r="A3" s="4" t="s">
        <v>19</v>
      </c>
      <c r="B3" s="4" t="s">
        <v>3</v>
      </c>
      <c r="C3" s="5"/>
      <c r="D3" s="1" t="s">
        <v>18</v>
      </c>
      <c r="E3" s="286" t="s">
        <v>179</v>
      </c>
      <c r="F3" s="286"/>
      <c r="G3" s="4" t="s">
        <v>16</v>
      </c>
      <c r="H3" s="6" t="s">
        <v>17</v>
      </c>
    </row>
    <row r="4" spans="1:8" ht="15.75" x14ac:dyDescent="0.25">
      <c r="A4" s="287" t="s">
        <v>6</v>
      </c>
      <c r="B4" s="287"/>
      <c r="C4" s="287"/>
      <c r="D4" s="287"/>
      <c r="E4" s="287"/>
      <c r="F4" s="287"/>
      <c r="G4" s="1"/>
      <c r="H4" s="5">
        <v>11</v>
      </c>
    </row>
    <row r="5" spans="1:8" ht="15.75" x14ac:dyDescent="0.25">
      <c r="A5" s="1" t="s">
        <v>7</v>
      </c>
      <c r="B5" s="1"/>
      <c r="C5" s="1"/>
      <c r="D5" s="1"/>
      <c r="E5" s="1"/>
      <c r="F5" s="1"/>
      <c r="G5" s="1"/>
      <c r="H5" s="5">
        <v>14</v>
      </c>
    </row>
    <row r="6" spans="1:8" ht="51" x14ac:dyDescent="0.25">
      <c r="A6" s="9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31" t="s">
        <v>15</v>
      </c>
    </row>
    <row r="7" spans="1:8" x14ac:dyDescent="0.25">
      <c r="A7" s="11">
        <v>1</v>
      </c>
      <c r="B7" s="5">
        <v>6</v>
      </c>
      <c r="C7" s="5">
        <v>3</v>
      </c>
      <c r="D7" s="5"/>
      <c r="E7" s="5"/>
      <c r="F7" s="5"/>
      <c r="G7" s="5">
        <v>2</v>
      </c>
      <c r="H7" s="5">
        <f>H4+B7+F7-(C7+D7+G7)-E7</f>
        <v>12</v>
      </c>
    </row>
    <row r="8" spans="1:8" x14ac:dyDescent="0.25">
      <c r="A8" s="11">
        <v>2</v>
      </c>
      <c r="B8" s="5">
        <v>3</v>
      </c>
      <c r="C8" s="5">
        <v>3</v>
      </c>
      <c r="D8" s="5"/>
      <c r="E8" s="5"/>
      <c r="F8" s="5"/>
      <c r="G8" s="5">
        <v>3</v>
      </c>
      <c r="H8" s="5">
        <f>H7+B8+F8-(C8+D8+G8)-E8</f>
        <v>9</v>
      </c>
    </row>
    <row r="9" spans="1:8" x14ac:dyDescent="0.25">
      <c r="A9" s="11">
        <v>3</v>
      </c>
      <c r="B9" s="5">
        <v>6</v>
      </c>
      <c r="C9" s="5">
        <v>2</v>
      </c>
      <c r="D9" s="5"/>
      <c r="E9" s="5"/>
      <c r="F9" s="5"/>
      <c r="G9" s="5">
        <v>2</v>
      </c>
      <c r="H9" s="5">
        <f t="shared" ref="H9:H37" si="0">H8+B9+F9-(C9+D9+G9)-E9</f>
        <v>11</v>
      </c>
    </row>
    <row r="10" spans="1:8" x14ac:dyDescent="0.25">
      <c r="A10" s="11">
        <v>4</v>
      </c>
      <c r="B10" s="5">
        <v>11</v>
      </c>
      <c r="C10" s="5"/>
      <c r="D10" s="5"/>
      <c r="E10" s="5"/>
      <c r="F10" s="5"/>
      <c r="G10" s="5">
        <v>2</v>
      </c>
      <c r="H10" s="5">
        <f t="shared" si="0"/>
        <v>20</v>
      </c>
    </row>
    <row r="11" spans="1:8" x14ac:dyDescent="0.25">
      <c r="A11" s="11">
        <v>5</v>
      </c>
      <c r="B11" s="5">
        <v>2</v>
      </c>
      <c r="C11" s="5">
        <v>1</v>
      </c>
      <c r="D11" s="5"/>
      <c r="E11" s="5"/>
      <c r="F11" s="5"/>
      <c r="G11" s="5">
        <v>9</v>
      </c>
      <c r="H11" s="5">
        <f t="shared" si="0"/>
        <v>12</v>
      </c>
    </row>
    <row r="12" spans="1:8" x14ac:dyDescent="0.25">
      <c r="A12" s="11">
        <v>6</v>
      </c>
      <c r="B12" s="5">
        <v>6</v>
      </c>
      <c r="C12" s="5">
        <v>3</v>
      </c>
      <c r="D12" s="5"/>
      <c r="E12" s="5"/>
      <c r="F12" s="5"/>
      <c r="G12" s="5">
        <v>2</v>
      </c>
      <c r="H12" s="5">
        <f t="shared" si="0"/>
        <v>13</v>
      </c>
    </row>
    <row r="13" spans="1:8" x14ac:dyDescent="0.25">
      <c r="A13" s="11">
        <v>7</v>
      </c>
      <c r="B13" s="5">
        <v>5</v>
      </c>
      <c r="C13" s="5">
        <v>1</v>
      </c>
      <c r="D13" s="5"/>
      <c r="E13" s="5"/>
      <c r="F13" s="5"/>
      <c r="G13" s="5">
        <v>7</v>
      </c>
      <c r="H13" s="5">
        <f t="shared" si="0"/>
        <v>10</v>
      </c>
    </row>
    <row r="14" spans="1:8" x14ac:dyDescent="0.25">
      <c r="A14" s="11">
        <v>8</v>
      </c>
      <c r="B14" s="5">
        <v>11</v>
      </c>
      <c r="C14" s="5">
        <v>5</v>
      </c>
      <c r="D14" s="5"/>
      <c r="E14" s="5"/>
      <c r="F14" s="5"/>
      <c r="G14" s="5">
        <v>5</v>
      </c>
      <c r="H14" s="5">
        <f t="shared" si="0"/>
        <v>11</v>
      </c>
    </row>
    <row r="15" spans="1:8" x14ac:dyDescent="0.25">
      <c r="A15" s="11">
        <v>9</v>
      </c>
      <c r="B15" s="5">
        <v>4</v>
      </c>
      <c r="C15" s="5"/>
      <c r="D15" s="5"/>
      <c r="E15" s="5"/>
      <c r="F15" s="5"/>
      <c r="G15" s="5">
        <v>5</v>
      </c>
      <c r="H15" s="5">
        <f t="shared" si="0"/>
        <v>10</v>
      </c>
    </row>
    <row r="16" spans="1:8" x14ac:dyDescent="0.25">
      <c r="A16" s="11">
        <v>10</v>
      </c>
      <c r="B16" s="5">
        <v>3</v>
      </c>
      <c r="C16" s="5"/>
      <c r="D16" s="5"/>
      <c r="E16" s="5"/>
      <c r="F16" s="5"/>
      <c r="G16" s="5">
        <v>2</v>
      </c>
      <c r="H16" s="5">
        <f t="shared" si="0"/>
        <v>11</v>
      </c>
    </row>
    <row r="17" spans="1:8" x14ac:dyDescent="0.25">
      <c r="A17" s="11">
        <v>11</v>
      </c>
      <c r="B17" s="5">
        <v>9</v>
      </c>
      <c r="C17" s="5"/>
      <c r="D17" s="5"/>
      <c r="E17" s="5"/>
      <c r="F17" s="5"/>
      <c r="G17" s="5">
        <v>3</v>
      </c>
      <c r="H17" s="5">
        <f t="shared" si="0"/>
        <v>17</v>
      </c>
    </row>
    <row r="18" spans="1:8" x14ac:dyDescent="0.25">
      <c r="A18" s="11">
        <v>12</v>
      </c>
      <c r="B18" s="5">
        <v>2</v>
      </c>
      <c r="C18" s="5">
        <v>2</v>
      </c>
      <c r="D18" s="5"/>
      <c r="E18" s="5"/>
      <c r="F18" s="5">
        <v>1</v>
      </c>
      <c r="G18" s="5">
        <v>7</v>
      </c>
      <c r="H18" s="5">
        <f t="shared" si="0"/>
        <v>11</v>
      </c>
    </row>
    <row r="19" spans="1:8" x14ac:dyDescent="0.25">
      <c r="A19" s="11">
        <v>13</v>
      </c>
      <c r="B19" s="5">
        <v>7</v>
      </c>
      <c r="C19" s="5">
        <v>2</v>
      </c>
      <c r="D19" s="5"/>
      <c r="E19" s="5"/>
      <c r="F19" s="5"/>
      <c r="G19" s="5">
        <v>2</v>
      </c>
      <c r="H19" s="5">
        <f t="shared" si="0"/>
        <v>14</v>
      </c>
    </row>
    <row r="20" spans="1:8" x14ac:dyDescent="0.25">
      <c r="A20" s="11">
        <v>14</v>
      </c>
      <c r="B20" s="5">
        <v>4</v>
      </c>
      <c r="C20" s="5">
        <v>2</v>
      </c>
      <c r="D20" s="5"/>
      <c r="E20" s="5"/>
      <c r="F20" s="5"/>
      <c r="G20" s="5">
        <v>9</v>
      </c>
      <c r="H20" s="5">
        <f t="shared" si="0"/>
        <v>7</v>
      </c>
    </row>
    <row r="21" spans="1:8" x14ac:dyDescent="0.25">
      <c r="A21" s="11">
        <v>15</v>
      </c>
      <c r="B21" s="5">
        <v>5</v>
      </c>
      <c r="C21" s="5">
        <v>2</v>
      </c>
      <c r="D21" s="5"/>
      <c r="E21" s="5"/>
      <c r="F21" s="5"/>
      <c r="G21" s="5">
        <v>3</v>
      </c>
      <c r="H21" s="5">
        <f t="shared" si="0"/>
        <v>7</v>
      </c>
    </row>
    <row r="22" spans="1:8" x14ac:dyDescent="0.25">
      <c r="A22" s="11">
        <v>16</v>
      </c>
      <c r="B22" s="5">
        <v>6</v>
      </c>
      <c r="C22" s="5">
        <v>1</v>
      </c>
      <c r="D22" s="5"/>
      <c r="E22" s="5"/>
      <c r="F22" s="5"/>
      <c r="G22" s="5">
        <v>2</v>
      </c>
      <c r="H22" s="5">
        <f t="shared" si="0"/>
        <v>10</v>
      </c>
    </row>
    <row r="23" spans="1:8" x14ac:dyDescent="0.25">
      <c r="A23" s="11">
        <v>17</v>
      </c>
      <c r="B23" s="5">
        <v>1</v>
      </c>
      <c r="C23" s="5"/>
      <c r="D23" s="5"/>
      <c r="E23" s="5"/>
      <c r="F23" s="5"/>
      <c r="G23" s="5">
        <v>6</v>
      </c>
      <c r="H23" s="5">
        <f t="shared" si="0"/>
        <v>5</v>
      </c>
    </row>
    <row r="24" spans="1:8" x14ac:dyDescent="0.25">
      <c r="A24" s="11">
        <v>18</v>
      </c>
      <c r="B24" s="5">
        <v>11</v>
      </c>
      <c r="C24" s="5">
        <v>2</v>
      </c>
      <c r="D24" s="5"/>
      <c r="E24" s="5"/>
      <c r="F24" s="5"/>
      <c r="G24" s="5">
        <v>3</v>
      </c>
      <c r="H24" s="5">
        <f t="shared" si="0"/>
        <v>11</v>
      </c>
    </row>
    <row r="25" spans="1:8" x14ac:dyDescent="0.25">
      <c r="A25" s="11">
        <v>19</v>
      </c>
      <c r="B25" s="5">
        <v>5</v>
      </c>
      <c r="C25" s="5"/>
      <c r="D25" s="5"/>
      <c r="E25" s="5"/>
      <c r="F25" s="5"/>
      <c r="G25" s="5">
        <v>6</v>
      </c>
      <c r="H25" s="5">
        <f t="shared" si="0"/>
        <v>10</v>
      </c>
    </row>
    <row r="26" spans="1:8" x14ac:dyDescent="0.25">
      <c r="A26" s="11">
        <v>20</v>
      </c>
      <c r="B26" s="5">
        <v>7</v>
      </c>
      <c r="C26" s="5"/>
      <c r="D26" s="5"/>
      <c r="E26" s="5"/>
      <c r="F26" s="5"/>
      <c r="G26" s="5">
        <v>4</v>
      </c>
      <c r="H26" s="5">
        <f t="shared" si="0"/>
        <v>13</v>
      </c>
    </row>
    <row r="27" spans="1:8" x14ac:dyDescent="0.25">
      <c r="A27" s="11">
        <v>21</v>
      </c>
      <c r="B27" s="5">
        <v>3</v>
      </c>
      <c r="C27" s="5">
        <v>1</v>
      </c>
      <c r="D27" s="5"/>
      <c r="E27" s="5"/>
      <c r="F27" s="5"/>
      <c r="G27" s="5">
        <v>6</v>
      </c>
      <c r="H27" s="5">
        <f t="shared" si="0"/>
        <v>9</v>
      </c>
    </row>
    <row r="28" spans="1:8" x14ac:dyDescent="0.25">
      <c r="A28" s="11">
        <v>22</v>
      </c>
      <c r="B28" s="5">
        <v>5</v>
      </c>
      <c r="C28" s="5">
        <v>1</v>
      </c>
      <c r="D28" s="5"/>
      <c r="E28" s="5"/>
      <c r="F28" s="5"/>
      <c r="G28" s="5">
        <v>3</v>
      </c>
      <c r="H28" s="5">
        <f t="shared" si="0"/>
        <v>10</v>
      </c>
    </row>
    <row r="29" spans="1:8" x14ac:dyDescent="0.25">
      <c r="A29" s="11">
        <v>23</v>
      </c>
      <c r="B29" s="5">
        <v>2</v>
      </c>
      <c r="C29" s="5">
        <v>2</v>
      </c>
      <c r="D29" s="5"/>
      <c r="E29" s="5"/>
      <c r="F29" s="5"/>
      <c r="G29" s="5">
        <v>5</v>
      </c>
      <c r="H29" s="5">
        <f t="shared" si="0"/>
        <v>5</v>
      </c>
    </row>
    <row r="30" spans="1:8" x14ac:dyDescent="0.25">
      <c r="A30" s="11">
        <v>24</v>
      </c>
      <c r="B30" s="5">
        <v>4</v>
      </c>
      <c r="C30" s="5"/>
      <c r="D30" s="5"/>
      <c r="E30" s="5"/>
      <c r="F30" s="5"/>
      <c r="G30" s="5">
        <v>2</v>
      </c>
      <c r="H30" s="5">
        <f t="shared" si="0"/>
        <v>7</v>
      </c>
    </row>
    <row r="31" spans="1:8" x14ac:dyDescent="0.25">
      <c r="A31" s="11">
        <v>25</v>
      </c>
      <c r="B31" s="5">
        <v>4</v>
      </c>
      <c r="C31" s="5"/>
      <c r="D31" s="5"/>
      <c r="E31" s="5"/>
      <c r="F31" s="5"/>
      <c r="G31" s="5">
        <v>2</v>
      </c>
      <c r="H31" s="5">
        <f t="shared" si="0"/>
        <v>9</v>
      </c>
    </row>
    <row r="32" spans="1:8" x14ac:dyDescent="0.25">
      <c r="A32" s="11">
        <v>26</v>
      </c>
      <c r="B32" s="5">
        <v>4</v>
      </c>
      <c r="C32" s="5"/>
      <c r="D32" s="5"/>
      <c r="E32" s="5"/>
      <c r="F32" s="5"/>
      <c r="G32" s="5">
        <v>4</v>
      </c>
      <c r="H32" s="5">
        <f t="shared" si="0"/>
        <v>9</v>
      </c>
    </row>
    <row r="33" spans="1:8" x14ac:dyDescent="0.25">
      <c r="A33" s="11">
        <v>27</v>
      </c>
      <c r="B33" s="5">
        <v>5</v>
      </c>
      <c r="C33" s="5">
        <v>1</v>
      </c>
      <c r="D33" s="5"/>
      <c r="E33" s="5"/>
      <c r="F33" s="5"/>
      <c r="G33" s="5">
        <v>3</v>
      </c>
      <c r="H33" s="5">
        <f t="shared" si="0"/>
        <v>10</v>
      </c>
    </row>
    <row r="34" spans="1:8" x14ac:dyDescent="0.25">
      <c r="A34" s="11">
        <v>28</v>
      </c>
      <c r="B34" s="5">
        <v>8</v>
      </c>
      <c r="C34" s="5">
        <v>2</v>
      </c>
      <c r="D34" s="5"/>
      <c r="E34" s="5"/>
      <c r="F34" s="5"/>
      <c r="G34" s="5">
        <v>3</v>
      </c>
      <c r="H34" s="5">
        <f t="shared" si="0"/>
        <v>13</v>
      </c>
    </row>
    <row r="35" spans="1:8" x14ac:dyDescent="0.25">
      <c r="A35" s="11">
        <v>29</v>
      </c>
      <c r="B35" s="5">
        <v>6</v>
      </c>
      <c r="C35" s="5">
        <v>3</v>
      </c>
      <c r="D35" s="5"/>
      <c r="E35" s="5"/>
      <c r="F35" s="5"/>
      <c r="G35" s="5">
        <v>4</v>
      </c>
      <c r="H35" s="5">
        <f t="shared" si="0"/>
        <v>12</v>
      </c>
    </row>
    <row r="36" spans="1:8" x14ac:dyDescent="0.25">
      <c r="A36" s="11">
        <v>30</v>
      </c>
      <c r="B36" s="5">
        <v>1</v>
      </c>
      <c r="C36" s="5">
        <v>3</v>
      </c>
      <c r="D36" s="5"/>
      <c r="E36" s="5"/>
      <c r="F36" s="5"/>
      <c r="G36" s="5">
        <v>4</v>
      </c>
      <c r="H36" s="5">
        <f t="shared" si="0"/>
        <v>6</v>
      </c>
    </row>
    <row r="37" spans="1:8" x14ac:dyDescent="0.25">
      <c r="A37" s="11">
        <v>31</v>
      </c>
      <c r="B37" s="5">
        <v>2</v>
      </c>
      <c r="C37" s="5">
        <v>1</v>
      </c>
      <c r="D37" s="5"/>
      <c r="E37" s="5"/>
      <c r="F37" s="5"/>
      <c r="G37" s="5">
        <v>2</v>
      </c>
      <c r="H37" s="5">
        <f t="shared" si="0"/>
        <v>5</v>
      </c>
    </row>
    <row r="38" spans="1:8" x14ac:dyDescent="0.25">
      <c r="A38" s="12" t="s">
        <v>35</v>
      </c>
      <c r="B38" s="12">
        <f>SUM(B7:B37)-E38</f>
        <v>158</v>
      </c>
      <c r="C38" s="12">
        <f t="shared" ref="C38:H38" si="1">SUM(C7:C37)</f>
        <v>43</v>
      </c>
      <c r="D38" s="12">
        <f t="shared" si="1"/>
        <v>0</v>
      </c>
      <c r="E38" s="12">
        <f t="shared" si="1"/>
        <v>0</v>
      </c>
      <c r="F38" s="12">
        <f t="shared" si="1"/>
        <v>1</v>
      </c>
      <c r="G38" s="12">
        <f t="shared" si="1"/>
        <v>122</v>
      </c>
      <c r="H38" s="12">
        <f t="shared" si="1"/>
        <v>319</v>
      </c>
    </row>
    <row r="41" spans="1:8" ht="36" x14ac:dyDescent="0.55000000000000004">
      <c r="A41" s="273" t="s">
        <v>1</v>
      </c>
      <c r="B41" s="273"/>
      <c r="C41" s="273"/>
      <c r="D41" s="273"/>
      <c r="E41" s="273"/>
      <c r="F41" s="273"/>
      <c r="G41" s="273"/>
      <c r="H41" s="273"/>
    </row>
    <row r="42" spans="1:8" ht="26.25" x14ac:dyDescent="0.4">
      <c r="A42" s="274" t="s">
        <v>0</v>
      </c>
      <c r="B42" s="274"/>
      <c r="C42" s="274"/>
      <c r="D42" s="274"/>
      <c r="E42" s="274"/>
      <c r="F42" s="274"/>
      <c r="G42" s="274"/>
      <c r="H42" s="274"/>
    </row>
    <row r="43" spans="1:8" ht="15.75" x14ac:dyDescent="0.25">
      <c r="A43" s="4" t="s">
        <v>19</v>
      </c>
      <c r="B43" s="4" t="s">
        <v>3</v>
      </c>
      <c r="C43" s="5"/>
      <c r="D43" s="1" t="s">
        <v>18</v>
      </c>
      <c r="E43" s="286" t="s">
        <v>179</v>
      </c>
      <c r="F43" s="286"/>
      <c r="G43" s="4" t="s">
        <v>16</v>
      </c>
      <c r="H43" s="6" t="s">
        <v>41</v>
      </c>
    </row>
    <row r="44" spans="1:8" ht="15.75" x14ac:dyDescent="0.25">
      <c r="A44" s="287" t="s">
        <v>6</v>
      </c>
      <c r="B44" s="287"/>
      <c r="C44" s="287"/>
      <c r="D44" s="287"/>
      <c r="E44" s="287"/>
      <c r="F44" s="287"/>
      <c r="G44" s="1"/>
      <c r="H44" s="5">
        <f>H37</f>
        <v>5</v>
      </c>
    </row>
    <row r="45" spans="1:8" ht="15.75" x14ac:dyDescent="0.25">
      <c r="A45" s="1" t="s">
        <v>7</v>
      </c>
      <c r="B45" s="1"/>
      <c r="C45" s="1"/>
      <c r="D45" s="1"/>
      <c r="E45" s="1"/>
      <c r="F45" s="1"/>
      <c r="G45" s="1"/>
      <c r="H45" s="5">
        <v>14</v>
      </c>
    </row>
    <row r="46" spans="1:8" ht="51" x14ac:dyDescent="0.25">
      <c r="A46" s="9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31" t="s">
        <v>15</v>
      </c>
    </row>
    <row r="47" spans="1:8" x14ac:dyDescent="0.25">
      <c r="A47" s="11">
        <v>1</v>
      </c>
      <c r="B47" s="5">
        <v>9</v>
      </c>
      <c r="C47" s="5"/>
      <c r="D47" s="5"/>
      <c r="E47" s="5"/>
      <c r="F47" s="5"/>
      <c r="G47" s="5">
        <v>1</v>
      </c>
      <c r="H47" s="5">
        <f>H44+B47+F47-(C47+D47+G47)-E47</f>
        <v>13</v>
      </c>
    </row>
    <row r="48" spans="1:8" x14ac:dyDescent="0.25">
      <c r="A48" s="11">
        <v>2</v>
      </c>
      <c r="B48" s="5">
        <v>1</v>
      </c>
      <c r="C48" s="5">
        <v>1</v>
      </c>
      <c r="D48" s="5"/>
      <c r="E48" s="5"/>
      <c r="F48" s="5"/>
      <c r="G48" s="5">
        <v>7</v>
      </c>
      <c r="H48" s="5">
        <f>H47+B48+F48-(C48+D48+G48)-E48</f>
        <v>6</v>
      </c>
    </row>
    <row r="49" spans="1:8" x14ac:dyDescent="0.25">
      <c r="A49" s="11">
        <v>3</v>
      </c>
      <c r="B49" s="5">
        <v>5</v>
      </c>
      <c r="C49" s="5">
        <v>2</v>
      </c>
      <c r="D49" s="5"/>
      <c r="E49" s="5"/>
      <c r="F49" s="5"/>
      <c r="G49" s="5"/>
      <c r="H49" s="5">
        <f t="shared" ref="H49:H75" si="2">H48+B49+F49-(C49+D49+G49)-E49</f>
        <v>9</v>
      </c>
    </row>
    <row r="50" spans="1:8" x14ac:dyDescent="0.25">
      <c r="A50" s="11">
        <v>4</v>
      </c>
      <c r="B50" s="5">
        <v>8</v>
      </c>
      <c r="C50" s="5">
        <v>2</v>
      </c>
      <c r="D50" s="5"/>
      <c r="E50" s="5"/>
      <c r="F50" s="5"/>
      <c r="G50" s="5">
        <v>3</v>
      </c>
      <c r="H50" s="5">
        <f t="shared" si="2"/>
        <v>12</v>
      </c>
    </row>
    <row r="51" spans="1:8" x14ac:dyDescent="0.25">
      <c r="A51" s="11">
        <v>5</v>
      </c>
      <c r="B51" s="5">
        <v>5</v>
      </c>
      <c r="C51" s="5">
        <v>2</v>
      </c>
      <c r="D51" s="5"/>
      <c r="E51" s="5"/>
      <c r="F51" s="5"/>
      <c r="G51" s="5">
        <v>1</v>
      </c>
      <c r="H51" s="5">
        <f t="shared" si="2"/>
        <v>14</v>
      </c>
    </row>
    <row r="52" spans="1:8" x14ac:dyDescent="0.25">
      <c r="A52" s="11">
        <v>6</v>
      </c>
      <c r="B52" s="5">
        <v>4</v>
      </c>
      <c r="C52" s="5">
        <v>3</v>
      </c>
      <c r="D52" s="5"/>
      <c r="E52" s="5"/>
      <c r="F52" s="5"/>
      <c r="G52" s="5">
        <v>6</v>
      </c>
      <c r="H52" s="5">
        <f t="shared" si="2"/>
        <v>9</v>
      </c>
    </row>
    <row r="53" spans="1:8" x14ac:dyDescent="0.25">
      <c r="A53" s="11">
        <v>7</v>
      </c>
      <c r="B53" s="5">
        <v>2</v>
      </c>
      <c r="C53" s="5"/>
      <c r="D53" s="5"/>
      <c r="E53" s="5"/>
      <c r="F53" s="5"/>
      <c r="G53" s="5">
        <v>3</v>
      </c>
      <c r="H53" s="5">
        <f t="shared" si="2"/>
        <v>8</v>
      </c>
    </row>
    <row r="54" spans="1:8" x14ac:dyDescent="0.25">
      <c r="A54" s="11">
        <v>8</v>
      </c>
      <c r="B54" s="5">
        <v>9</v>
      </c>
      <c r="C54" s="5"/>
      <c r="D54" s="5"/>
      <c r="E54" s="5"/>
      <c r="F54" s="5"/>
      <c r="G54" s="5">
        <v>1</v>
      </c>
      <c r="H54" s="5">
        <f t="shared" si="2"/>
        <v>16</v>
      </c>
    </row>
    <row r="55" spans="1:8" x14ac:dyDescent="0.25">
      <c r="A55" s="11">
        <v>9</v>
      </c>
      <c r="B55" s="5">
        <v>6</v>
      </c>
      <c r="C55" s="5">
        <v>2</v>
      </c>
      <c r="D55" s="5"/>
      <c r="E55" s="5"/>
      <c r="F55" s="5"/>
      <c r="G55" s="5">
        <v>6</v>
      </c>
      <c r="H55" s="5">
        <f t="shared" si="2"/>
        <v>14</v>
      </c>
    </row>
    <row r="56" spans="1:8" x14ac:dyDescent="0.25">
      <c r="A56" s="11">
        <v>10</v>
      </c>
      <c r="B56" s="5">
        <v>4</v>
      </c>
      <c r="C56" s="5">
        <v>1</v>
      </c>
      <c r="D56" s="5"/>
      <c r="E56" s="5"/>
      <c r="F56" s="5"/>
      <c r="G56" s="5">
        <v>2</v>
      </c>
      <c r="H56" s="5">
        <f t="shared" si="2"/>
        <v>15</v>
      </c>
    </row>
    <row r="57" spans="1:8" x14ac:dyDescent="0.25">
      <c r="A57" s="11">
        <v>11</v>
      </c>
      <c r="B57" s="5"/>
      <c r="C57" s="5">
        <v>10</v>
      </c>
      <c r="D57" s="5"/>
      <c r="E57" s="5"/>
      <c r="F57" s="5"/>
      <c r="G57" s="5">
        <v>5</v>
      </c>
      <c r="H57" s="5">
        <f t="shared" si="2"/>
        <v>0</v>
      </c>
    </row>
    <row r="58" spans="1:8" x14ac:dyDescent="0.25">
      <c r="A58" s="11">
        <v>12</v>
      </c>
      <c r="B58" s="5">
        <v>5</v>
      </c>
      <c r="C58" s="5"/>
      <c r="D58" s="5"/>
      <c r="E58" s="5"/>
      <c r="F58" s="5"/>
      <c r="G58" s="5"/>
      <c r="H58" s="5">
        <f t="shared" si="2"/>
        <v>5</v>
      </c>
    </row>
    <row r="59" spans="1:8" x14ac:dyDescent="0.25">
      <c r="A59" s="11">
        <v>13</v>
      </c>
      <c r="B59" s="5">
        <v>1</v>
      </c>
      <c r="C59" s="5"/>
      <c r="D59" s="5"/>
      <c r="E59" s="5"/>
      <c r="F59" s="5"/>
      <c r="G59" s="5">
        <v>1</v>
      </c>
      <c r="H59" s="5">
        <f t="shared" si="2"/>
        <v>5</v>
      </c>
    </row>
    <row r="60" spans="1:8" x14ac:dyDescent="0.25">
      <c r="A60" s="11">
        <v>14</v>
      </c>
      <c r="B60" s="5">
        <v>1</v>
      </c>
      <c r="C60" s="5">
        <v>2</v>
      </c>
      <c r="D60" s="5"/>
      <c r="E60" s="5"/>
      <c r="F60" s="5"/>
      <c r="G60" s="5"/>
      <c r="H60" s="5">
        <f t="shared" si="2"/>
        <v>4</v>
      </c>
    </row>
    <row r="61" spans="1:8" x14ac:dyDescent="0.25">
      <c r="A61" s="11">
        <v>15</v>
      </c>
      <c r="B61" s="5">
        <v>12</v>
      </c>
      <c r="C61" s="5"/>
      <c r="D61" s="5"/>
      <c r="E61" s="5"/>
      <c r="F61" s="5"/>
      <c r="G61" s="5">
        <v>2</v>
      </c>
      <c r="H61" s="5">
        <f t="shared" si="2"/>
        <v>14</v>
      </c>
    </row>
    <row r="62" spans="1:8" x14ac:dyDescent="0.25">
      <c r="A62" s="11">
        <v>16</v>
      </c>
      <c r="B62" s="5">
        <v>7</v>
      </c>
      <c r="C62" s="5"/>
      <c r="D62" s="5"/>
      <c r="E62" s="5"/>
      <c r="F62" s="5"/>
      <c r="G62" s="5">
        <v>8</v>
      </c>
      <c r="H62" s="5">
        <f t="shared" si="2"/>
        <v>13</v>
      </c>
    </row>
    <row r="63" spans="1:8" x14ac:dyDescent="0.25">
      <c r="A63" s="11">
        <v>17</v>
      </c>
      <c r="B63" s="5">
        <v>9</v>
      </c>
      <c r="C63" s="5">
        <v>1</v>
      </c>
      <c r="D63" s="5"/>
      <c r="E63" s="5"/>
      <c r="F63" s="5"/>
      <c r="G63" s="5">
        <v>7</v>
      </c>
      <c r="H63" s="5">
        <f t="shared" si="2"/>
        <v>14</v>
      </c>
    </row>
    <row r="64" spans="1:8" x14ac:dyDescent="0.25">
      <c r="A64" s="11">
        <v>18</v>
      </c>
      <c r="B64" s="5">
        <v>4</v>
      </c>
      <c r="C64" s="5">
        <v>1</v>
      </c>
      <c r="D64" s="5"/>
      <c r="E64" s="5"/>
      <c r="F64" s="5"/>
      <c r="G64" s="5">
        <v>6</v>
      </c>
      <c r="H64" s="5">
        <f t="shared" si="2"/>
        <v>11</v>
      </c>
    </row>
    <row r="65" spans="1:8" x14ac:dyDescent="0.25">
      <c r="A65" s="11">
        <v>19</v>
      </c>
      <c r="B65" s="5">
        <v>6</v>
      </c>
      <c r="C65" s="5">
        <v>1</v>
      </c>
      <c r="D65" s="5"/>
      <c r="E65" s="5"/>
      <c r="F65" s="5"/>
      <c r="G65" s="5">
        <v>5</v>
      </c>
      <c r="H65" s="5">
        <f t="shared" si="2"/>
        <v>11</v>
      </c>
    </row>
    <row r="66" spans="1:8" x14ac:dyDescent="0.25">
      <c r="A66" s="11">
        <v>20</v>
      </c>
      <c r="B66" s="5">
        <v>4</v>
      </c>
      <c r="C66" s="5">
        <v>2</v>
      </c>
      <c r="D66" s="5"/>
      <c r="E66" s="5"/>
      <c r="F66" s="5"/>
      <c r="G66" s="5">
        <v>7</v>
      </c>
      <c r="H66" s="5">
        <f t="shared" si="2"/>
        <v>6</v>
      </c>
    </row>
    <row r="67" spans="1:8" x14ac:dyDescent="0.25">
      <c r="A67" s="11">
        <v>21</v>
      </c>
      <c r="B67" s="5">
        <v>2</v>
      </c>
      <c r="C67" s="5">
        <v>1</v>
      </c>
      <c r="D67" s="5"/>
      <c r="E67" s="5"/>
      <c r="F67" s="5"/>
      <c r="G67" s="5">
        <v>2</v>
      </c>
      <c r="H67" s="5">
        <f t="shared" si="2"/>
        <v>5</v>
      </c>
    </row>
    <row r="68" spans="1:8" x14ac:dyDescent="0.25">
      <c r="A68" s="11">
        <v>22</v>
      </c>
      <c r="B68" s="5">
        <v>8</v>
      </c>
      <c r="C68" s="5"/>
      <c r="D68" s="5"/>
      <c r="E68" s="5"/>
      <c r="F68" s="5"/>
      <c r="G68" s="5">
        <v>2</v>
      </c>
      <c r="H68" s="5">
        <f t="shared" si="2"/>
        <v>11</v>
      </c>
    </row>
    <row r="69" spans="1:8" x14ac:dyDescent="0.25">
      <c r="A69" s="11">
        <v>23</v>
      </c>
      <c r="B69" s="5">
        <v>5</v>
      </c>
      <c r="C69" s="5">
        <v>1</v>
      </c>
      <c r="D69" s="5"/>
      <c r="E69" s="5"/>
      <c r="F69" s="5"/>
      <c r="G69" s="5">
        <v>2</v>
      </c>
      <c r="H69" s="5">
        <f t="shared" si="2"/>
        <v>13</v>
      </c>
    </row>
    <row r="70" spans="1:8" x14ac:dyDescent="0.25">
      <c r="A70" s="11">
        <v>24</v>
      </c>
      <c r="B70" s="5">
        <v>4</v>
      </c>
      <c r="C70" s="5"/>
      <c r="D70" s="5"/>
      <c r="E70" s="5"/>
      <c r="F70" s="5"/>
      <c r="G70" s="5">
        <v>7</v>
      </c>
      <c r="H70" s="5">
        <f t="shared" si="2"/>
        <v>10</v>
      </c>
    </row>
    <row r="71" spans="1:8" x14ac:dyDescent="0.25">
      <c r="A71" s="11">
        <v>25</v>
      </c>
      <c r="B71" s="5">
        <v>5</v>
      </c>
      <c r="C71" s="5"/>
      <c r="D71" s="5"/>
      <c r="E71" s="5"/>
      <c r="F71" s="5"/>
      <c r="G71" s="5">
        <v>3</v>
      </c>
      <c r="H71" s="5">
        <f t="shared" si="2"/>
        <v>12</v>
      </c>
    </row>
    <row r="72" spans="1:8" x14ac:dyDescent="0.25">
      <c r="A72" s="11">
        <v>26</v>
      </c>
      <c r="B72" s="5">
        <v>5</v>
      </c>
      <c r="C72" s="5">
        <v>3</v>
      </c>
      <c r="D72" s="5"/>
      <c r="E72" s="5"/>
      <c r="F72" s="5"/>
      <c r="G72" s="5">
        <v>5</v>
      </c>
      <c r="H72" s="5">
        <f t="shared" si="2"/>
        <v>9</v>
      </c>
    </row>
    <row r="73" spans="1:8" x14ac:dyDescent="0.25">
      <c r="A73" s="11">
        <v>27</v>
      </c>
      <c r="B73" s="5">
        <v>4</v>
      </c>
      <c r="C73" s="5"/>
      <c r="D73" s="5"/>
      <c r="E73" s="5"/>
      <c r="F73" s="5"/>
      <c r="G73" s="5">
        <v>3</v>
      </c>
      <c r="H73" s="5">
        <f t="shared" si="2"/>
        <v>10</v>
      </c>
    </row>
    <row r="74" spans="1:8" x14ac:dyDescent="0.25">
      <c r="A74" s="11">
        <v>28</v>
      </c>
      <c r="B74" s="5">
        <v>1</v>
      </c>
      <c r="C74" s="5"/>
      <c r="D74" s="5"/>
      <c r="E74" s="5"/>
      <c r="F74" s="5"/>
      <c r="G74" s="5">
        <v>4</v>
      </c>
      <c r="H74" s="5">
        <f t="shared" si="2"/>
        <v>7</v>
      </c>
    </row>
    <row r="75" spans="1:8" x14ac:dyDescent="0.25">
      <c r="A75" s="11">
        <v>29</v>
      </c>
      <c r="B75" s="5"/>
      <c r="C75" s="5"/>
      <c r="D75" s="5"/>
      <c r="E75" s="5"/>
      <c r="F75" s="5"/>
      <c r="G75" s="5"/>
      <c r="H75" s="5">
        <f t="shared" si="2"/>
        <v>7</v>
      </c>
    </row>
    <row r="76" spans="1:8" x14ac:dyDescent="0.25">
      <c r="A76" s="12" t="s">
        <v>35</v>
      </c>
      <c r="B76" s="12">
        <f>SUM(B47:B75)-E76</f>
        <v>136</v>
      </c>
      <c r="C76" s="12">
        <f t="shared" ref="C76:H76" si="3">SUM(C47:C75)</f>
        <v>35</v>
      </c>
      <c r="D76" s="12">
        <f t="shared" si="3"/>
        <v>0</v>
      </c>
      <c r="E76" s="12">
        <f t="shared" si="3"/>
        <v>0</v>
      </c>
      <c r="F76" s="12">
        <f t="shared" si="3"/>
        <v>0</v>
      </c>
      <c r="G76" s="12">
        <f t="shared" si="3"/>
        <v>99</v>
      </c>
      <c r="H76" s="12">
        <f t="shared" si="3"/>
        <v>283</v>
      </c>
    </row>
    <row r="79" spans="1:8" ht="36" x14ac:dyDescent="0.55000000000000004">
      <c r="A79" s="273" t="s">
        <v>1</v>
      </c>
      <c r="B79" s="273"/>
      <c r="C79" s="273"/>
      <c r="D79" s="273"/>
      <c r="E79" s="273"/>
      <c r="F79" s="273"/>
      <c r="G79" s="273"/>
      <c r="H79" s="273"/>
    </row>
    <row r="80" spans="1:8" ht="26.25" x14ac:dyDescent="0.4">
      <c r="A80" s="274" t="s">
        <v>0</v>
      </c>
      <c r="B80" s="274"/>
      <c r="C80" s="274"/>
      <c r="D80" s="274"/>
      <c r="E80" s="274"/>
      <c r="F80" s="274"/>
      <c r="G80" s="274"/>
      <c r="H80" s="274"/>
    </row>
    <row r="81" spans="1:8" ht="15.75" x14ac:dyDescent="0.25">
      <c r="A81" s="4" t="s">
        <v>19</v>
      </c>
      <c r="B81" s="4" t="s">
        <v>3</v>
      </c>
      <c r="C81" s="5"/>
      <c r="D81" s="1" t="s">
        <v>18</v>
      </c>
      <c r="E81" s="286" t="s">
        <v>179</v>
      </c>
      <c r="F81" s="286"/>
      <c r="G81" s="4" t="s">
        <v>16</v>
      </c>
      <c r="H81" s="6" t="s">
        <v>42</v>
      </c>
    </row>
    <row r="82" spans="1:8" ht="15.75" x14ac:dyDescent="0.25">
      <c r="A82" s="287" t="s">
        <v>6</v>
      </c>
      <c r="B82" s="287"/>
      <c r="C82" s="287"/>
      <c r="D82" s="287"/>
      <c r="E82" s="287"/>
      <c r="F82" s="287"/>
      <c r="G82" s="1"/>
      <c r="H82" s="5">
        <f>H74</f>
        <v>7</v>
      </c>
    </row>
    <row r="83" spans="1:8" ht="15.75" x14ac:dyDescent="0.25">
      <c r="A83" s="1" t="s">
        <v>7</v>
      </c>
      <c r="B83" s="1"/>
      <c r="C83" s="1"/>
      <c r="D83" s="1"/>
      <c r="E83" s="1"/>
      <c r="F83" s="1"/>
      <c r="G83" s="1"/>
      <c r="H83" s="5">
        <v>14</v>
      </c>
    </row>
    <row r="84" spans="1:8" ht="51" x14ac:dyDescent="0.25">
      <c r="A84" s="9" t="s">
        <v>8</v>
      </c>
      <c r="B84" s="9" t="s">
        <v>9</v>
      </c>
      <c r="C84" s="9" t="s">
        <v>10</v>
      </c>
      <c r="D84" s="9" t="s">
        <v>11</v>
      </c>
      <c r="E84" s="9" t="s">
        <v>12</v>
      </c>
      <c r="F84" s="9" t="s">
        <v>13</v>
      </c>
      <c r="G84" s="9" t="s">
        <v>14</v>
      </c>
      <c r="H84" s="31" t="s">
        <v>15</v>
      </c>
    </row>
    <row r="85" spans="1:8" x14ac:dyDescent="0.25">
      <c r="A85" s="11">
        <v>1</v>
      </c>
      <c r="B85" s="5">
        <v>13</v>
      </c>
      <c r="C85" s="5">
        <v>3</v>
      </c>
      <c r="D85" s="5"/>
      <c r="E85" s="5"/>
      <c r="F85" s="5"/>
      <c r="G85" s="5">
        <v>3</v>
      </c>
      <c r="H85" s="5">
        <f>H82+B85+F85-(C85+D85+G85)-E85</f>
        <v>14</v>
      </c>
    </row>
    <row r="86" spans="1:8" x14ac:dyDescent="0.25">
      <c r="A86" s="11">
        <v>2</v>
      </c>
      <c r="B86" s="5">
        <v>1</v>
      </c>
      <c r="C86" s="5"/>
      <c r="D86" s="5"/>
      <c r="E86" s="5"/>
      <c r="F86" s="5"/>
      <c r="G86" s="5">
        <v>8</v>
      </c>
      <c r="H86" s="5">
        <f>H85+B86+F86-(C86+D86+G86)-E86</f>
        <v>7</v>
      </c>
    </row>
    <row r="87" spans="1:8" x14ac:dyDescent="0.25">
      <c r="A87" s="11">
        <v>3</v>
      </c>
      <c r="B87" s="5">
        <v>6</v>
      </c>
      <c r="C87" s="5"/>
      <c r="D87" s="5"/>
      <c r="E87" s="5"/>
      <c r="F87" s="5"/>
      <c r="G87" s="5">
        <v>4</v>
      </c>
      <c r="H87" s="5">
        <f t="shared" ref="H87:H115" si="4">H86+B87+F87-(C87+D87+G87)-E87</f>
        <v>9</v>
      </c>
    </row>
    <row r="88" spans="1:8" x14ac:dyDescent="0.25">
      <c r="A88" s="11">
        <v>4</v>
      </c>
      <c r="B88" s="5">
        <v>2</v>
      </c>
      <c r="C88" s="5"/>
      <c r="D88" s="5"/>
      <c r="E88" s="5"/>
      <c r="F88" s="5"/>
      <c r="G88" s="5">
        <v>3</v>
      </c>
      <c r="H88" s="5">
        <f t="shared" si="4"/>
        <v>8</v>
      </c>
    </row>
    <row r="89" spans="1:8" x14ac:dyDescent="0.25">
      <c r="A89" s="11">
        <v>5</v>
      </c>
      <c r="B89" s="5">
        <v>6</v>
      </c>
      <c r="C89" s="5"/>
      <c r="D89" s="5"/>
      <c r="E89" s="5"/>
      <c r="F89" s="5"/>
      <c r="G89" s="5">
        <v>3</v>
      </c>
      <c r="H89" s="5">
        <f t="shared" si="4"/>
        <v>11</v>
      </c>
    </row>
    <row r="90" spans="1:8" x14ac:dyDescent="0.25">
      <c r="A90" s="11">
        <v>6</v>
      </c>
      <c r="B90" s="5">
        <v>2</v>
      </c>
      <c r="C90" s="5"/>
      <c r="D90" s="5"/>
      <c r="E90" s="5"/>
      <c r="F90" s="5"/>
      <c r="G90" s="5">
        <v>5</v>
      </c>
      <c r="H90" s="5">
        <f t="shared" si="4"/>
        <v>8</v>
      </c>
    </row>
    <row r="91" spans="1:8" x14ac:dyDescent="0.25">
      <c r="A91" s="11">
        <v>7</v>
      </c>
      <c r="B91" s="5">
        <v>2</v>
      </c>
      <c r="C91" s="5"/>
      <c r="D91" s="5"/>
      <c r="E91" s="5"/>
      <c r="F91" s="5"/>
      <c r="G91" s="5">
        <v>2</v>
      </c>
      <c r="H91" s="5">
        <f t="shared" si="4"/>
        <v>8</v>
      </c>
    </row>
    <row r="92" spans="1:8" x14ac:dyDescent="0.25">
      <c r="A92" s="11">
        <v>8</v>
      </c>
      <c r="B92" s="5">
        <v>9</v>
      </c>
      <c r="C92" s="5"/>
      <c r="D92" s="5"/>
      <c r="E92" s="5"/>
      <c r="F92" s="5"/>
      <c r="G92" s="5"/>
      <c r="H92" s="5">
        <f t="shared" si="4"/>
        <v>17</v>
      </c>
    </row>
    <row r="93" spans="1:8" x14ac:dyDescent="0.25">
      <c r="A93" s="11">
        <v>9</v>
      </c>
      <c r="B93" s="5">
        <v>7</v>
      </c>
      <c r="C93" s="5">
        <v>1</v>
      </c>
      <c r="D93" s="5"/>
      <c r="E93" s="5"/>
      <c r="F93" s="5"/>
      <c r="G93" s="5">
        <v>10</v>
      </c>
      <c r="H93" s="5">
        <f t="shared" si="4"/>
        <v>13</v>
      </c>
    </row>
    <row r="94" spans="1:8" x14ac:dyDescent="0.25">
      <c r="A94" s="11">
        <v>10</v>
      </c>
      <c r="B94" s="5">
        <v>8</v>
      </c>
      <c r="C94" s="5">
        <v>1</v>
      </c>
      <c r="D94" s="5"/>
      <c r="E94" s="5"/>
      <c r="F94" s="5"/>
      <c r="G94" s="5">
        <v>4</v>
      </c>
      <c r="H94" s="5">
        <f t="shared" si="4"/>
        <v>16</v>
      </c>
    </row>
    <row r="95" spans="1:8" x14ac:dyDescent="0.25">
      <c r="A95" s="11">
        <v>11</v>
      </c>
      <c r="B95" s="5">
        <v>5</v>
      </c>
      <c r="C95" s="5">
        <v>4</v>
      </c>
      <c r="D95" s="5"/>
      <c r="E95" s="5"/>
      <c r="F95" s="5"/>
      <c r="G95" s="5">
        <v>3</v>
      </c>
      <c r="H95" s="5">
        <f t="shared" si="4"/>
        <v>14</v>
      </c>
    </row>
    <row r="96" spans="1:8" x14ac:dyDescent="0.25">
      <c r="A96" s="11">
        <v>12</v>
      </c>
      <c r="B96" s="5">
        <v>8</v>
      </c>
      <c r="C96" s="5">
        <v>1</v>
      </c>
      <c r="D96" s="5"/>
      <c r="E96" s="5"/>
      <c r="F96" s="5"/>
      <c r="G96" s="5">
        <v>2</v>
      </c>
      <c r="H96" s="5">
        <f t="shared" si="4"/>
        <v>19</v>
      </c>
    </row>
    <row r="97" spans="1:8" x14ac:dyDescent="0.25">
      <c r="A97" s="11">
        <v>13</v>
      </c>
      <c r="B97" s="5"/>
      <c r="C97" s="5">
        <v>2</v>
      </c>
      <c r="D97" s="5"/>
      <c r="E97" s="5"/>
      <c r="F97" s="5"/>
      <c r="G97" s="5">
        <v>7</v>
      </c>
      <c r="H97" s="5">
        <f t="shared" si="4"/>
        <v>10</v>
      </c>
    </row>
    <row r="98" spans="1:8" x14ac:dyDescent="0.25">
      <c r="A98" s="11">
        <v>14</v>
      </c>
      <c r="B98" s="5">
        <v>3</v>
      </c>
      <c r="C98" s="5">
        <v>2</v>
      </c>
      <c r="D98" s="5"/>
      <c r="E98" s="5"/>
      <c r="F98" s="5"/>
      <c r="G98" s="5">
        <v>3</v>
      </c>
      <c r="H98" s="5">
        <f t="shared" si="4"/>
        <v>8</v>
      </c>
    </row>
    <row r="99" spans="1:8" x14ac:dyDescent="0.25">
      <c r="A99" s="11">
        <v>15</v>
      </c>
      <c r="B99" s="5">
        <v>9</v>
      </c>
      <c r="C99" s="5">
        <v>1</v>
      </c>
      <c r="D99" s="5"/>
      <c r="E99" s="5"/>
      <c r="F99" s="5"/>
      <c r="G99" s="5">
        <v>1</v>
      </c>
      <c r="H99" s="5">
        <f t="shared" si="4"/>
        <v>15</v>
      </c>
    </row>
    <row r="100" spans="1:8" x14ac:dyDescent="0.25">
      <c r="A100" s="11">
        <v>16</v>
      </c>
      <c r="B100" s="5">
        <v>4</v>
      </c>
      <c r="C100" s="5"/>
      <c r="D100" s="5"/>
      <c r="E100" s="5"/>
      <c r="F100" s="5"/>
      <c r="G100" s="5">
        <v>7</v>
      </c>
      <c r="H100" s="5">
        <f t="shared" si="4"/>
        <v>12</v>
      </c>
    </row>
    <row r="101" spans="1:8" x14ac:dyDescent="0.25">
      <c r="A101" s="11">
        <v>17</v>
      </c>
      <c r="B101" s="5">
        <v>6</v>
      </c>
      <c r="C101" s="5">
        <v>2</v>
      </c>
      <c r="D101" s="5"/>
      <c r="E101" s="5"/>
      <c r="F101" s="5"/>
      <c r="G101" s="5">
        <v>2</v>
      </c>
      <c r="H101" s="5">
        <f t="shared" si="4"/>
        <v>14</v>
      </c>
    </row>
    <row r="102" spans="1:8" x14ac:dyDescent="0.25">
      <c r="A102" s="11">
        <v>18</v>
      </c>
      <c r="B102" s="5">
        <v>3</v>
      </c>
      <c r="C102" s="5">
        <v>1</v>
      </c>
      <c r="D102" s="5"/>
      <c r="E102" s="5"/>
      <c r="F102" s="5"/>
      <c r="G102" s="5">
        <v>6</v>
      </c>
      <c r="H102" s="5">
        <f t="shared" si="4"/>
        <v>10</v>
      </c>
    </row>
    <row r="103" spans="1:8" x14ac:dyDescent="0.25">
      <c r="A103" s="11">
        <v>19</v>
      </c>
      <c r="B103" s="5">
        <v>3</v>
      </c>
      <c r="C103" s="5">
        <v>2</v>
      </c>
      <c r="D103" s="5"/>
      <c r="E103" s="5"/>
      <c r="F103" s="5"/>
      <c r="G103" s="5">
        <v>2</v>
      </c>
      <c r="H103" s="5">
        <f t="shared" si="4"/>
        <v>9</v>
      </c>
    </row>
    <row r="104" spans="1:8" x14ac:dyDescent="0.25">
      <c r="A104" s="11">
        <v>20</v>
      </c>
      <c r="B104" s="5">
        <v>1</v>
      </c>
      <c r="C104" s="5">
        <v>3</v>
      </c>
      <c r="D104" s="5"/>
      <c r="E104" s="5"/>
      <c r="F104" s="5"/>
      <c r="G104" s="5">
        <v>2</v>
      </c>
      <c r="H104" s="5">
        <f t="shared" si="4"/>
        <v>5</v>
      </c>
    </row>
    <row r="105" spans="1:8" x14ac:dyDescent="0.25">
      <c r="A105" s="11">
        <v>21</v>
      </c>
      <c r="B105" s="5">
        <v>5</v>
      </c>
      <c r="C105" s="5"/>
      <c r="D105" s="5"/>
      <c r="E105" s="5"/>
      <c r="F105" s="5"/>
      <c r="G105" s="5">
        <v>1</v>
      </c>
      <c r="H105" s="5">
        <f t="shared" si="4"/>
        <v>9</v>
      </c>
    </row>
    <row r="106" spans="1:8" x14ac:dyDescent="0.25">
      <c r="A106" s="11">
        <v>22</v>
      </c>
      <c r="B106" s="5">
        <v>21</v>
      </c>
      <c r="C106" s="5"/>
      <c r="D106" s="5"/>
      <c r="E106" s="5"/>
      <c r="F106" s="5"/>
      <c r="G106" s="5">
        <v>3</v>
      </c>
      <c r="H106" s="5">
        <f t="shared" si="4"/>
        <v>27</v>
      </c>
    </row>
    <row r="107" spans="1:8" x14ac:dyDescent="0.25">
      <c r="A107" s="11">
        <v>23</v>
      </c>
      <c r="B107" s="5">
        <v>4</v>
      </c>
      <c r="C107" s="5">
        <v>2</v>
      </c>
      <c r="D107" s="5"/>
      <c r="E107" s="5"/>
      <c r="F107" s="5"/>
      <c r="G107" s="5">
        <v>15</v>
      </c>
      <c r="H107" s="5">
        <f t="shared" si="4"/>
        <v>14</v>
      </c>
    </row>
    <row r="108" spans="1:8" x14ac:dyDescent="0.25">
      <c r="A108" s="11">
        <v>24</v>
      </c>
      <c r="B108" s="5">
        <v>2</v>
      </c>
      <c r="C108" s="5"/>
      <c r="D108" s="5"/>
      <c r="E108" s="5"/>
      <c r="F108" s="5"/>
      <c r="G108" s="5">
        <v>3</v>
      </c>
      <c r="H108" s="5">
        <f t="shared" si="4"/>
        <v>13</v>
      </c>
    </row>
    <row r="109" spans="1:8" x14ac:dyDescent="0.25">
      <c r="A109" s="11">
        <v>25</v>
      </c>
      <c r="B109" s="5">
        <v>4</v>
      </c>
      <c r="C109" s="5">
        <v>1</v>
      </c>
      <c r="D109" s="5"/>
      <c r="E109" s="5"/>
      <c r="F109" s="5"/>
      <c r="G109" s="5">
        <v>5</v>
      </c>
      <c r="H109" s="5">
        <f t="shared" si="4"/>
        <v>11</v>
      </c>
    </row>
    <row r="110" spans="1:8" x14ac:dyDescent="0.25">
      <c r="A110" s="11">
        <v>26</v>
      </c>
      <c r="B110" s="5">
        <v>6</v>
      </c>
      <c r="C110" s="5">
        <v>1</v>
      </c>
      <c r="D110" s="5"/>
      <c r="E110" s="5"/>
      <c r="F110" s="5"/>
      <c r="G110" s="5">
        <v>4</v>
      </c>
      <c r="H110" s="5">
        <f t="shared" si="4"/>
        <v>12</v>
      </c>
    </row>
    <row r="111" spans="1:8" x14ac:dyDescent="0.25">
      <c r="A111" s="11">
        <v>27</v>
      </c>
      <c r="B111" s="5">
        <v>2</v>
      </c>
      <c r="C111" s="5"/>
      <c r="D111" s="5"/>
      <c r="E111" s="5"/>
      <c r="F111" s="5"/>
      <c r="G111" s="5">
        <v>5</v>
      </c>
      <c r="H111" s="5">
        <f t="shared" si="4"/>
        <v>9</v>
      </c>
    </row>
    <row r="112" spans="1:8" x14ac:dyDescent="0.25">
      <c r="A112" s="11">
        <v>28</v>
      </c>
      <c r="B112" s="5">
        <v>3</v>
      </c>
      <c r="C112" s="5">
        <v>2</v>
      </c>
      <c r="D112" s="5"/>
      <c r="E112" s="5"/>
      <c r="F112" s="5"/>
      <c r="G112" s="5">
        <v>3</v>
      </c>
      <c r="H112" s="5">
        <f t="shared" si="4"/>
        <v>7</v>
      </c>
    </row>
    <row r="113" spans="1:8" x14ac:dyDescent="0.25">
      <c r="A113" s="11">
        <v>29</v>
      </c>
      <c r="B113" s="5">
        <v>12</v>
      </c>
      <c r="C113" s="5"/>
      <c r="D113" s="5"/>
      <c r="E113" s="5"/>
      <c r="F113" s="5"/>
      <c r="G113" s="5">
        <v>6</v>
      </c>
      <c r="H113" s="5">
        <f t="shared" si="4"/>
        <v>13</v>
      </c>
    </row>
    <row r="114" spans="1:8" x14ac:dyDescent="0.25">
      <c r="A114" s="11">
        <v>30</v>
      </c>
      <c r="B114" s="5">
        <v>3</v>
      </c>
      <c r="C114" s="5">
        <v>1</v>
      </c>
      <c r="D114" s="5"/>
      <c r="E114" s="5"/>
      <c r="F114" s="5"/>
      <c r="G114" s="5">
        <v>6</v>
      </c>
      <c r="H114" s="5">
        <f t="shared" si="4"/>
        <v>9</v>
      </c>
    </row>
    <row r="115" spans="1:8" x14ac:dyDescent="0.25">
      <c r="A115" s="11">
        <v>31</v>
      </c>
      <c r="B115" s="5">
        <v>5</v>
      </c>
      <c r="C115" s="5">
        <v>1</v>
      </c>
      <c r="D115" s="5"/>
      <c r="E115" s="5"/>
      <c r="F115" s="5"/>
      <c r="G115" s="5">
        <v>3</v>
      </c>
      <c r="H115" s="5">
        <f t="shared" si="4"/>
        <v>10</v>
      </c>
    </row>
    <row r="116" spans="1:8" x14ac:dyDescent="0.25">
      <c r="A116" s="12" t="s">
        <v>35</v>
      </c>
      <c r="B116" s="12">
        <f>SUM(B85:B115)-E116</f>
        <v>165</v>
      </c>
      <c r="C116" s="12">
        <f t="shared" ref="C116:H116" si="5">SUM(C85:C115)</f>
        <v>31</v>
      </c>
      <c r="D116" s="12">
        <f t="shared" si="5"/>
        <v>0</v>
      </c>
      <c r="E116" s="12">
        <f t="shared" si="5"/>
        <v>0</v>
      </c>
      <c r="F116" s="12">
        <f t="shared" si="5"/>
        <v>0</v>
      </c>
      <c r="G116" s="12">
        <f t="shared" si="5"/>
        <v>131</v>
      </c>
      <c r="H116" s="12">
        <f t="shared" si="5"/>
        <v>361</v>
      </c>
    </row>
    <row r="119" spans="1:8" ht="36" x14ac:dyDescent="0.55000000000000004">
      <c r="A119" s="273" t="s">
        <v>1</v>
      </c>
      <c r="B119" s="273"/>
      <c r="C119" s="273"/>
      <c r="D119" s="273"/>
      <c r="E119" s="273"/>
      <c r="F119" s="273"/>
      <c r="G119" s="273"/>
      <c r="H119" s="273"/>
    </row>
    <row r="120" spans="1:8" ht="27" thickBot="1" x14ac:dyDescent="0.45">
      <c r="A120" s="274" t="s">
        <v>0</v>
      </c>
      <c r="B120" s="274"/>
      <c r="C120" s="274"/>
      <c r="D120" s="274"/>
      <c r="E120" s="274"/>
      <c r="F120" s="274"/>
      <c r="G120" s="274"/>
      <c r="H120" s="274"/>
    </row>
    <row r="121" spans="1:8" ht="15.75" x14ac:dyDescent="0.25">
      <c r="A121" s="39" t="s">
        <v>2</v>
      </c>
      <c r="B121" s="19" t="s">
        <v>3</v>
      </c>
      <c r="C121" s="20"/>
      <c r="D121" s="21" t="s">
        <v>4</v>
      </c>
      <c r="E121" s="21"/>
      <c r="F121" s="61" t="s">
        <v>56</v>
      </c>
      <c r="G121" s="19" t="s">
        <v>16</v>
      </c>
      <c r="H121" s="62" t="s">
        <v>50</v>
      </c>
    </row>
    <row r="122" spans="1:8" ht="15.75" x14ac:dyDescent="0.25">
      <c r="A122" s="277" t="s">
        <v>6</v>
      </c>
      <c r="B122" s="278"/>
      <c r="C122" s="278"/>
      <c r="D122" s="278"/>
      <c r="E122" s="278"/>
      <c r="F122" s="279"/>
      <c r="G122" s="1"/>
      <c r="H122" s="2">
        <f>H115</f>
        <v>10</v>
      </c>
    </row>
    <row r="123" spans="1:8" ht="15.75" x14ac:dyDescent="0.25">
      <c r="A123" s="3" t="s">
        <v>7</v>
      </c>
      <c r="B123" s="1"/>
      <c r="C123" s="1"/>
      <c r="D123" s="1"/>
      <c r="E123" s="1"/>
      <c r="F123" s="1"/>
      <c r="G123" s="1"/>
      <c r="H123" s="2">
        <v>14</v>
      </c>
    </row>
    <row r="124" spans="1:8" ht="51.75" thickBot="1" x14ac:dyDescent="0.3">
      <c r="A124" s="40" t="s">
        <v>8</v>
      </c>
      <c r="B124" s="41" t="s">
        <v>9</v>
      </c>
      <c r="C124" s="41" t="s">
        <v>10</v>
      </c>
      <c r="D124" s="41" t="s">
        <v>11</v>
      </c>
      <c r="E124" s="41" t="s">
        <v>12</v>
      </c>
      <c r="F124" s="41" t="s">
        <v>13</v>
      </c>
      <c r="G124" s="41" t="s">
        <v>14</v>
      </c>
      <c r="H124" s="42" t="s">
        <v>15</v>
      </c>
    </row>
    <row r="125" spans="1:8" x14ac:dyDescent="0.25">
      <c r="A125" s="36">
        <v>1</v>
      </c>
      <c r="B125" s="37">
        <v>8</v>
      </c>
      <c r="C125" s="37">
        <v>1</v>
      </c>
      <c r="D125" s="37"/>
      <c r="E125" s="37"/>
      <c r="F125" s="37"/>
      <c r="G125" s="37">
        <v>6</v>
      </c>
      <c r="H125" s="38">
        <f>H122+B125+F125-(C125+D125+G125)-E125</f>
        <v>11</v>
      </c>
    </row>
    <row r="126" spans="1:8" x14ac:dyDescent="0.25">
      <c r="A126" s="26">
        <v>2</v>
      </c>
      <c r="B126" s="5">
        <v>7</v>
      </c>
      <c r="C126" s="5">
        <v>3</v>
      </c>
      <c r="D126" s="5"/>
      <c r="E126" s="5"/>
      <c r="F126" s="5"/>
      <c r="G126" s="5">
        <v>5</v>
      </c>
      <c r="H126" s="2">
        <f>H125+B126+F126-(C126+D126+G126)-E126</f>
        <v>10</v>
      </c>
    </row>
    <row r="127" spans="1:8" x14ac:dyDescent="0.25">
      <c r="A127" s="26">
        <v>3</v>
      </c>
      <c r="B127" s="5">
        <v>2</v>
      </c>
      <c r="C127" s="5"/>
      <c r="D127" s="5"/>
      <c r="E127" s="5"/>
      <c r="F127" s="5"/>
      <c r="G127" s="5">
        <v>6</v>
      </c>
      <c r="H127" s="2">
        <f>H126+B127+F127-(C127+D127+G127)-E127</f>
        <v>6</v>
      </c>
    </row>
    <row r="128" spans="1:8" x14ac:dyDescent="0.25">
      <c r="A128" s="26">
        <v>4</v>
      </c>
      <c r="B128" s="5">
        <v>7</v>
      </c>
      <c r="C128" s="5">
        <v>1</v>
      </c>
      <c r="D128" s="5"/>
      <c r="E128" s="5"/>
      <c r="F128" s="5"/>
      <c r="G128" s="5">
        <v>3</v>
      </c>
      <c r="H128" s="2">
        <f t="shared" ref="H128:H154" si="6">H127+B128+F128-(C128+D128+G128)-E128</f>
        <v>9</v>
      </c>
    </row>
    <row r="129" spans="1:8" x14ac:dyDescent="0.25">
      <c r="A129" s="26">
        <v>5</v>
      </c>
      <c r="B129" s="5">
        <v>7</v>
      </c>
      <c r="C129" s="5">
        <v>3</v>
      </c>
      <c r="D129" s="5"/>
      <c r="E129" s="5"/>
      <c r="F129" s="5"/>
      <c r="G129" s="5">
        <v>5</v>
      </c>
      <c r="H129" s="2">
        <f t="shared" si="6"/>
        <v>8</v>
      </c>
    </row>
    <row r="130" spans="1:8" x14ac:dyDescent="0.25">
      <c r="A130" s="26">
        <v>6</v>
      </c>
      <c r="B130" s="5">
        <v>15</v>
      </c>
      <c r="C130" s="5">
        <v>1</v>
      </c>
      <c r="D130" s="5"/>
      <c r="E130" s="5"/>
      <c r="F130" s="5"/>
      <c r="G130" s="5">
        <v>6</v>
      </c>
      <c r="H130" s="2">
        <f t="shared" si="6"/>
        <v>16</v>
      </c>
    </row>
    <row r="131" spans="1:8" x14ac:dyDescent="0.25">
      <c r="A131" s="26">
        <v>7</v>
      </c>
      <c r="B131" s="5">
        <v>8</v>
      </c>
      <c r="C131" s="5">
        <v>4</v>
      </c>
      <c r="D131" s="5"/>
      <c r="E131" s="5"/>
      <c r="F131" s="5"/>
      <c r="G131" s="5">
        <v>5</v>
      </c>
      <c r="H131" s="2">
        <f t="shared" si="6"/>
        <v>15</v>
      </c>
    </row>
    <row r="132" spans="1:8" x14ac:dyDescent="0.25">
      <c r="A132" s="26">
        <v>8</v>
      </c>
      <c r="B132" s="5">
        <v>3</v>
      </c>
      <c r="C132" s="5">
        <v>2</v>
      </c>
      <c r="D132" s="5"/>
      <c r="E132" s="5"/>
      <c r="F132" s="5"/>
      <c r="G132" s="5">
        <v>9</v>
      </c>
      <c r="H132" s="2">
        <f t="shared" si="6"/>
        <v>7</v>
      </c>
    </row>
    <row r="133" spans="1:8" x14ac:dyDescent="0.25">
      <c r="A133" s="26">
        <v>9</v>
      </c>
      <c r="B133" s="5">
        <v>4</v>
      </c>
      <c r="C133" s="5">
        <v>1</v>
      </c>
      <c r="D133" s="5"/>
      <c r="E133" s="5"/>
      <c r="F133" s="5"/>
      <c r="G133" s="5">
        <v>2</v>
      </c>
      <c r="H133" s="2">
        <f t="shared" si="6"/>
        <v>8</v>
      </c>
    </row>
    <row r="134" spans="1:8" x14ac:dyDescent="0.25">
      <c r="A134" s="26">
        <v>10</v>
      </c>
      <c r="B134" s="5">
        <v>8</v>
      </c>
      <c r="C134" s="5">
        <v>2</v>
      </c>
      <c r="D134" s="5"/>
      <c r="E134" s="5"/>
      <c r="F134" s="5"/>
      <c r="G134" s="5">
        <v>2</v>
      </c>
      <c r="H134" s="2">
        <f t="shared" si="6"/>
        <v>12</v>
      </c>
    </row>
    <row r="135" spans="1:8" x14ac:dyDescent="0.25">
      <c r="A135" s="26">
        <v>11</v>
      </c>
      <c r="B135" s="5">
        <v>4</v>
      </c>
      <c r="C135" s="5"/>
      <c r="D135" s="5"/>
      <c r="E135" s="5"/>
      <c r="F135" s="5"/>
      <c r="G135" s="5">
        <v>8</v>
      </c>
      <c r="H135" s="2">
        <f t="shared" si="6"/>
        <v>8</v>
      </c>
    </row>
    <row r="136" spans="1:8" x14ac:dyDescent="0.25">
      <c r="A136" s="26">
        <v>12</v>
      </c>
      <c r="B136" s="5">
        <v>9</v>
      </c>
      <c r="C136" s="5">
        <v>1</v>
      </c>
      <c r="D136" s="5"/>
      <c r="E136" s="5"/>
      <c r="F136" s="5"/>
      <c r="G136" s="5">
        <v>3</v>
      </c>
      <c r="H136" s="2">
        <f t="shared" si="6"/>
        <v>13</v>
      </c>
    </row>
    <row r="137" spans="1:8" x14ac:dyDescent="0.25">
      <c r="A137" s="26">
        <v>13</v>
      </c>
      <c r="B137" s="5">
        <v>8</v>
      </c>
      <c r="C137" s="5">
        <v>1</v>
      </c>
      <c r="D137" s="5"/>
      <c r="E137" s="5"/>
      <c r="F137" s="5"/>
      <c r="G137" s="5">
        <v>5</v>
      </c>
      <c r="H137" s="2">
        <f t="shared" si="6"/>
        <v>15</v>
      </c>
    </row>
    <row r="138" spans="1:8" x14ac:dyDescent="0.25">
      <c r="A138" s="26">
        <v>14</v>
      </c>
      <c r="B138" s="5">
        <v>8</v>
      </c>
      <c r="C138" s="5">
        <v>2</v>
      </c>
      <c r="D138" s="5"/>
      <c r="E138" s="5"/>
      <c r="F138" s="5"/>
      <c r="G138" s="5">
        <v>6</v>
      </c>
      <c r="H138" s="2">
        <f t="shared" si="6"/>
        <v>15</v>
      </c>
    </row>
    <row r="139" spans="1:8" x14ac:dyDescent="0.25">
      <c r="A139" s="26">
        <v>15</v>
      </c>
      <c r="B139" s="5">
        <v>5</v>
      </c>
      <c r="C139" s="5"/>
      <c r="D139" s="5"/>
      <c r="E139" s="5"/>
      <c r="F139" s="5"/>
      <c r="G139" s="5">
        <v>8</v>
      </c>
      <c r="H139" s="2">
        <f t="shared" si="6"/>
        <v>12</v>
      </c>
    </row>
    <row r="140" spans="1:8" x14ac:dyDescent="0.25">
      <c r="A140" s="26">
        <v>16</v>
      </c>
      <c r="B140" s="5">
        <v>7</v>
      </c>
      <c r="C140" s="5">
        <v>1</v>
      </c>
      <c r="D140" s="5"/>
      <c r="E140" s="5"/>
      <c r="F140" s="5"/>
      <c r="G140" s="5">
        <v>3</v>
      </c>
      <c r="H140" s="2">
        <f t="shared" si="6"/>
        <v>15</v>
      </c>
    </row>
    <row r="141" spans="1:8" x14ac:dyDescent="0.25">
      <c r="A141" s="26">
        <v>17</v>
      </c>
      <c r="B141" s="5">
        <v>3</v>
      </c>
      <c r="C141" s="5">
        <v>1</v>
      </c>
      <c r="D141" s="5"/>
      <c r="E141" s="5"/>
      <c r="F141" s="5"/>
      <c r="G141" s="5">
        <v>4</v>
      </c>
      <c r="H141" s="2">
        <f t="shared" si="6"/>
        <v>13</v>
      </c>
    </row>
    <row r="142" spans="1:8" x14ac:dyDescent="0.25">
      <c r="A142" s="26">
        <v>18</v>
      </c>
      <c r="B142" s="5">
        <v>5</v>
      </c>
      <c r="C142" s="5">
        <v>1</v>
      </c>
      <c r="D142" s="5"/>
      <c r="E142" s="5"/>
      <c r="F142" s="5"/>
      <c r="G142" s="5">
        <v>2</v>
      </c>
      <c r="H142" s="2">
        <f t="shared" si="6"/>
        <v>15</v>
      </c>
    </row>
    <row r="143" spans="1:8" x14ac:dyDescent="0.25">
      <c r="A143" s="26">
        <v>19</v>
      </c>
      <c r="B143" s="5">
        <v>8</v>
      </c>
      <c r="C143" s="5"/>
      <c r="D143" s="5"/>
      <c r="E143" s="5"/>
      <c r="F143" s="5"/>
      <c r="G143" s="5">
        <v>3</v>
      </c>
      <c r="H143" s="2">
        <f t="shared" si="6"/>
        <v>20</v>
      </c>
    </row>
    <row r="144" spans="1:8" x14ac:dyDescent="0.25">
      <c r="A144" s="26">
        <v>20</v>
      </c>
      <c r="B144" s="5">
        <v>6</v>
      </c>
      <c r="C144" s="5">
        <v>2</v>
      </c>
      <c r="D144" s="5"/>
      <c r="E144" s="5"/>
      <c r="F144" s="5"/>
      <c r="G144" s="5">
        <v>6</v>
      </c>
      <c r="H144" s="2">
        <f t="shared" si="6"/>
        <v>18</v>
      </c>
    </row>
    <row r="145" spans="1:8" x14ac:dyDescent="0.25">
      <c r="A145" s="26">
        <v>21</v>
      </c>
      <c r="B145" s="5">
        <v>11</v>
      </c>
      <c r="C145" s="5">
        <v>4</v>
      </c>
      <c r="D145" s="5"/>
      <c r="E145" s="5"/>
      <c r="F145" s="5"/>
      <c r="G145" s="5">
        <v>3</v>
      </c>
      <c r="H145" s="2">
        <f t="shared" si="6"/>
        <v>22</v>
      </c>
    </row>
    <row r="146" spans="1:8" x14ac:dyDescent="0.25">
      <c r="A146" s="26">
        <v>22</v>
      </c>
      <c r="B146" s="5">
        <v>4</v>
      </c>
      <c r="C146" s="5">
        <v>1</v>
      </c>
      <c r="D146" s="5"/>
      <c r="E146" s="5"/>
      <c r="F146" s="5"/>
      <c r="G146" s="5">
        <v>8</v>
      </c>
      <c r="H146" s="2">
        <f t="shared" si="6"/>
        <v>17</v>
      </c>
    </row>
    <row r="147" spans="1:8" x14ac:dyDescent="0.25">
      <c r="A147" s="26">
        <v>23</v>
      </c>
      <c r="B147" s="5">
        <v>3</v>
      </c>
      <c r="C147" s="5"/>
      <c r="D147" s="5"/>
      <c r="E147" s="5"/>
      <c r="F147" s="5"/>
      <c r="G147" s="5">
        <v>4</v>
      </c>
      <c r="H147" s="2">
        <f t="shared" si="6"/>
        <v>16</v>
      </c>
    </row>
    <row r="148" spans="1:8" x14ac:dyDescent="0.25">
      <c r="A148" s="26">
        <v>24</v>
      </c>
      <c r="B148" s="5">
        <v>2</v>
      </c>
      <c r="C148" s="5">
        <v>1</v>
      </c>
      <c r="D148" s="5"/>
      <c r="E148" s="5"/>
      <c r="F148" s="5"/>
      <c r="G148" s="5">
        <v>1</v>
      </c>
      <c r="H148" s="2">
        <f t="shared" si="6"/>
        <v>16</v>
      </c>
    </row>
    <row r="149" spans="1:8" x14ac:dyDescent="0.25">
      <c r="A149" s="26">
        <v>25</v>
      </c>
      <c r="B149" s="5">
        <v>6</v>
      </c>
      <c r="C149" s="5">
        <v>2</v>
      </c>
      <c r="D149" s="5"/>
      <c r="E149" s="5"/>
      <c r="F149" s="5"/>
      <c r="G149" s="5">
        <v>3</v>
      </c>
      <c r="H149" s="2">
        <f t="shared" si="6"/>
        <v>17</v>
      </c>
    </row>
    <row r="150" spans="1:8" x14ac:dyDescent="0.25">
      <c r="A150" s="26">
        <v>26</v>
      </c>
      <c r="B150" s="5">
        <v>10</v>
      </c>
      <c r="C150" s="5">
        <v>2</v>
      </c>
      <c r="D150" s="5"/>
      <c r="E150" s="5"/>
      <c r="F150" s="5"/>
      <c r="G150" s="5">
        <v>3</v>
      </c>
      <c r="H150" s="2">
        <f t="shared" si="6"/>
        <v>22</v>
      </c>
    </row>
    <row r="151" spans="1:8" x14ac:dyDescent="0.25">
      <c r="A151" s="26">
        <v>27</v>
      </c>
      <c r="B151" s="5">
        <v>5</v>
      </c>
      <c r="C151" s="5">
        <v>1</v>
      </c>
      <c r="D151" s="5"/>
      <c r="E151" s="5"/>
      <c r="F151" s="5"/>
      <c r="G151" s="5">
        <v>6</v>
      </c>
      <c r="H151" s="2">
        <f t="shared" si="6"/>
        <v>20</v>
      </c>
    </row>
    <row r="152" spans="1:8" x14ac:dyDescent="0.25">
      <c r="A152" s="26">
        <v>28</v>
      </c>
      <c r="B152" s="5">
        <v>6</v>
      </c>
      <c r="C152" s="5">
        <v>1</v>
      </c>
      <c r="D152" s="5"/>
      <c r="E152" s="5"/>
      <c r="F152" s="5"/>
      <c r="G152" s="5">
        <v>12</v>
      </c>
      <c r="H152" s="2">
        <f t="shared" si="6"/>
        <v>13</v>
      </c>
    </row>
    <row r="153" spans="1:8" x14ac:dyDescent="0.25">
      <c r="A153" s="26">
        <v>29</v>
      </c>
      <c r="B153" s="5">
        <v>9</v>
      </c>
      <c r="C153" s="5"/>
      <c r="D153" s="5"/>
      <c r="E153" s="5"/>
      <c r="F153" s="5"/>
      <c r="G153" s="5">
        <v>9</v>
      </c>
      <c r="H153" s="2">
        <f t="shared" si="6"/>
        <v>13</v>
      </c>
    </row>
    <row r="154" spans="1:8" ht="15.75" thickBot="1" x14ac:dyDescent="0.3">
      <c r="A154" s="28">
        <v>30</v>
      </c>
      <c r="B154" s="29">
        <v>5</v>
      </c>
      <c r="C154" s="29"/>
      <c r="D154" s="29"/>
      <c r="E154" s="29"/>
      <c r="F154" s="29"/>
      <c r="G154" s="29">
        <v>6</v>
      </c>
      <c r="H154" s="57">
        <f t="shared" si="6"/>
        <v>12</v>
      </c>
    </row>
    <row r="155" spans="1:8" ht="15.75" thickBot="1" x14ac:dyDescent="0.3">
      <c r="A155" s="60" t="s">
        <v>35</v>
      </c>
      <c r="B155" s="58">
        <f>SUM(B125:B154)-E155</f>
        <v>193</v>
      </c>
      <c r="C155" s="58">
        <f t="shared" ref="C155:H155" si="7">SUM(C125:C154)</f>
        <v>39</v>
      </c>
      <c r="D155" s="58">
        <f t="shared" si="7"/>
        <v>0</v>
      </c>
      <c r="E155" s="58">
        <f t="shared" si="7"/>
        <v>0</v>
      </c>
      <c r="F155" s="58">
        <f t="shared" si="7"/>
        <v>0</v>
      </c>
      <c r="G155" s="58">
        <f t="shared" si="7"/>
        <v>152</v>
      </c>
      <c r="H155" s="59">
        <f t="shared" si="7"/>
        <v>414</v>
      </c>
    </row>
    <row r="158" spans="1:8" ht="36" x14ac:dyDescent="0.55000000000000004">
      <c r="A158" s="273" t="s">
        <v>1</v>
      </c>
      <c r="B158" s="273"/>
      <c r="C158" s="273"/>
      <c r="D158" s="273"/>
      <c r="E158" s="273"/>
      <c r="F158" s="273"/>
      <c r="G158" s="273"/>
      <c r="H158" s="273"/>
    </row>
    <row r="159" spans="1:8" ht="27" thickBot="1" x14ac:dyDescent="0.45">
      <c r="A159" s="274" t="s">
        <v>0</v>
      </c>
      <c r="B159" s="274"/>
      <c r="C159" s="274"/>
      <c r="D159" s="274"/>
      <c r="E159" s="274"/>
      <c r="F159" s="274"/>
      <c r="G159" s="274"/>
      <c r="H159" s="274"/>
    </row>
    <row r="160" spans="1:8" ht="15.75" x14ac:dyDescent="0.25">
      <c r="A160" s="39" t="s">
        <v>2</v>
      </c>
      <c r="B160" s="19" t="s">
        <v>3</v>
      </c>
      <c r="C160" s="20"/>
      <c r="D160" s="21" t="s">
        <v>52</v>
      </c>
      <c r="E160" s="275" t="s">
        <v>56</v>
      </c>
      <c r="F160" s="276"/>
      <c r="G160" s="19" t="s">
        <v>16</v>
      </c>
      <c r="H160" s="32" t="s">
        <v>58</v>
      </c>
    </row>
    <row r="161" spans="1:8" ht="15.75" x14ac:dyDescent="0.25">
      <c r="A161" s="277" t="s">
        <v>6</v>
      </c>
      <c r="B161" s="278"/>
      <c r="C161" s="278"/>
      <c r="D161" s="278"/>
      <c r="E161" s="278"/>
      <c r="F161" s="279"/>
      <c r="G161" s="1"/>
      <c r="H161" s="2">
        <f>H154</f>
        <v>12</v>
      </c>
    </row>
    <row r="162" spans="1:8" ht="15.75" x14ac:dyDescent="0.25">
      <c r="A162" s="3" t="s">
        <v>7</v>
      </c>
      <c r="B162" s="1"/>
      <c r="C162" s="1"/>
      <c r="D162" s="1"/>
      <c r="E162" s="1"/>
      <c r="F162" s="1"/>
      <c r="G162" s="1"/>
      <c r="H162" s="2">
        <v>14</v>
      </c>
    </row>
    <row r="163" spans="1:8" ht="51.75" thickBot="1" x14ac:dyDescent="0.3">
      <c r="A163" s="40" t="s">
        <v>8</v>
      </c>
      <c r="B163" s="41" t="s">
        <v>9</v>
      </c>
      <c r="C163" s="41" t="s">
        <v>10</v>
      </c>
      <c r="D163" s="41" t="s">
        <v>11</v>
      </c>
      <c r="E163" s="41" t="s">
        <v>12</v>
      </c>
      <c r="F163" s="41" t="s">
        <v>13</v>
      </c>
      <c r="G163" s="41" t="s">
        <v>14</v>
      </c>
      <c r="H163" s="42" t="s">
        <v>15</v>
      </c>
    </row>
    <row r="164" spans="1:8" x14ac:dyDescent="0.25">
      <c r="A164" s="36">
        <v>1</v>
      </c>
      <c r="B164" s="37">
        <v>2</v>
      </c>
      <c r="C164" s="37"/>
      <c r="D164" s="37"/>
      <c r="E164" s="37"/>
      <c r="F164" s="37"/>
      <c r="G164" s="37">
        <v>1</v>
      </c>
      <c r="H164" s="38">
        <f>H161+B164+F164-(C164+D164+G164)-E164</f>
        <v>13</v>
      </c>
    </row>
    <row r="165" spans="1:8" x14ac:dyDescent="0.25">
      <c r="A165" s="26">
        <v>2</v>
      </c>
      <c r="B165" s="5">
        <v>6</v>
      </c>
      <c r="C165" s="5">
        <v>1</v>
      </c>
      <c r="D165" s="5"/>
      <c r="E165" s="5"/>
      <c r="F165" s="5"/>
      <c r="G165" s="5">
        <v>3</v>
      </c>
      <c r="H165" s="2">
        <f>H164+B165+F165-(C165+D165+G165)-E165</f>
        <v>15</v>
      </c>
    </row>
    <row r="166" spans="1:8" x14ac:dyDescent="0.25">
      <c r="A166" s="26">
        <v>3</v>
      </c>
      <c r="B166" s="5">
        <v>6</v>
      </c>
      <c r="C166" s="5">
        <v>1</v>
      </c>
      <c r="D166" s="5"/>
      <c r="E166" s="5"/>
      <c r="F166" s="5"/>
      <c r="G166" s="5">
        <v>3</v>
      </c>
      <c r="H166" s="2">
        <f>H165+B166+F166-(C166+D166+G166)-E166</f>
        <v>17</v>
      </c>
    </row>
    <row r="167" spans="1:8" x14ac:dyDescent="0.25">
      <c r="A167" s="26">
        <v>4</v>
      </c>
      <c r="B167" s="5">
        <v>4</v>
      </c>
      <c r="C167" s="5">
        <v>1</v>
      </c>
      <c r="D167" s="5"/>
      <c r="E167" s="5"/>
      <c r="F167" s="5"/>
      <c r="G167" s="5">
        <v>4</v>
      </c>
      <c r="H167" s="2">
        <f t="shared" ref="H167:H194" si="8">H166+B167+F167-(C167+D167+G167)-E167</f>
        <v>16</v>
      </c>
    </row>
    <row r="168" spans="1:8" x14ac:dyDescent="0.25">
      <c r="A168" s="26">
        <v>5</v>
      </c>
      <c r="B168" s="5">
        <v>9</v>
      </c>
      <c r="C168" s="5">
        <v>3</v>
      </c>
      <c r="D168" s="5"/>
      <c r="E168" s="5"/>
      <c r="F168" s="5"/>
      <c r="G168" s="5">
        <v>3</v>
      </c>
      <c r="H168" s="2">
        <f t="shared" si="8"/>
        <v>19</v>
      </c>
    </row>
    <row r="169" spans="1:8" x14ac:dyDescent="0.25">
      <c r="A169" s="26">
        <v>6</v>
      </c>
      <c r="B169" s="5"/>
      <c r="C169" s="5"/>
      <c r="D169" s="5"/>
      <c r="E169" s="5"/>
      <c r="F169" s="5"/>
      <c r="G169" s="5">
        <v>6</v>
      </c>
      <c r="H169" s="2">
        <f t="shared" si="8"/>
        <v>13</v>
      </c>
    </row>
    <row r="170" spans="1:8" x14ac:dyDescent="0.25">
      <c r="A170" s="26">
        <v>7</v>
      </c>
      <c r="B170" s="5">
        <v>2</v>
      </c>
      <c r="C170" s="5">
        <v>6</v>
      </c>
      <c r="D170" s="5"/>
      <c r="E170" s="5"/>
      <c r="F170" s="5"/>
      <c r="G170" s="5">
        <v>2</v>
      </c>
      <c r="H170" s="2">
        <f t="shared" si="8"/>
        <v>7</v>
      </c>
    </row>
    <row r="171" spans="1:8" x14ac:dyDescent="0.25">
      <c r="A171" s="26">
        <v>8</v>
      </c>
      <c r="B171" s="5">
        <v>1</v>
      </c>
      <c r="C171" s="5">
        <v>3</v>
      </c>
      <c r="D171" s="5"/>
      <c r="E171" s="5"/>
      <c r="F171" s="5"/>
      <c r="G171" s="5">
        <v>1</v>
      </c>
      <c r="H171" s="2">
        <f t="shared" si="8"/>
        <v>4</v>
      </c>
    </row>
    <row r="172" spans="1:8" x14ac:dyDescent="0.25">
      <c r="A172" s="26">
        <v>9</v>
      </c>
      <c r="B172" s="5">
        <v>1</v>
      </c>
      <c r="C172" s="5"/>
      <c r="D172" s="5"/>
      <c r="E172" s="5"/>
      <c r="F172" s="5"/>
      <c r="G172" s="5">
        <v>2</v>
      </c>
      <c r="H172" s="2">
        <f t="shared" si="8"/>
        <v>3</v>
      </c>
    </row>
    <row r="173" spans="1:8" x14ac:dyDescent="0.25">
      <c r="A173" s="26">
        <v>10</v>
      </c>
      <c r="B173" s="5">
        <v>5</v>
      </c>
      <c r="C173" s="5">
        <v>1</v>
      </c>
      <c r="D173" s="5"/>
      <c r="E173" s="5"/>
      <c r="F173" s="5"/>
      <c r="G173" s="5">
        <v>1</v>
      </c>
      <c r="H173" s="2">
        <f t="shared" si="8"/>
        <v>6</v>
      </c>
    </row>
    <row r="174" spans="1:8" x14ac:dyDescent="0.25">
      <c r="A174" s="26">
        <v>11</v>
      </c>
      <c r="B174" s="5">
        <v>5</v>
      </c>
      <c r="C174" s="5">
        <v>1</v>
      </c>
      <c r="D174" s="5"/>
      <c r="E174" s="5"/>
      <c r="F174" s="5"/>
      <c r="G174" s="5"/>
      <c r="H174" s="2">
        <f t="shared" si="8"/>
        <v>10</v>
      </c>
    </row>
    <row r="175" spans="1:8" x14ac:dyDescent="0.25">
      <c r="A175" s="26">
        <v>12</v>
      </c>
      <c r="B175" s="5">
        <v>9</v>
      </c>
      <c r="C175" s="5"/>
      <c r="D175" s="5"/>
      <c r="E175" s="5"/>
      <c r="F175" s="5"/>
      <c r="G175" s="5">
        <v>3</v>
      </c>
      <c r="H175" s="2">
        <f t="shared" si="8"/>
        <v>16</v>
      </c>
    </row>
    <row r="176" spans="1:8" x14ac:dyDescent="0.25">
      <c r="A176" s="26">
        <v>13</v>
      </c>
      <c r="B176" s="5">
        <v>3</v>
      </c>
      <c r="C176" s="5">
        <v>1</v>
      </c>
      <c r="D176" s="5"/>
      <c r="E176" s="5"/>
      <c r="F176" s="5"/>
      <c r="G176" s="5">
        <v>4</v>
      </c>
      <c r="H176" s="2">
        <f t="shared" si="8"/>
        <v>14</v>
      </c>
    </row>
    <row r="177" spans="1:8" x14ac:dyDescent="0.25">
      <c r="A177" s="26">
        <v>14</v>
      </c>
      <c r="B177" s="5">
        <v>7</v>
      </c>
      <c r="C177" s="5">
        <v>2</v>
      </c>
      <c r="D177" s="5"/>
      <c r="E177" s="5"/>
      <c r="F177" s="5"/>
      <c r="G177" s="5">
        <v>4</v>
      </c>
      <c r="H177" s="2">
        <f t="shared" si="8"/>
        <v>15</v>
      </c>
    </row>
    <row r="178" spans="1:8" x14ac:dyDescent="0.25">
      <c r="A178" s="26">
        <v>15</v>
      </c>
      <c r="B178" s="5">
        <v>4</v>
      </c>
      <c r="C178" s="5">
        <v>3</v>
      </c>
      <c r="D178" s="5"/>
      <c r="E178" s="5"/>
      <c r="F178" s="5"/>
      <c r="G178" s="5">
        <v>4</v>
      </c>
      <c r="H178" s="2">
        <f t="shared" si="8"/>
        <v>12</v>
      </c>
    </row>
    <row r="179" spans="1:8" x14ac:dyDescent="0.25">
      <c r="A179" s="26">
        <v>16</v>
      </c>
      <c r="B179" s="5">
        <v>8</v>
      </c>
      <c r="C179" s="5">
        <v>1</v>
      </c>
      <c r="D179" s="5"/>
      <c r="E179" s="5"/>
      <c r="F179" s="5"/>
      <c r="G179" s="5">
        <v>4</v>
      </c>
      <c r="H179" s="2">
        <f t="shared" si="8"/>
        <v>15</v>
      </c>
    </row>
    <row r="180" spans="1:8" x14ac:dyDescent="0.25">
      <c r="A180" s="26">
        <v>17</v>
      </c>
      <c r="B180" s="5">
        <v>12</v>
      </c>
      <c r="C180" s="5"/>
      <c r="D180" s="5"/>
      <c r="E180" s="5"/>
      <c r="F180" s="5"/>
      <c r="G180" s="5">
        <v>7</v>
      </c>
      <c r="H180" s="2">
        <f t="shared" si="8"/>
        <v>20</v>
      </c>
    </row>
    <row r="181" spans="1:8" x14ac:dyDescent="0.25">
      <c r="A181" s="26">
        <v>18</v>
      </c>
      <c r="B181" s="5">
        <v>7</v>
      </c>
      <c r="C181" s="5">
        <v>1</v>
      </c>
      <c r="D181" s="5"/>
      <c r="E181" s="5"/>
      <c r="F181" s="5"/>
      <c r="G181" s="5">
        <v>6</v>
      </c>
      <c r="H181" s="2">
        <f t="shared" si="8"/>
        <v>20</v>
      </c>
    </row>
    <row r="182" spans="1:8" x14ac:dyDescent="0.25">
      <c r="A182" s="26">
        <v>19</v>
      </c>
      <c r="B182" s="5">
        <v>9</v>
      </c>
      <c r="C182" s="5"/>
      <c r="D182" s="5"/>
      <c r="E182" s="5"/>
      <c r="F182" s="5"/>
      <c r="G182" s="5">
        <v>7</v>
      </c>
      <c r="H182" s="2">
        <f t="shared" si="8"/>
        <v>22</v>
      </c>
    </row>
    <row r="183" spans="1:8" x14ac:dyDescent="0.25">
      <c r="A183" s="26">
        <v>20</v>
      </c>
      <c r="B183" s="5">
        <v>5</v>
      </c>
      <c r="C183" s="5"/>
      <c r="D183" s="5"/>
      <c r="E183" s="5"/>
      <c r="F183" s="5"/>
      <c r="G183" s="5">
        <v>5</v>
      </c>
      <c r="H183" s="2">
        <f t="shared" si="8"/>
        <v>22</v>
      </c>
    </row>
    <row r="184" spans="1:8" x14ac:dyDescent="0.25">
      <c r="A184" s="26">
        <v>21</v>
      </c>
      <c r="B184" s="5">
        <v>8</v>
      </c>
      <c r="C184" s="5">
        <v>1</v>
      </c>
      <c r="D184" s="5"/>
      <c r="E184" s="5"/>
      <c r="F184" s="5"/>
      <c r="G184" s="5">
        <v>7</v>
      </c>
      <c r="H184" s="2">
        <f t="shared" si="8"/>
        <v>22</v>
      </c>
    </row>
    <row r="185" spans="1:8" x14ac:dyDescent="0.25">
      <c r="A185" s="26">
        <v>22</v>
      </c>
      <c r="B185" s="5">
        <v>4</v>
      </c>
      <c r="C185" s="5">
        <v>3</v>
      </c>
      <c r="D185" s="5"/>
      <c r="E185" s="5"/>
      <c r="F185" s="5"/>
      <c r="G185" s="5">
        <v>7</v>
      </c>
      <c r="H185" s="2">
        <f t="shared" si="8"/>
        <v>16</v>
      </c>
    </row>
    <row r="186" spans="1:8" x14ac:dyDescent="0.25">
      <c r="A186" s="26">
        <v>23</v>
      </c>
      <c r="B186" s="5">
        <v>3</v>
      </c>
      <c r="C186" s="5">
        <v>5</v>
      </c>
      <c r="D186" s="5"/>
      <c r="E186" s="5"/>
      <c r="F186" s="5"/>
      <c r="G186" s="5">
        <v>3</v>
      </c>
      <c r="H186" s="2">
        <f t="shared" si="8"/>
        <v>11</v>
      </c>
    </row>
    <row r="187" spans="1:8" x14ac:dyDescent="0.25">
      <c r="A187" s="26">
        <v>24</v>
      </c>
      <c r="B187" s="5">
        <v>13</v>
      </c>
      <c r="C187" s="5">
        <v>1</v>
      </c>
      <c r="D187" s="5"/>
      <c r="E187" s="5"/>
      <c r="F187" s="5"/>
      <c r="G187" s="5">
        <v>3</v>
      </c>
      <c r="H187" s="2">
        <f t="shared" si="8"/>
        <v>20</v>
      </c>
    </row>
    <row r="188" spans="1:8" x14ac:dyDescent="0.25">
      <c r="A188" s="26">
        <v>25</v>
      </c>
      <c r="B188" s="5">
        <v>6</v>
      </c>
      <c r="C188" s="5"/>
      <c r="D188" s="5"/>
      <c r="E188" s="5"/>
      <c r="F188" s="5"/>
      <c r="G188" s="5">
        <v>8</v>
      </c>
      <c r="H188" s="2">
        <f t="shared" si="8"/>
        <v>18</v>
      </c>
    </row>
    <row r="189" spans="1:8" x14ac:dyDescent="0.25">
      <c r="A189" s="26">
        <v>26</v>
      </c>
      <c r="B189" s="5">
        <v>9</v>
      </c>
      <c r="C189" s="5">
        <v>2</v>
      </c>
      <c r="D189" s="5"/>
      <c r="E189" s="5"/>
      <c r="F189" s="5"/>
      <c r="G189" s="5">
        <v>5</v>
      </c>
      <c r="H189" s="2">
        <f t="shared" si="8"/>
        <v>20</v>
      </c>
    </row>
    <row r="190" spans="1:8" x14ac:dyDescent="0.25">
      <c r="A190" s="26">
        <v>27</v>
      </c>
      <c r="B190" s="5">
        <v>5</v>
      </c>
      <c r="C190" s="5">
        <v>2</v>
      </c>
      <c r="D190" s="5"/>
      <c r="E190" s="5"/>
      <c r="F190" s="5"/>
      <c r="G190" s="5">
        <v>6</v>
      </c>
      <c r="H190" s="2">
        <f t="shared" si="8"/>
        <v>17</v>
      </c>
    </row>
    <row r="191" spans="1:8" x14ac:dyDescent="0.25">
      <c r="A191" s="26">
        <v>28</v>
      </c>
      <c r="B191" s="5">
        <v>3</v>
      </c>
      <c r="C191" s="5">
        <v>4</v>
      </c>
      <c r="D191" s="5"/>
      <c r="E191" s="5"/>
      <c r="F191" s="5"/>
      <c r="G191" s="5">
        <v>7</v>
      </c>
      <c r="H191" s="2">
        <f t="shared" si="8"/>
        <v>9</v>
      </c>
    </row>
    <row r="192" spans="1:8" x14ac:dyDescent="0.25">
      <c r="A192" s="26">
        <v>29</v>
      </c>
      <c r="B192" s="5">
        <v>3</v>
      </c>
      <c r="C192" s="5">
        <v>2</v>
      </c>
      <c r="D192" s="5"/>
      <c r="E192" s="5"/>
      <c r="F192" s="5"/>
      <c r="G192" s="5"/>
      <c r="H192" s="2">
        <f t="shared" si="8"/>
        <v>10</v>
      </c>
    </row>
    <row r="193" spans="1:8" x14ac:dyDescent="0.25">
      <c r="A193" s="28">
        <v>30</v>
      </c>
      <c r="B193" s="29">
        <v>4</v>
      </c>
      <c r="C193" s="29">
        <v>2</v>
      </c>
      <c r="D193" s="29"/>
      <c r="E193" s="29"/>
      <c r="F193" s="29"/>
      <c r="G193" s="29">
        <v>2</v>
      </c>
      <c r="H193" s="57">
        <f t="shared" si="8"/>
        <v>10</v>
      </c>
    </row>
    <row r="194" spans="1:8" ht="15.75" thickBot="1" x14ac:dyDescent="0.3">
      <c r="A194" s="63">
        <v>31</v>
      </c>
      <c r="B194" s="29">
        <v>3</v>
      </c>
      <c r="C194" s="29">
        <v>2</v>
      </c>
      <c r="D194" s="29"/>
      <c r="E194" s="29"/>
      <c r="F194" s="29"/>
      <c r="G194" s="29">
        <v>4</v>
      </c>
      <c r="H194" s="29">
        <f t="shared" si="8"/>
        <v>7</v>
      </c>
    </row>
    <row r="195" spans="1:8" ht="15.75" thickBot="1" x14ac:dyDescent="0.3">
      <c r="A195" s="60" t="s">
        <v>35</v>
      </c>
      <c r="B195" s="58">
        <f>SUM(B164:B194)-E195</f>
        <v>166</v>
      </c>
      <c r="C195" s="58">
        <f t="shared" ref="C195:H195" si="9">SUM(C164:C194)</f>
        <v>49</v>
      </c>
      <c r="D195" s="58">
        <f t="shared" si="9"/>
        <v>0</v>
      </c>
      <c r="E195" s="58">
        <f t="shared" si="9"/>
        <v>0</v>
      </c>
      <c r="F195" s="58">
        <f t="shared" si="9"/>
        <v>0</v>
      </c>
      <c r="G195" s="58">
        <f t="shared" si="9"/>
        <v>122</v>
      </c>
      <c r="H195" s="59">
        <f t="shared" si="9"/>
        <v>439</v>
      </c>
    </row>
    <row r="198" spans="1:8" ht="36" x14ac:dyDescent="0.55000000000000004">
      <c r="A198" s="273" t="s">
        <v>1</v>
      </c>
      <c r="B198" s="273"/>
      <c r="C198" s="273"/>
      <c r="D198" s="273"/>
      <c r="E198" s="273"/>
      <c r="F198" s="273"/>
      <c r="G198" s="273"/>
      <c r="H198" s="273"/>
    </row>
    <row r="199" spans="1:8" ht="27" thickBot="1" x14ac:dyDescent="0.45">
      <c r="A199" s="274" t="s">
        <v>0</v>
      </c>
      <c r="B199" s="274"/>
      <c r="C199" s="274"/>
      <c r="D199" s="274"/>
      <c r="E199" s="274"/>
      <c r="F199" s="274"/>
      <c r="G199" s="274"/>
      <c r="H199" s="274"/>
    </row>
    <row r="200" spans="1:8" ht="15.75" x14ac:dyDescent="0.25">
      <c r="A200" s="39" t="s">
        <v>2</v>
      </c>
      <c r="B200" s="19" t="s">
        <v>3</v>
      </c>
      <c r="C200" s="20"/>
      <c r="D200" s="21" t="s">
        <v>52</v>
      </c>
      <c r="E200" s="275" t="s">
        <v>56</v>
      </c>
      <c r="F200" s="276"/>
      <c r="G200" s="19" t="s">
        <v>16</v>
      </c>
      <c r="H200" s="32" t="s">
        <v>60</v>
      </c>
    </row>
    <row r="201" spans="1:8" ht="15.75" x14ac:dyDescent="0.25">
      <c r="A201" s="277" t="s">
        <v>6</v>
      </c>
      <c r="B201" s="278"/>
      <c r="C201" s="278"/>
      <c r="D201" s="278"/>
      <c r="E201" s="278"/>
      <c r="F201" s="279"/>
      <c r="G201" s="1"/>
      <c r="H201" s="2">
        <f>H194</f>
        <v>7</v>
      </c>
    </row>
    <row r="202" spans="1:8" ht="15.75" x14ac:dyDescent="0.25">
      <c r="A202" s="3" t="s">
        <v>7</v>
      </c>
      <c r="B202" s="1"/>
      <c r="C202" s="1"/>
      <c r="D202" s="1"/>
      <c r="E202" s="1"/>
      <c r="F202" s="1"/>
      <c r="G202" s="1"/>
      <c r="H202" s="2">
        <v>14</v>
      </c>
    </row>
    <row r="203" spans="1:8" ht="51.75" thickBot="1" x14ac:dyDescent="0.3">
      <c r="A203" s="40" t="s">
        <v>8</v>
      </c>
      <c r="B203" s="41" t="s">
        <v>9</v>
      </c>
      <c r="C203" s="41" t="s">
        <v>10</v>
      </c>
      <c r="D203" s="41" t="s">
        <v>11</v>
      </c>
      <c r="E203" s="41" t="s">
        <v>12</v>
      </c>
      <c r="F203" s="41" t="s">
        <v>13</v>
      </c>
      <c r="G203" s="41" t="s">
        <v>14</v>
      </c>
      <c r="H203" s="42" t="s">
        <v>15</v>
      </c>
    </row>
    <row r="204" spans="1:8" x14ac:dyDescent="0.25">
      <c r="A204" s="36">
        <v>1</v>
      </c>
      <c r="B204" s="37">
        <v>5</v>
      </c>
      <c r="C204" s="37">
        <v>1</v>
      </c>
      <c r="D204" s="37"/>
      <c r="E204" s="37"/>
      <c r="F204" s="37"/>
      <c r="G204" s="37">
        <v>1</v>
      </c>
      <c r="H204" s="38">
        <f>H201+B204+F204-(C204+D204+G204)-E204</f>
        <v>10</v>
      </c>
    </row>
    <row r="205" spans="1:8" x14ac:dyDescent="0.25">
      <c r="A205" s="26">
        <v>2</v>
      </c>
      <c r="B205" s="5">
        <v>11</v>
      </c>
      <c r="C205" s="5"/>
      <c r="D205" s="5"/>
      <c r="E205" s="5"/>
      <c r="F205" s="5">
        <v>1</v>
      </c>
      <c r="G205" s="5">
        <v>5</v>
      </c>
      <c r="H205" s="2">
        <f>H204+B205+F205-(C205+D205+G205)-E205</f>
        <v>17</v>
      </c>
    </row>
    <row r="206" spans="1:8" x14ac:dyDescent="0.25">
      <c r="A206" s="26">
        <v>3</v>
      </c>
      <c r="B206" s="5">
        <v>7</v>
      </c>
      <c r="C206" s="5">
        <v>1</v>
      </c>
      <c r="D206" s="5"/>
      <c r="E206" s="5"/>
      <c r="F206" s="5"/>
      <c r="G206" s="5">
        <v>5</v>
      </c>
      <c r="H206" s="2">
        <f>H205+B206+F206-(C206+D206+G206)-E206</f>
        <v>18</v>
      </c>
    </row>
    <row r="207" spans="1:8" x14ac:dyDescent="0.25">
      <c r="A207" s="26">
        <v>4</v>
      </c>
      <c r="B207" s="5">
        <v>7</v>
      </c>
      <c r="C207" s="5">
        <v>3</v>
      </c>
      <c r="D207" s="5">
        <v>1</v>
      </c>
      <c r="E207" s="5"/>
      <c r="F207" s="5"/>
      <c r="G207" s="5">
        <v>7</v>
      </c>
      <c r="H207" s="2">
        <f t="shared" ref="H207:H233" si="10">H206+B207+F207-(C207+D207+G207)-E207</f>
        <v>14</v>
      </c>
    </row>
    <row r="208" spans="1:8" x14ac:dyDescent="0.25">
      <c r="A208" s="26">
        <v>5</v>
      </c>
      <c r="B208" s="5">
        <v>5</v>
      </c>
      <c r="C208" s="5">
        <v>1</v>
      </c>
      <c r="D208" s="5"/>
      <c r="E208" s="5"/>
      <c r="F208" s="5"/>
      <c r="G208" s="5">
        <v>2</v>
      </c>
      <c r="H208" s="2">
        <f t="shared" si="10"/>
        <v>16</v>
      </c>
    </row>
    <row r="209" spans="1:8" x14ac:dyDescent="0.25">
      <c r="A209" s="26">
        <v>6</v>
      </c>
      <c r="B209" s="5">
        <v>6</v>
      </c>
      <c r="C209" s="5"/>
      <c r="D209" s="5"/>
      <c r="E209" s="5"/>
      <c r="F209" s="5"/>
      <c r="G209" s="5">
        <v>3</v>
      </c>
      <c r="H209" s="2">
        <f t="shared" si="10"/>
        <v>19</v>
      </c>
    </row>
    <row r="210" spans="1:8" x14ac:dyDescent="0.25">
      <c r="A210" s="26">
        <v>7</v>
      </c>
      <c r="B210" s="5">
        <v>9</v>
      </c>
      <c r="C210" s="5">
        <v>1</v>
      </c>
      <c r="D210" s="5"/>
      <c r="E210" s="5"/>
      <c r="F210" s="5"/>
      <c r="G210" s="5">
        <v>9</v>
      </c>
      <c r="H210" s="2">
        <f t="shared" si="10"/>
        <v>18</v>
      </c>
    </row>
    <row r="211" spans="1:8" x14ac:dyDescent="0.25">
      <c r="A211" s="26">
        <v>8</v>
      </c>
      <c r="B211" s="5">
        <v>6</v>
      </c>
      <c r="C211" s="5"/>
      <c r="D211" s="5"/>
      <c r="E211" s="5"/>
      <c r="F211" s="5"/>
      <c r="G211" s="5">
        <v>8</v>
      </c>
      <c r="H211" s="2">
        <f t="shared" si="10"/>
        <v>16</v>
      </c>
    </row>
    <row r="212" spans="1:8" x14ac:dyDescent="0.25">
      <c r="A212" s="26">
        <v>9</v>
      </c>
      <c r="B212" s="5">
        <v>7</v>
      </c>
      <c r="C212" s="5">
        <v>2</v>
      </c>
      <c r="D212" s="5"/>
      <c r="E212" s="5"/>
      <c r="F212" s="5"/>
      <c r="G212" s="5">
        <v>4</v>
      </c>
      <c r="H212" s="2">
        <f t="shared" si="10"/>
        <v>17</v>
      </c>
    </row>
    <row r="213" spans="1:8" x14ac:dyDescent="0.25">
      <c r="A213" s="26">
        <v>10</v>
      </c>
      <c r="B213" s="5">
        <v>4</v>
      </c>
      <c r="C213" s="5">
        <v>3</v>
      </c>
      <c r="D213" s="5"/>
      <c r="E213" s="5"/>
      <c r="F213" s="5"/>
      <c r="G213" s="5">
        <v>4</v>
      </c>
      <c r="H213" s="2">
        <f t="shared" si="10"/>
        <v>14</v>
      </c>
    </row>
    <row r="214" spans="1:8" x14ac:dyDescent="0.25">
      <c r="A214" s="26">
        <v>11</v>
      </c>
      <c r="B214" s="5">
        <v>5</v>
      </c>
      <c r="C214" s="5">
        <v>2</v>
      </c>
      <c r="D214" s="5"/>
      <c r="E214" s="5"/>
      <c r="F214" s="5"/>
      <c r="G214" s="5">
        <v>4</v>
      </c>
      <c r="H214" s="2">
        <f t="shared" si="10"/>
        <v>13</v>
      </c>
    </row>
    <row r="215" spans="1:8" x14ac:dyDescent="0.25">
      <c r="A215" s="26">
        <v>12</v>
      </c>
      <c r="B215" s="5">
        <v>1</v>
      </c>
      <c r="C215" s="5"/>
      <c r="D215" s="5"/>
      <c r="E215" s="5"/>
      <c r="F215" s="5"/>
      <c r="G215" s="5">
        <v>2</v>
      </c>
      <c r="H215" s="2">
        <f t="shared" si="10"/>
        <v>12</v>
      </c>
    </row>
    <row r="216" spans="1:8" x14ac:dyDescent="0.25">
      <c r="A216" s="26">
        <v>13</v>
      </c>
      <c r="B216" s="5">
        <v>4</v>
      </c>
      <c r="C216" s="5">
        <v>1</v>
      </c>
      <c r="D216" s="5"/>
      <c r="E216" s="5"/>
      <c r="F216" s="5"/>
      <c r="G216" s="5">
        <v>4</v>
      </c>
      <c r="H216" s="2">
        <f t="shared" si="10"/>
        <v>11</v>
      </c>
    </row>
    <row r="217" spans="1:8" x14ac:dyDescent="0.25">
      <c r="A217" s="26">
        <v>14</v>
      </c>
      <c r="B217" s="5">
        <v>11</v>
      </c>
      <c r="C217" s="5"/>
      <c r="D217" s="5"/>
      <c r="E217" s="5"/>
      <c r="F217" s="5">
        <v>1</v>
      </c>
      <c r="G217" s="5">
        <v>3</v>
      </c>
      <c r="H217" s="2">
        <f t="shared" si="10"/>
        <v>20</v>
      </c>
    </row>
    <row r="218" spans="1:8" x14ac:dyDescent="0.25">
      <c r="A218" s="26">
        <v>15</v>
      </c>
      <c r="B218" s="5">
        <v>7</v>
      </c>
      <c r="C218" s="5">
        <v>2</v>
      </c>
      <c r="D218" s="5"/>
      <c r="E218" s="5"/>
      <c r="F218" s="5"/>
      <c r="G218" s="5">
        <v>6</v>
      </c>
      <c r="H218" s="2">
        <f t="shared" si="10"/>
        <v>19</v>
      </c>
    </row>
    <row r="219" spans="1:8" x14ac:dyDescent="0.25">
      <c r="A219" s="26">
        <v>16</v>
      </c>
      <c r="B219" s="5">
        <v>5</v>
      </c>
      <c r="C219" s="5">
        <v>2</v>
      </c>
      <c r="D219" s="5"/>
      <c r="E219" s="5"/>
      <c r="F219" s="5"/>
      <c r="G219" s="5">
        <v>5</v>
      </c>
      <c r="H219" s="2">
        <f t="shared" si="10"/>
        <v>17</v>
      </c>
    </row>
    <row r="220" spans="1:8" x14ac:dyDescent="0.25">
      <c r="A220" s="26">
        <v>17</v>
      </c>
      <c r="B220" s="5">
        <v>2</v>
      </c>
      <c r="C220" s="5">
        <v>3</v>
      </c>
      <c r="D220" s="5"/>
      <c r="E220" s="5"/>
      <c r="F220" s="5"/>
      <c r="G220" s="5">
        <v>6</v>
      </c>
      <c r="H220" s="2">
        <f t="shared" si="10"/>
        <v>10</v>
      </c>
    </row>
    <row r="221" spans="1:8" x14ac:dyDescent="0.25">
      <c r="A221" s="26">
        <v>18</v>
      </c>
      <c r="B221" s="5">
        <v>5</v>
      </c>
      <c r="C221" s="5"/>
      <c r="D221" s="5"/>
      <c r="E221" s="5"/>
      <c r="F221" s="5"/>
      <c r="G221" s="5">
        <v>2</v>
      </c>
      <c r="H221" s="2">
        <f t="shared" si="10"/>
        <v>13</v>
      </c>
    </row>
    <row r="222" spans="1:8" x14ac:dyDescent="0.25">
      <c r="A222" s="26">
        <v>19</v>
      </c>
      <c r="B222" s="5">
        <v>2</v>
      </c>
      <c r="C222" s="5"/>
      <c r="D222" s="5"/>
      <c r="E222" s="5"/>
      <c r="F222" s="5"/>
      <c r="G222" s="5">
        <v>6</v>
      </c>
      <c r="H222" s="2">
        <f t="shared" si="10"/>
        <v>9</v>
      </c>
    </row>
    <row r="223" spans="1:8" x14ac:dyDescent="0.25">
      <c r="A223" s="26">
        <v>20</v>
      </c>
      <c r="B223" s="5">
        <v>5</v>
      </c>
      <c r="C223" s="5">
        <v>1</v>
      </c>
      <c r="D223" s="5"/>
      <c r="E223" s="5"/>
      <c r="F223" s="5"/>
      <c r="G223" s="5">
        <v>2</v>
      </c>
      <c r="H223" s="2">
        <f t="shared" si="10"/>
        <v>11</v>
      </c>
    </row>
    <row r="224" spans="1:8" x14ac:dyDescent="0.25">
      <c r="A224" s="26">
        <v>21</v>
      </c>
      <c r="B224" s="5">
        <v>7</v>
      </c>
      <c r="C224" s="5"/>
      <c r="D224" s="5"/>
      <c r="E224" s="5"/>
      <c r="F224" s="5"/>
      <c r="G224" s="5">
        <v>3</v>
      </c>
      <c r="H224" s="2">
        <f t="shared" si="10"/>
        <v>15</v>
      </c>
    </row>
    <row r="225" spans="1:8" x14ac:dyDescent="0.25">
      <c r="A225" s="26">
        <v>22</v>
      </c>
      <c r="B225" s="5">
        <v>5</v>
      </c>
      <c r="C225" s="5"/>
      <c r="D225" s="5"/>
      <c r="E225" s="5"/>
      <c r="F225" s="5"/>
      <c r="G225" s="5">
        <v>5</v>
      </c>
      <c r="H225" s="2">
        <f t="shared" si="10"/>
        <v>15</v>
      </c>
    </row>
    <row r="226" spans="1:8" x14ac:dyDescent="0.25">
      <c r="A226" s="26">
        <v>23</v>
      </c>
      <c r="B226" s="5">
        <v>5</v>
      </c>
      <c r="C226" s="5">
        <v>1</v>
      </c>
      <c r="D226" s="5"/>
      <c r="E226" s="5"/>
      <c r="F226" s="5"/>
      <c r="G226" s="5">
        <v>3</v>
      </c>
      <c r="H226" s="2">
        <f t="shared" si="10"/>
        <v>16</v>
      </c>
    </row>
    <row r="227" spans="1:8" x14ac:dyDescent="0.25">
      <c r="A227" s="26">
        <v>24</v>
      </c>
      <c r="B227" s="5">
        <v>3</v>
      </c>
      <c r="C227" s="5">
        <v>4</v>
      </c>
      <c r="D227" s="5"/>
      <c r="E227" s="5"/>
      <c r="F227" s="5"/>
      <c r="G227" s="5">
        <v>3</v>
      </c>
      <c r="H227" s="2">
        <f t="shared" si="10"/>
        <v>12</v>
      </c>
    </row>
    <row r="228" spans="1:8" x14ac:dyDescent="0.25">
      <c r="A228" s="26">
        <v>25</v>
      </c>
      <c r="B228" s="5">
        <v>6</v>
      </c>
      <c r="C228" s="5">
        <v>1</v>
      </c>
      <c r="D228" s="5"/>
      <c r="E228" s="5"/>
      <c r="F228" s="5"/>
      <c r="G228" s="5">
        <v>5</v>
      </c>
      <c r="H228" s="2">
        <f t="shared" si="10"/>
        <v>12</v>
      </c>
    </row>
    <row r="229" spans="1:8" x14ac:dyDescent="0.25">
      <c r="A229" s="26">
        <v>26</v>
      </c>
      <c r="B229" s="5">
        <v>6</v>
      </c>
      <c r="C229" s="5"/>
      <c r="D229" s="5"/>
      <c r="E229" s="5"/>
      <c r="F229" s="5"/>
      <c r="G229" s="5">
        <v>3</v>
      </c>
      <c r="H229" s="2">
        <f t="shared" si="10"/>
        <v>15</v>
      </c>
    </row>
    <row r="230" spans="1:8" x14ac:dyDescent="0.25">
      <c r="A230" s="26">
        <v>27</v>
      </c>
      <c r="B230" s="5">
        <v>9</v>
      </c>
      <c r="C230" s="5"/>
      <c r="D230" s="5"/>
      <c r="E230" s="5"/>
      <c r="F230" s="5"/>
      <c r="G230" s="5">
        <v>5</v>
      </c>
      <c r="H230" s="2">
        <f t="shared" si="10"/>
        <v>19</v>
      </c>
    </row>
    <row r="231" spans="1:8" x14ac:dyDescent="0.25">
      <c r="A231" s="26">
        <v>28</v>
      </c>
      <c r="B231" s="5">
        <v>10</v>
      </c>
      <c r="C231" s="5">
        <v>3</v>
      </c>
      <c r="D231" s="5"/>
      <c r="E231" s="5"/>
      <c r="F231" s="5"/>
      <c r="G231" s="5">
        <v>5</v>
      </c>
      <c r="H231" s="2">
        <f t="shared" si="10"/>
        <v>21</v>
      </c>
    </row>
    <row r="232" spans="1:8" x14ac:dyDescent="0.25">
      <c r="A232" s="26">
        <v>29</v>
      </c>
      <c r="B232" s="5">
        <v>3</v>
      </c>
      <c r="C232" s="5">
        <v>6</v>
      </c>
      <c r="D232" s="5"/>
      <c r="E232" s="5"/>
      <c r="F232" s="5"/>
      <c r="G232" s="5">
        <v>9</v>
      </c>
      <c r="H232" s="2">
        <f t="shared" si="10"/>
        <v>9</v>
      </c>
    </row>
    <row r="233" spans="1:8" ht="15.75" thickBot="1" x14ac:dyDescent="0.3">
      <c r="A233" s="28">
        <v>30</v>
      </c>
      <c r="B233" s="29">
        <v>12</v>
      </c>
      <c r="C233" s="29">
        <v>2</v>
      </c>
      <c r="D233" s="29"/>
      <c r="E233" s="29"/>
      <c r="F233" s="29"/>
      <c r="G233" s="29">
        <v>2</v>
      </c>
      <c r="H233" s="57">
        <f t="shared" si="10"/>
        <v>17</v>
      </c>
    </row>
    <row r="234" spans="1:8" ht="15.75" thickBot="1" x14ac:dyDescent="0.3">
      <c r="A234" s="60" t="s">
        <v>35</v>
      </c>
      <c r="B234" s="58">
        <f>SUM(B204:B233)-E234</f>
        <v>180</v>
      </c>
      <c r="C234" s="58">
        <f t="shared" ref="C234:H234" si="11">SUM(C204:C233)</f>
        <v>40</v>
      </c>
      <c r="D234" s="58">
        <f t="shared" si="11"/>
        <v>1</v>
      </c>
      <c r="E234" s="58">
        <f t="shared" si="11"/>
        <v>0</v>
      </c>
      <c r="F234" s="58">
        <f t="shared" si="11"/>
        <v>2</v>
      </c>
      <c r="G234" s="58">
        <f t="shared" si="11"/>
        <v>131</v>
      </c>
      <c r="H234" s="59">
        <f t="shared" si="11"/>
        <v>445</v>
      </c>
    </row>
    <row r="237" spans="1:8" ht="36" x14ac:dyDescent="0.55000000000000004">
      <c r="A237" s="273" t="s">
        <v>1</v>
      </c>
      <c r="B237" s="273"/>
      <c r="C237" s="273"/>
      <c r="D237" s="273"/>
      <c r="E237" s="273"/>
      <c r="F237" s="273"/>
      <c r="G237" s="273"/>
      <c r="H237" s="273"/>
    </row>
    <row r="238" spans="1:8" ht="27" thickBot="1" x14ac:dyDescent="0.45">
      <c r="A238" s="274" t="s">
        <v>0</v>
      </c>
      <c r="B238" s="274"/>
      <c r="C238" s="274"/>
      <c r="D238" s="274"/>
      <c r="E238" s="274"/>
      <c r="F238" s="274"/>
      <c r="G238" s="274"/>
      <c r="H238" s="274"/>
    </row>
    <row r="239" spans="1:8" ht="15.75" x14ac:dyDescent="0.25">
      <c r="A239" s="39" t="s">
        <v>2</v>
      </c>
      <c r="B239" s="19" t="s">
        <v>3</v>
      </c>
      <c r="C239" s="20"/>
      <c r="D239" s="21" t="s">
        <v>52</v>
      </c>
      <c r="E239" s="275" t="s">
        <v>56</v>
      </c>
      <c r="F239" s="276"/>
      <c r="G239" s="19" t="s">
        <v>16</v>
      </c>
      <c r="H239" s="32" t="s">
        <v>61</v>
      </c>
    </row>
    <row r="240" spans="1:8" ht="15.75" x14ac:dyDescent="0.25">
      <c r="A240" s="277" t="s">
        <v>6</v>
      </c>
      <c r="B240" s="278"/>
      <c r="C240" s="278"/>
      <c r="D240" s="278"/>
      <c r="E240" s="278"/>
      <c r="F240" s="279"/>
      <c r="G240" s="1"/>
      <c r="H240" s="2">
        <f>H233</f>
        <v>17</v>
      </c>
    </row>
    <row r="241" spans="1:8" ht="15.75" x14ac:dyDescent="0.25">
      <c r="A241" s="3" t="s">
        <v>7</v>
      </c>
      <c r="B241" s="1"/>
      <c r="C241" s="1"/>
      <c r="D241" s="1"/>
      <c r="E241" s="1"/>
      <c r="F241" s="1"/>
      <c r="G241" s="1"/>
      <c r="H241" s="2">
        <v>14</v>
      </c>
    </row>
    <row r="242" spans="1:8" ht="51.75" thickBot="1" x14ac:dyDescent="0.3">
      <c r="A242" s="40" t="s">
        <v>8</v>
      </c>
      <c r="B242" s="41" t="s">
        <v>9</v>
      </c>
      <c r="C242" s="41" t="s">
        <v>10</v>
      </c>
      <c r="D242" s="41" t="s">
        <v>11</v>
      </c>
      <c r="E242" s="41" t="s">
        <v>12</v>
      </c>
      <c r="F242" s="41" t="s">
        <v>13</v>
      </c>
      <c r="G242" s="41" t="s">
        <v>14</v>
      </c>
      <c r="H242" s="42" t="s">
        <v>15</v>
      </c>
    </row>
    <row r="243" spans="1:8" x14ac:dyDescent="0.25">
      <c r="A243" s="36">
        <v>1</v>
      </c>
      <c r="B243" s="37">
        <v>3</v>
      </c>
      <c r="C243" s="37">
        <v>2</v>
      </c>
      <c r="D243" s="37"/>
      <c r="E243" s="37"/>
      <c r="F243" s="37"/>
      <c r="G243" s="37">
        <v>5</v>
      </c>
      <c r="H243" s="38">
        <f>H240+B243+F243-(C243+D243+G243)-E243</f>
        <v>13</v>
      </c>
    </row>
    <row r="244" spans="1:8" x14ac:dyDescent="0.25">
      <c r="A244" s="26">
        <v>2</v>
      </c>
      <c r="B244" s="5">
        <v>7</v>
      </c>
      <c r="C244" s="5">
        <v>1</v>
      </c>
      <c r="D244" s="5"/>
      <c r="E244" s="5"/>
      <c r="F244" s="5"/>
      <c r="G244" s="5">
        <v>4</v>
      </c>
      <c r="H244" s="2">
        <f>H243+B244+F244-(C244+D244+G244)-E244</f>
        <v>15</v>
      </c>
    </row>
    <row r="245" spans="1:8" x14ac:dyDescent="0.25">
      <c r="A245" s="26">
        <v>3</v>
      </c>
      <c r="B245" s="5">
        <v>5</v>
      </c>
      <c r="C245" s="5">
        <v>1</v>
      </c>
      <c r="D245" s="5"/>
      <c r="E245" s="5"/>
      <c r="F245" s="5"/>
      <c r="G245" s="5">
        <v>1</v>
      </c>
      <c r="H245" s="2">
        <f>H244+B245+F245-(C245+D245+G245)-E245</f>
        <v>18</v>
      </c>
    </row>
    <row r="246" spans="1:8" x14ac:dyDescent="0.25">
      <c r="A246" s="26">
        <v>4</v>
      </c>
      <c r="B246" s="5">
        <v>4</v>
      </c>
      <c r="C246" s="5"/>
      <c r="D246" s="5"/>
      <c r="E246" s="5"/>
      <c r="F246" s="5"/>
      <c r="G246" s="5">
        <v>6</v>
      </c>
      <c r="H246" s="2">
        <f t="shared" ref="H246:H273" si="12">H245+B246+F246-(C246+D246+G246)-E246</f>
        <v>16</v>
      </c>
    </row>
    <row r="247" spans="1:8" x14ac:dyDescent="0.25">
      <c r="A247" s="26">
        <v>5</v>
      </c>
      <c r="B247" s="5">
        <v>7</v>
      </c>
      <c r="C247" s="5">
        <v>2</v>
      </c>
      <c r="D247" s="5"/>
      <c r="E247" s="5"/>
      <c r="F247" s="5"/>
      <c r="G247" s="5">
        <v>4</v>
      </c>
      <c r="H247" s="2">
        <f t="shared" si="12"/>
        <v>17</v>
      </c>
    </row>
    <row r="248" spans="1:8" x14ac:dyDescent="0.25">
      <c r="A248" s="26">
        <v>6</v>
      </c>
      <c r="B248" s="5">
        <v>3</v>
      </c>
      <c r="C248" s="5">
        <v>2</v>
      </c>
      <c r="D248" s="5"/>
      <c r="E248" s="5"/>
      <c r="F248" s="5"/>
      <c r="G248" s="5">
        <v>9</v>
      </c>
      <c r="H248" s="2">
        <f t="shared" si="12"/>
        <v>9</v>
      </c>
    </row>
    <row r="249" spans="1:8" x14ac:dyDescent="0.25">
      <c r="A249" s="26">
        <v>7</v>
      </c>
      <c r="B249" s="5">
        <v>11</v>
      </c>
      <c r="C249" s="5">
        <v>1</v>
      </c>
      <c r="D249" s="5"/>
      <c r="E249" s="5"/>
      <c r="F249" s="5"/>
      <c r="G249" s="5">
        <v>1</v>
      </c>
      <c r="H249" s="2">
        <f t="shared" si="12"/>
        <v>18</v>
      </c>
    </row>
    <row r="250" spans="1:8" x14ac:dyDescent="0.25">
      <c r="A250" s="26">
        <v>8</v>
      </c>
      <c r="B250" s="5">
        <v>7</v>
      </c>
      <c r="C250" s="5">
        <v>1</v>
      </c>
      <c r="D250" s="5"/>
      <c r="E250" s="5"/>
      <c r="F250" s="5"/>
      <c r="G250" s="5">
        <v>7</v>
      </c>
      <c r="H250" s="2">
        <f t="shared" si="12"/>
        <v>17</v>
      </c>
    </row>
    <row r="251" spans="1:8" x14ac:dyDescent="0.25">
      <c r="A251" s="26">
        <v>9</v>
      </c>
      <c r="B251" s="5">
        <v>7</v>
      </c>
      <c r="C251" s="5">
        <v>1</v>
      </c>
      <c r="D251" s="5"/>
      <c r="E251" s="5"/>
      <c r="F251" s="5"/>
      <c r="G251" s="5">
        <v>10</v>
      </c>
      <c r="H251" s="2">
        <f t="shared" si="12"/>
        <v>13</v>
      </c>
    </row>
    <row r="252" spans="1:8" x14ac:dyDescent="0.25">
      <c r="A252" s="26">
        <v>10</v>
      </c>
      <c r="B252" s="5">
        <v>3</v>
      </c>
      <c r="C252" s="5">
        <v>1</v>
      </c>
      <c r="D252" s="5"/>
      <c r="E252" s="5"/>
      <c r="F252" s="5"/>
      <c r="G252" s="5">
        <v>2</v>
      </c>
      <c r="H252" s="2">
        <f t="shared" si="12"/>
        <v>13</v>
      </c>
    </row>
    <row r="253" spans="1:8" x14ac:dyDescent="0.25">
      <c r="A253" s="26">
        <v>11</v>
      </c>
      <c r="B253" s="5">
        <v>5</v>
      </c>
      <c r="C253" s="5">
        <v>1</v>
      </c>
      <c r="D253" s="5"/>
      <c r="E253" s="5"/>
      <c r="F253" s="5"/>
      <c r="G253" s="5">
        <v>4</v>
      </c>
      <c r="H253" s="2">
        <f t="shared" si="12"/>
        <v>13</v>
      </c>
    </row>
    <row r="254" spans="1:8" x14ac:dyDescent="0.25">
      <c r="A254" s="26">
        <v>12</v>
      </c>
      <c r="B254" s="5">
        <v>12</v>
      </c>
      <c r="C254" s="5">
        <v>1</v>
      </c>
      <c r="D254" s="5"/>
      <c r="E254" s="5"/>
      <c r="F254" s="5"/>
      <c r="G254" s="5">
        <v>3</v>
      </c>
      <c r="H254" s="2">
        <f t="shared" si="12"/>
        <v>21</v>
      </c>
    </row>
    <row r="255" spans="1:8" x14ac:dyDescent="0.25">
      <c r="A255" s="26">
        <v>13</v>
      </c>
      <c r="B255" s="5">
        <v>5</v>
      </c>
      <c r="C255" s="5">
        <v>1</v>
      </c>
      <c r="D255" s="5"/>
      <c r="E255" s="5"/>
      <c r="F255" s="5"/>
      <c r="G255" s="5">
        <v>11</v>
      </c>
      <c r="H255" s="2">
        <f t="shared" si="12"/>
        <v>14</v>
      </c>
    </row>
    <row r="256" spans="1:8" x14ac:dyDescent="0.25">
      <c r="A256" s="26">
        <v>14</v>
      </c>
      <c r="B256" s="5">
        <v>4</v>
      </c>
      <c r="C256" s="5">
        <v>1</v>
      </c>
      <c r="D256" s="5"/>
      <c r="E256" s="5"/>
      <c r="F256" s="5"/>
      <c r="G256" s="5">
        <v>1</v>
      </c>
      <c r="H256" s="2">
        <f t="shared" si="12"/>
        <v>16</v>
      </c>
    </row>
    <row r="257" spans="1:8" x14ac:dyDescent="0.25">
      <c r="A257" s="26">
        <v>15</v>
      </c>
      <c r="B257" s="5">
        <v>5</v>
      </c>
      <c r="C257" s="5"/>
      <c r="D257" s="5"/>
      <c r="E257" s="5"/>
      <c r="F257" s="5"/>
      <c r="G257" s="5">
        <v>5</v>
      </c>
      <c r="H257" s="2">
        <f t="shared" si="12"/>
        <v>16</v>
      </c>
    </row>
    <row r="258" spans="1:8" x14ac:dyDescent="0.25">
      <c r="A258" s="26">
        <v>16</v>
      </c>
      <c r="B258" s="5">
        <v>3</v>
      </c>
      <c r="C258" s="5">
        <v>1</v>
      </c>
      <c r="D258" s="5"/>
      <c r="E258" s="5"/>
      <c r="F258" s="5"/>
      <c r="G258" s="5">
        <v>4</v>
      </c>
      <c r="H258" s="2">
        <f t="shared" si="12"/>
        <v>14</v>
      </c>
    </row>
    <row r="259" spans="1:8" x14ac:dyDescent="0.25">
      <c r="A259" s="26">
        <v>17</v>
      </c>
      <c r="B259" s="5">
        <v>2</v>
      </c>
      <c r="C259" s="5"/>
      <c r="D259" s="5"/>
      <c r="E259" s="5"/>
      <c r="F259" s="5"/>
      <c r="G259" s="5">
        <v>4</v>
      </c>
      <c r="H259" s="2">
        <f t="shared" si="12"/>
        <v>12</v>
      </c>
    </row>
    <row r="260" spans="1:8" x14ac:dyDescent="0.25">
      <c r="A260" s="26">
        <v>18</v>
      </c>
      <c r="B260" s="5">
        <v>9</v>
      </c>
      <c r="C260" s="5">
        <v>2</v>
      </c>
      <c r="D260" s="5"/>
      <c r="E260" s="5"/>
      <c r="F260" s="5"/>
      <c r="G260" s="5">
        <v>3</v>
      </c>
      <c r="H260" s="2">
        <f t="shared" si="12"/>
        <v>16</v>
      </c>
    </row>
    <row r="261" spans="1:8" x14ac:dyDescent="0.25">
      <c r="A261" s="26">
        <v>19</v>
      </c>
      <c r="B261" s="5">
        <v>7</v>
      </c>
      <c r="C261" s="5">
        <v>1</v>
      </c>
      <c r="D261" s="5"/>
      <c r="E261" s="5"/>
      <c r="F261" s="5"/>
      <c r="G261" s="5">
        <v>7</v>
      </c>
      <c r="H261" s="2">
        <f t="shared" si="12"/>
        <v>15</v>
      </c>
    </row>
    <row r="262" spans="1:8" x14ac:dyDescent="0.25">
      <c r="A262" s="26">
        <v>20</v>
      </c>
      <c r="B262" s="5">
        <v>3</v>
      </c>
      <c r="C262" s="5"/>
      <c r="D262" s="5"/>
      <c r="E262" s="5"/>
      <c r="F262" s="5"/>
      <c r="G262" s="5">
        <v>1</v>
      </c>
      <c r="H262" s="2">
        <f t="shared" si="12"/>
        <v>17</v>
      </c>
    </row>
    <row r="263" spans="1:8" x14ac:dyDescent="0.25">
      <c r="A263" s="26">
        <v>21</v>
      </c>
      <c r="B263" s="5">
        <v>2</v>
      </c>
      <c r="C263" s="5">
        <v>4</v>
      </c>
      <c r="D263" s="5"/>
      <c r="E263" s="5"/>
      <c r="F263" s="5"/>
      <c r="G263" s="5">
        <v>3</v>
      </c>
      <c r="H263" s="2">
        <f t="shared" si="12"/>
        <v>12</v>
      </c>
    </row>
    <row r="264" spans="1:8" x14ac:dyDescent="0.25">
      <c r="A264" s="26">
        <v>22</v>
      </c>
      <c r="B264" s="5">
        <v>5</v>
      </c>
      <c r="C264" s="5">
        <v>1</v>
      </c>
      <c r="D264" s="5"/>
      <c r="E264" s="5"/>
      <c r="F264" s="5"/>
      <c r="G264" s="5">
        <v>4</v>
      </c>
      <c r="H264" s="2">
        <f t="shared" si="12"/>
        <v>12</v>
      </c>
    </row>
    <row r="265" spans="1:8" x14ac:dyDescent="0.25">
      <c r="A265" s="26">
        <v>23</v>
      </c>
      <c r="B265" s="5">
        <v>3</v>
      </c>
      <c r="C265" s="5">
        <v>4</v>
      </c>
      <c r="D265" s="5"/>
      <c r="E265" s="5"/>
      <c r="F265" s="5"/>
      <c r="G265" s="5">
        <v>2</v>
      </c>
      <c r="H265" s="2">
        <f t="shared" si="12"/>
        <v>9</v>
      </c>
    </row>
    <row r="266" spans="1:8" x14ac:dyDescent="0.25">
      <c r="A266" s="26">
        <v>24</v>
      </c>
      <c r="B266" s="5">
        <v>3</v>
      </c>
      <c r="C266" s="5">
        <v>1</v>
      </c>
      <c r="D266" s="5"/>
      <c r="E266" s="5"/>
      <c r="F266" s="5"/>
      <c r="G266" s="5">
        <v>4</v>
      </c>
      <c r="H266" s="2">
        <f t="shared" si="12"/>
        <v>7</v>
      </c>
    </row>
    <row r="267" spans="1:8" x14ac:dyDescent="0.25">
      <c r="A267" s="26">
        <v>25</v>
      </c>
      <c r="B267" s="5">
        <v>5</v>
      </c>
      <c r="C267" s="5">
        <v>1</v>
      </c>
      <c r="D267" s="5"/>
      <c r="E267" s="5"/>
      <c r="F267" s="5"/>
      <c r="G267" s="5">
        <v>1</v>
      </c>
      <c r="H267" s="2">
        <f t="shared" si="12"/>
        <v>10</v>
      </c>
    </row>
    <row r="268" spans="1:8" x14ac:dyDescent="0.25">
      <c r="A268" s="26">
        <v>26</v>
      </c>
      <c r="B268" s="5">
        <v>11</v>
      </c>
      <c r="C268" s="5">
        <v>1</v>
      </c>
      <c r="D268" s="5"/>
      <c r="E268" s="5"/>
      <c r="F268" s="5"/>
      <c r="G268" s="5">
        <v>3</v>
      </c>
      <c r="H268" s="2">
        <f t="shared" si="12"/>
        <v>17</v>
      </c>
    </row>
    <row r="269" spans="1:8" x14ac:dyDescent="0.25">
      <c r="A269" s="26">
        <v>27</v>
      </c>
      <c r="B269" s="5">
        <v>2</v>
      </c>
      <c r="C269" s="5">
        <v>2</v>
      </c>
      <c r="D269" s="5"/>
      <c r="E269" s="5"/>
      <c r="F269" s="5"/>
      <c r="G269" s="5">
        <v>7</v>
      </c>
      <c r="H269" s="2">
        <f t="shared" si="12"/>
        <v>10</v>
      </c>
    </row>
    <row r="270" spans="1:8" x14ac:dyDescent="0.25">
      <c r="A270" s="26">
        <v>28</v>
      </c>
      <c r="B270" s="5">
        <v>6</v>
      </c>
      <c r="C270" s="5">
        <v>1</v>
      </c>
      <c r="D270" s="5"/>
      <c r="E270" s="5"/>
      <c r="F270" s="5"/>
      <c r="G270" s="5">
        <v>1</v>
      </c>
      <c r="H270" s="2">
        <f t="shared" si="12"/>
        <v>14</v>
      </c>
    </row>
    <row r="271" spans="1:8" x14ac:dyDescent="0.25">
      <c r="A271" s="26">
        <v>29</v>
      </c>
      <c r="B271" s="5">
        <v>2</v>
      </c>
      <c r="C271" s="5">
        <v>2</v>
      </c>
      <c r="D271" s="5"/>
      <c r="E271" s="5"/>
      <c r="F271" s="5"/>
      <c r="G271" s="5">
        <v>6</v>
      </c>
      <c r="H271" s="2">
        <f t="shared" si="12"/>
        <v>8</v>
      </c>
    </row>
    <row r="272" spans="1:8" x14ac:dyDescent="0.25">
      <c r="A272" s="11">
        <v>30</v>
      </c>
      <c r="B272" s="5">
        <v>7</v>
      </c>
      <c r="C272" s="5"/>
      <c r="D272" s="5"/>
      <c r="E272" s="5"/>
      <c r="F272" s="5"/>
      <c r="G272" s="5">
        <v>6</v>
      </c>
      <c r="H272" s="5">
        <f t="shared" si="12"/>
        <v>9</v>
      </c>
    </row>
    <row r="273" spans="1:8" ht="15.75" thickBot="1" x14ac:dyDescent="0.3">
      <c r="A273" s="63">
        <v>31</v>
      </c>
      <c r="B273" s="29">
        <v>1</v>
      </c>
      <c r="C273" s="29"/>
      <c r="D273" s="29"/>
      <c r="E273" s="29"/>
      <c r="F273" s="29"/>
      <c r="G273" s="29">
        <v>2</v>
      </c>
      <c r="H273" s="5">
        <f t="shared" si="12"/>
        <v>8</v>
      </c>
    </row>
    <row r="274" spans="1:8" ht="15.75" thickBot="1" x14ac:dyDescent="0.3">
      <c r="A274" s="60" t="s">
        <v>35</v>
      </c>
      <c r="B274" s="58">
        <f>SUM(B243:B273)-E274</f>
        <v>159</v>
      </c>
      <c r="C274" s="58">
        <f t="shared" ref="C274:H274" si="13">SUM(C243:C273)</f>
        <v>37</v>
      </c>
      <c r="D274" s="58">
        <f t="shared" si="13"/>
        <v>0</v>
      </c>
      <c r="E274" s="58">
        <f t="shared" si="13"/>
        <v>0</v>
      </c>
      <c r="F274" s="58">
        <f t="shared" si="13"/>
        <v>0</v>
      </c>
      <c r="G274" s="58">
        <f t="shared" si="13"/>
        <v>131</v>
      </c>
      <c r="H274" s="58">
        <f t="shared" si="13"/>
        <v>419</v>
      </c>
    </row>
    <row r="277" spans="1:8" ht="36" x14ac:dyDescent="0.55000000000000004">
      <c r="A277" s="273" t="s">
        <v>1</v>
      </c>
      <c r="B277" s="273"/>
      <c r="C277" s="273"/>
      <c r="D277" s="273"/>
      <c r="E277" s="273"/>
      <c r="F277" s="273"/>
      <c r="G277" s="273"/>
      <c r="H277" s="273"/>
    </row>
    <row r="278" spans="1:8" ht="27" thickBot="1" x14ac:dyDescent="0.45">
      <c r="A278" s="274" t="s">
        <v>0</v>
      </c>
      <c r="B278" s="274"/>
      <c r="C278" s="274"/>
      <c r="D278" s="274"/>
      <c r="E278" s="274"/>
      <c r="F278" s="274"/>
      <c r="G278" s="274"/>
      <c r="H278" s="274"/>
    </row>
    <row r="279" spans="1:8" ht="15.75" x14ac:dyDescent="0.25">
      <c r="A279" s="39" t="s">
        <v>2</v>
      </c>
      <c r="B279" s="19" t="s">
        <v>3</v>
      </c>
      <c r="C279" s="20"/>
      <c r="D279" s="21" t="s">
        <v>52</v>
      </c>
      <c r="E279" s="275" t="s">
        <v>56</v>
      </c>
      <c r="F279" s="276"/>
      <c r="G279" s="19" t="s">
        <v>16</v>
      </c>
      <c r="H279" s="32" t="s">
        <v>62</v>
      </c>
    </row>
    <row r="280" spans="1:8" ht="15.75" x14ac:dyDescent="0.25">
      <c r="A280" s="277" t="s">
        <v>6</v>
      </c>
      <c r="B280" s="278"/>
      <c r="C280" s="278"/>
      <c r="D280" s="278"/>
      <c r="E280" s="278"/>
      <c r="F280" s="279"/>
      <c r="G280" s="1"/>
      <c r="H280" s="2">
        <f>H273</f>
        <v>8</v>
      </c>
    </row>
    <row r="281" spans="1:8" ht="15.75" x14ac:dyDescent="0.25">
      <c r="A281" s="3" t="s">
        <v>7</v>
      </c>
      <c r="B281" s="1"/>
      <c r="C281" s="1"/>
      <c r="D281" s="1"/>
      <c r="E281" s="1"/>
      <c r="F281" s="1"/>
      <c r="G281" s="1"/>
      <c r="H281" s="2">
        <v>14</v>
      </c>
    </row>
    <row r="282" spans="1:8" ht="51.75" thickBot="1" x14ac:dyDescent="0.3">
      <c r="A282" s="40" t="s">
        <v>8</v>
      </c>
      <c r="B282" s="41" t="s">
        <v>9</v>
      </c>
      <c r="C282" s="41" t="s">
        <v>10</v>
      </c>
      <c r="D282" s="41" t="s">
        <v>11</v>
      </c>
      <c r="E282" s="41" t="s">
        <v>12</v>
      </c>
      <c r="F282" s="41" t="s">
        <v>13</v>
      </c>
      <c r="G282" s="41" t="s">
        <v>14</v>
      </c>
      <c r="H282" s="42" t="s">
        <v>15</v>
      </c>
    </row>
    <row r="283" spans="1:8" x14ac:dyDescent="0.25">
      <c r="A283" s="36">
        <v>1</v>
      </c>
      <c r="B283" s="37">
        <v>4</v>
      </c>
      <c r="C283" s="37"/>
      <c r="D283" s="37"/>
      <c r="E283" s="37"/>
      <c r="F283" s="37"/>
      <c r="G283" s="37">
        <v>3</v>
      </c>
      <c r="H283" s="38">
        <f>H280+B283+F283-(C283+D283+G283)-E283</f>
        <v>9</v>
      </c>
    </row>
    <row r="284" spans="1:8" x14ac:dyDescent="0.25">
      <c r="A284" s="26">
        <v>2</v>
      </c>
      <c r="B284" s="5">
        <v>14</v>
      </c>
      <c r="C284" s="5">
        <v>1</v>
      </c>
      <c r="D284" s="5"/>
      <c r="E284" s="5"/>
      <c r="F284" s="5"/>
      <c r="G284" s="5">
        <v>3</v>
      </c>
      <c r="H284" s="2">
        <f>H283+B284+F284-(C284+D284+G284)-E284</f>
        <v>19</v>
      </c>
    </row>
    <row r="285" spans="1:8" x14ac:dyDescent="0.25">
      <c r="A285" s="26">
        <v>3</v>
      </c>
      <c r="B285" s="5">
        <v>3</v>
      </c>
      <c r="C285" s="5">
        <v>1</v>
      </c>
      <c r="D285" s="5"/>
      <c r="E285" s="5"/>
      <c r="F285" s="5"/>
      <c r="G285" s="5">
        <v>5</v>
      </c>
      <c r="H285" s="2">
        <f>H284+B285+F285-(C285+D285+G285)-E285</f>
        <v>16</v>
      </c>
    </row>
    <row r="286" spans="1:8" x14ac:dyDescent="0.25">
      <c r="A286" s="26">
        <v>4</v>
      </c>
      <c r="B286" s="5">
        <v>7</v>
      </c>
      <c r="C286" s="5">
        <v>3</v>
      </c>
      <c r="D286" s="5"/>
      <c r="E286" s="5"/>
      <c r="F286" s="5"/>
      <c r="G286" s="5">
        <v>3</v>
      </c>
      <c r="H286" s="2">
        <f t="shared" ref="H286:H313" si="14">H285+B286+F286-(C286+D286+G286)-E286</f>
        <v>17</v>
      </c>
    </row>
    <row r="287" spans="1:8" x14ac:dyDescent="0.25">
      <c r="A287" s="26">
        <v>5</v>
      </c>
      <c r="B287" s="5">
        <v>3</v>
      </c>
      <c r="C287" s="5">
        <v>1</v>
      </c>
      <c r="D287" s="5"/>
      <c r="E287" s="5"/>
      <c r="F287" s="5"/>
      <c r="G287" s="5">
        <v>4</v>
      </c>
      <c r="H287" s="2">
        <f t="shared" si="14"/>
        <v>15</v>
      </c>
    </row>
    <row r="288" spans="1:8" x14ac:dyDescent="0.25">
      <c r="A288" s="26">
        <v>6</v>
      </c>
      <c r="B288" s="5">
        <v>9</v>
      </c>
      <c r="C288" s="5">
        <v>4</v>
      </c>
      <c r="D288" s="5"/>
      <c r="E288" s="5"/>
      <c r="F288" s="5"/>
      <c r="G288" s="5">
        <v>4</v>
      </c>
      <c r="H288" s="2">
        <f t="shared" si="14"/>
        <v>16</v>
      </c>
    </row>
    <row r="289" spans="1:8" x14ac:dyDescent="0.25">
      <c r="A289" s="26">
        <v>7</v>
      </c>
      <c r="B289" s="5">
        <v>5</v>
      </c>
      <c r="C289" s="5">
        <v>1</v>
      </c>
      <c r="D289" s="5"/>
      <c r="E289" s="5"/>
      <c r="F289" s="5"/>
      <c r="G289" s="5">
        <v>5</v>
      </c>
      <c r="H289" s="2">
        <f t="shared" si="14"/>
        <v>15</v>
      </c>
    </row>
    <row r="290" spans="1:8" x14ac:dyDescent="0.25">
      <c r="A290" s="26">
        <v>8</v>
      </c>
      <c r="B290" s="5">
        <v>6</v>
      </c>
      <c r="C290" s="5">
        <v>2</v>
      </c>
      <c r="D290" s="5"/>
      <c r="E290" s="5"/>
      <c r="F290" s="5"/>
      <c r="G290" s="5">
        <v>2</v>
      </c>
      <c r="H290" s="2">
        <f t="shared" si="14"/>
        <v>17</v>
      </c>
    </row>
    <row r="291" spans="1:8" x14ac:dyDescent="0.25">
      <c r="A291" s="26">
        <v>9</v>
      </c>
      <c r="B291" s="5">
        <v>12</v>
      </c>
      <c r="C291" s="5">
        <v>6</v>
      </c>
      <c r="D291" s="5"/>
      <c r="E291" s="5"/>
      <c r="F291" s="5"/>
      <c r="G291" s="5">
        <v>5</v>
      </c>
      <c r="H291" s="2">
        <f t="shared" si="14"/>
        <v>18</v>
      </c>
    </row>
    <row r="292" spans="1:8" x14ac:dyDescent="0.25">
      <c r="A292" s="26">
        <v>10</v>
      </c>
      <c r="B292" s="5">
        <v>5</v>
      </c>
      <c r="C292" s="5">
        <v>1</v>
      </c>
      <c r="D292" s="5"/>
      <c r="E292" s="5"/>
      <c r="F292" s="5"/>
      <c r="G292" s="5">
        <v>10</v>
      </c>
      <c r="H292" s="2">
        <f t="shared" si="14"/>
        <v>12</v>
      </c>
    </row>
    <row r="293" spans="1:8" x14ac:dyDescent="0.25">
      <c r="A293" s="26">
        <v>11</v>
      </c>
      <c r="B293" s="5">
        <v>6</v>
      </c>
      <c r="C293" s="5">
        <v>2</v>
      </c>
      <c r="D293" s="5"/>
      <c r="E293" s="5"/>
      <c r="F293" s="5"/>
      <c r="G293" s="5">
        <v>4</v>
      </c>
      <c r="H293" s="2">
        <f t="shared" si="14"/>
        <v>12</v>
      </c>
    </row>
    <row r="294" spans="1:8" x14ac:dyDescent="0.25">
      <c r="A294" s="26">
        <v>12</v>
      </c>
      <c r="B294" s="5">
        <v>2</v>
      </c>
      <c r="C294" s="5">
        <v>2</v>
      </c>
      <c r="D294" s="5"/>
      <c r="E294" s="5"/>
      <c r="F294" s="5"/>
      <c r="G294" s="5">
        <v>1</v>
      </c>
      <c r="H294" s="2">
        <f t="shared" si="14"/>
        <v>11</v>
      </c>
    </row>
    <row r="295" spans="1:8" x14ac:dyDescent="0.25">
      <c r="A295" s="26">
        <v>13</v>
      </c>
      <c r="B295" s="5">
        <v>1</v>
      </c>
      <c r="C295" s="5">
        <v>2</v>
      </c>
      <c r="D295" s="5"/>
      <c r="E295" s="5"/>
      <c r="F295" s="5"/>
      <c r="G295" s="5">
        <v>2</v>
      </c>
      <c r="H295" s="2">
        <f t="shared" si="14"/>
        <v>8</v>
      </c>
    </row>
    <row r="296" spans="1:8" x14ac:dyDescent="0.25">
      <c r="A296" s="26">
        <v>14</v>
      </c>
      <c r="B296" s="5">
        <v>6</v>
      </c>
      <c r="C296" s="5">
        <v>1</v>
      </c>
      <c r="D296" s="5"/>
      <c r="E296" s="5"/>
      <c r="F296" s="5"/>
      <c r="G296" s="5">
        <v>2</v>
      </c>
      <c r="H296" s="2">
        <f t="shared" si="14"/>
        <v>11</v>
      </c>
    </row>
    <row r="297" spans="1:8" x14ac:dyDescent="0.25">
      <c r="A297" s="26">
        <v>15</v>
      </c>
      <c r="B297" s="5">
        <v>5</v>
      </c>
      <c r="C297" s="5">
        <v>1</v>
      </c>
      <c r="D297" s="5"/>
      <c r="E297" s="5"/>
      <c r="F297" s="5"/>
      <c r="G297" s="5">
        <v>3</v>
      </c>
      <c r="H297" s="2">
        <f t="shared" si="14"/>
        <v>12</v>
      </c>
    </row>
    <row r="298" spans="1:8" x14ac:dyDescent="0.25">
      <c r="A298" s="26">
        <v>16</v>
      </c>
      <c r="B298" s="5">
        <v>11</v>
      </c>
      <c r="C298" s="5"/>
      <c r="D298" s="5"/>
      <c r="E298" s="5"/>
      <c r="F298" s="5"/>
      <c r="G298" s="5">
        <v>8</v>
      </c>
      <c r="H298" s="2">
        <f t="shared" si="14"/>
        <v>15</v>
      </c>
    </row>
    <row r="299" spans="1:8" x14ac:dyDescent="0.25">
      <c r="A299" s="26">
        <v>17</v>
      </c>
      <c r="B299" s="5">
        <v>6</v>
      </c>
      <c r="C299" s="5">
        <v>1</v>
      </c>
      <c r="D299" s="5"/>
      <c r="E299" s="5"/>
      <c r="F299" s="5"/>
      <c r="G299" s="5">
        <v>7</v>
      </c>
      <c r="H299" s="2">
        <f t="shared" si="14"/>
        <v>13</v>
      </c>
    </row>
    <row r="300" spans="1:8" x14ac:dyDescent="0.25">
      <c r="A300" s="26">
        <v>18</v>
      </c>
      <c r="B300" s="5">
        <v>9</v>
      </c>
      <c r="C300" s="5">
        <v>3</v>
      </c>
      <c r="D300" s="5"/>
      <c r="E300" s="5"/>
      <c r="F300" s="5"/>
      <c r="G300" s="5">
        <v>4</v>
      </c>
      <c r="H300" s="2">
        <f t="shared" si="14"/>
        <v>15</v>
      </c>
    </row>
    <row r="301" spans="1:8" x14ac:dyDescent="0.25">
      <c r="A301" s="26">
        <v>19</v>
      </c>
      <c r="B301" s="5">
        <v>3</v>
      </c>
      <c r="C301" s="5">
        <v>2</v>
      </c>
      <c r="D301" s="5"/>
      <c r="E301" s="5"/>
      <c r="F301" s="5"/>
      <c r="G301" s="5">
        <v>4</v>
      </c>
      <c r="H301" s="2">
        <f t="shared" si="14"/>
        <v>12</v>
      </c>
    </row>
    <row r="302" spans="1:8" x14ac:dyDescent="0.25">
      <c r="A302" s="26">
        <v>20</v>
      </c>
      <c r="B302" s="5">
        <v>7</v>
      </c>
      <c r="C302" s="5">
        <v>4</v>
      </c>
      <c r="D302" s="5"/>
      <c r="E302" s="5"/>
      <c r="F302" s="5"/>
      <c r="G302" s="5">
        <v>4</v>
      </c>
      <c r="H302" s="2">
        <f t="shared" si="14"/>
        <v>11</v>
      </c>
    </row>
    <row r="303" spans="1:8" x14ac:dyDescent="0.25">
      <c r="A303" s="26">
        <v>21</v>
      </c>
      <c r="B303" s="5">
        <v>4</v>
      </c>
      <c r="C303" s="5"/>
      <c r="D303" s="5"/>
      <c r="E303" s="5"/>
      <c r="F303" s="5"/>
      <c r="G303" s="5">
        <v>1</v>
      </c>
      <c r="H303" s="2">
        <f t="shared" si="14"/>
        <v>14</v>
      </c>
    </row>
    <row r="304" spans="1:8" x14ac:dyDescent="0.25">
      <c r="A304" s="26">
        <v>22</v>
      </c>
      <c r="B304" s="5">
        <v>3</v>
      </c>
      <c r="C304" s="5">
        <v>1</v>
      </c>
      <c r="D304" s="5"/>
      <c r="E304" s="5"/>
      <c r="F304" s="5"/>
      <c r="G304" s="5">
        <v>4</v>
      </c>
      <c r="H304" s="2">
        <f t="shared" si="14"/>
        <v>12</v>
      </c>
    </row>
    <row r="305" spans="1:8" x14ac:dyDescent="0.25">
      <c r="A305" s="26">
        <v>23</v>
      </c>
      <c r="B305" s="5">
        <v>8</v>
      </c>
      <c r="C305" s="5"/>
      <c r="D305" s="5"/>
      <c r="E305" s="5"/>
      <c r="F305" s="5"/>
      <c r="G305" s="5">
        <v>2</v>
      </c>
      <c r="H305" s="2">
        <f t="shared" si="14"/>
        <v>18</v>
      </c>
    </row>
    <row r="306" spans="1:8" x14ac:dyDescent="0.25">
      <c r="A306" s="26">
        <v>24</v>
      </c>
      <c r="B306" s="5">
        <v>6</v>
      </c>
      <c r="C306" s="5">
        <v>3</v>
      </c>
      <c r="D306" s="5"/>
      <c r="E306" s="5"/>
      <c r="F306" s="5"/>
      <c r="G306" s="5">
        <v>5</v>
      </c>
      <c r="H306" s="2">
        <f t="shared" si="14"/>
        <v>16</v>
      </c>
    </row>
    <row r="307" spans="1:8" x14ac:dyDescent="0.25">
      <c r="A307" s="26">
        <v>25</v>
      </c>
      <c r="B307" s="5">
        <v>4</v>
      </c>
      <c r="C307" s="5">
        <v>1</v>
      </c>
      <c r="D307" s="5"/>
      <c r="E307" s="5"/>
      <c r="F307" s="5"/>
      <c r="G307" s="5">
        <v>3</v>
      </c>
      <c r="H307" s="2">
        <f t="shared" si="14"/>
        <v>16</v>
      </c>
    </row>
    <row r="308" spans="1:8" x14ac:dyDescent="0.25">
      <c r="A308" s="26">
        <v>26</v>
      </c>
      <c r="B308" s="5">
        <v>3</v>
      </c>
      <c r="C308" s="5">
        <v>5</v>
      </c>
      <c r="D308" s="5"/>
      <c r="E308" s="5"/>
      <c r="F308" s="5"/>
      <c r="G308" s="5">
        <v>5</v>
      </c>
      <c r="H308" s="2">
        <f t="shared" si="14"/>
        <v>9</v>
      </c>
    </row>
    <row r="309" spans="1:8" x14ac:dyDescent="0.25">
      <c r="A309" s="26">
        <v>27</v>
      </c>
      <c r="B309" s="5">
        <v>4</v>
      </c>
      <c r="C309" s="5">
        <v>1</v>
      </c>
      <c r="D309" s="5"/>
      <c r="E309" s="5"/>
      <c r="F309" s="5"/>
      <c r="G309" s="5">
        <v>3</v>
      </c>
      <c r="H309" s="2">
        <f t="shared" si="14"/>
        <v>9</v>
      </c>
    </row>
    <row r="310" spans="1:8" x14ac:dyDescent="0.25">
      <c r="A310" s="26">
        <v>28</v>
      </c>
      <c r="B310" s="5">
        <v>5</v>
      </c>
      <c r="C310" s="5"/>
      <c r="D310" s="5"/>
      <c r="E310" s="5"/>
      <c r="F310" s="5"/>
      <c r="G310" s="5">
        <v>2</v>
      </c>
      <c r="H310" s="2">
        <f t="shared" si="14"/>
        <v>12</v>
      </c>
    </row>
    <row r="311" spans="1:8" x14ac:dyDescent="0.25">
      <c r="A311" s="26">
        <v>29</v>
      </c>
      <c r="B311" s="5">
        <v>5</v>
      </c>
      <c r="C311" s="5">
        <v>1</v>
      </c>
      <c r="D311" s="5"/>
      <c r="E311" s="5"/>
      <c r="F311" s="5"/>
      <c r="G311" s="5">
        <v>4</v>
      </c>
      <c r="H311" s="2">
        <f t="shared" si="14"/>
        <v>12</v>
      </c>
    </row>
    <row r="312" spans="1:8" x14ac:dyDescent="0.25">
      <c r="A312" s="11">
        <v>30</v>
      </c>
      <c r="B312" s="5">
        <v>12</v>
      </c>
      <c r="C312" s="5">
        <v>1</v>
      </c>
      <c r="D312" s="5"/>
      <c r="E312" s="5"/>
      <c r="F312" s="5"/>
      <c r="G312" s="5">
        <v>1</v>
      </c>
      <c r="H312" s="5">
        <f t="shared" si="14"/>
        <v>22</v>
      </c>
    </row>
    <row r="313" spans="1:8" ht="15.75" thickBot="1" x14ac:dyDescent="0.3">
      <c r="A313" s="63">
        <v>31</v>
      </c>
      <c r="B313" s="29">
        <v>6</v>
      </c>
      <c r="C313" s="29"/>
      <c r="D313" s="29"/>
      <c r="E313" s="29"/>
      <c r="F313" s="29"/>
      <c r="G313" s="29">
        <v>6</v>
      </c>
      <c r="H313" s="5">
        <f t="shared" si="14"/>
        <v>22</v>
      </c>
    </row>
    <row r="314" spans="1:8" ht="15.75" thickBot="1" x14ac:dyDescent="0.3">
      <c r="A314" s="60" t="s">
        <v>35</v>
      </c>
      <c r="B314" s="58">
        <f>SUM(B283:B313)-E314</f>
        <v>184</v>
      </c>
      <c r="C314" s="58">
        <f t="shared" ref="C314:H314" si="15">SUM(C283:C313)</f>
        <v>51</v>
      </c>
      <c r="D314" s="58">
        <f t="shared" si="15"/>
        <v>0</v>
      </c>
      <c r="E314" s="58">
        <f t="shared" si="15"/>
        <v>0</v>
      </c>
      <c r="F314" s="58">
        <f t="shared" si="15"/>
        <v>0</v>
      </c>
      <c r="G314" s="58">
        <f t="shared" si="15"/>
        <v>119</v>
      </c>
      <c r="H314" s="58">
        <f t="shared" si="15"/>
        <v>436</v>
      </c>
    </row>
    <row r="317" spans="1:8" ht="36" x14ac:dyDescent="0.55000000000000004">
      <c r="A317" s="273" t="s">
        <v>1</v>
      </c>
      <c r="B317" s="273"/>
      <c r="C317" s="273"/>
      <c r="D317" s="273"/>
      <c r="E317" s="273"/>
      <c r="F317" s="273"/>
      <c r="G317" s="273"/>
      <c r="H317" s="273"/>
    </row>
    <row r="318" spans="1:8" ht="27" thickBot="1" x14ac:dyDescent="0.45">
      <c r="A318" s="274" t="s">
        <v>0</v>
      </c>
      <c r="B318" s="274"/>
      <c r="C318" s="274"/>
      <c r="D318" s="274"/>
      <c r="E318" s="274"/>
      <c r="F318" s="274"/>
      <c r="G318" s="274"/>
      <c r="H318" s="274"/>
    </row>
    <row r="319" spans="1:8" ht="15.75" x14ac:dyDescent="0.25">
      <c r="A319" s="39" t="s">
        <v>2</v>
      </c>
      <c r="B319" s="19" t="s">
        <v>3</v>
      </c>
      <c r="C319" s="20"/>
      <c r="D319" s="21" t="s">
        <v>52</v>
      </c>
      <c r="E319" s="275" t="s">
        <v>56</v>
      </c>
      <c r="F319" s="276"/>
      <c r="G319" s="19" t="s">
        <v>16</v>
      </c>
      <c r="H319" s="32" t="s">
        <v>63</v>
      </c>
    </row>
    <row r="320" spans="1:8" ht="15.75" x14ac:dyDescent="0.25">
      <c r="A320" s="277" t="s">
        <v>6</v>
      </c>
      <c r="B320" s="278"/>
      <c r="C320" s="278"/>
      <c r="D320" s="278"/>
      <c r="E320" s="278"/>
      <c r="F320" s="279"/>
      <c r="G320" s="1"/>
      <c r="H320" s="2">
        <f>H313</f>
        <v>22</v>
      </c>
    </row>
    <row r="321" spans="1:8" ht="15.75" x14ac:dyDescent="0.25">
      <c r="A321" s="3" t="s">
        <v>7</v>
      </c>
      <c r="B321" s="1"/>
      <c r="C321" s="1"/>
      <c r="D321" s="1"/>
      <c r="E321" s="1"/>
      <c r="F321" s="1"/>
      <c r="G321" s="1"/>
      <c r="H321" s="2">
        <v>14</v>
      </c>
    </row>
    <row r="322" spans="1:8" ht="51.75" thickBot="1" x14ac:dyDescent="0.3">
      <c r="A322" s="40" t="s">
        <v>8</v>
      </c>
      <c r="B322" s="41" t="s">
        <v>9</v>
      </c>
      <c r="C322" s="41" t="s">
        <v>10</v>
      </c>
      <c r="D322" s="41" t="s">
        <v>11</v>
      </c>
      <c r="E322" s="41" t="s">
        <v>12</v>
      </c>
      <c r="F322" s="41" t="s">
        <v>13</v>
      </c>
      <c r="G322" s="41" t="s">
        <v>14</v>
      </c>
      <c r="H322" s="42" t="s">
        <v>15</v>
      </c>
    </row>
    <row r="323" spans="1:8" x14ac:dyDescent="0.25">
      <c r="A323" s="36">
        <v>1</v>
      </c>
      <c r="B323" s="37">
        <v>4</v>
      </c>
      <c r="C323" s="37">
        <v>5</v>
      </c>
      <c r="D323" s="37"/>
      <c r="E323" s="37"/>
      <c r="F323" s="37"/>
      <c r="G323" s="37">
        <v>2</v>
      </c>
      <c r="H323" s="38">
        <f>H320+B323+F323-(C323+D323+G323)-E323</f>
        <v>19</v>
      </c>
    </row>
    <row r="324" spans="1:8" x14ac:dyDescent="0.25">
      <c r="A324" s="26">
        <v>2</v>
      </c>
      <c r="B324" s="5">
        <v>1</v>
      </c>
      <c r="C324" s="5">
        <v>2</v>
      </c>
      <c r="D324" s="5"/>
      <c r="E324" s="5"/>
      <c r="F324" s="5"/>
      <c r="G324" s="5">
        <v>3</v>
      </c>
      <c r="H324" s="2">
        <f>H323+B324+F324-(C324+D324+G324)-E324</f>
        <v>15</v>
      </c>
    </row>
    <row r="325" spans="1:8" x14ac:dyDescent="0.25">
      <c r="A325" s="26">
        <v>3</v>
      </c>
      <c r="B325" s="5">
        <v>8</v>
      </c>
      <c r="C325" s="5">
        <v>3</v>
      </c>
      <c r="D325" s="5"/>
      <c r="E325" s="5"/>
      <c r="F325" s="5"/>
      <c r="G325" s="5">
        <v>7</v>
      </c>
      <c r="H325" s="2">
        <f>H324+B325+F325-(C325+D325+G325)-E325</f>
        <v>13</v>
      </c>
    </row>
    <row r="326" spans="1:8" x14ac:dyDescent="0.25">
      <c r="A326" s="26">
        <v>4</v>
      </c>
      <c r="B326" s="5">
        <v>2</v>
      </c>
      <c r="C326" s="5">
        <v>2</v>
      </c>
      <c r="D326" s="5"/>
      <c r="E326" s="5"/>
      <c r="F326" s="5"/>
      <c r="G326" s="5">
        <v>6</v>
      </c>
      <c r="H326" s="2">
        <f t="shared" ref="H326:H352" si="16">H325+B326+F326-(C326+D326+G326)-E326</f>
        <v>7</v>
      </c>
    </row>
    <row r="327" spans="1:8" x14ac:dyDescent="0.25">
      <c r="A327" s="26">
        <v>5</v>
      </c>
      <c r="B327" s="5">
        <v>10</v>
      </c>
      <c r="C327" s="5"/>
      <c r="D327" s="5"/>
      <c r="E327" s="5"/>
      <c r="F327" s="5">
        <v>1</v>
      </c>
      <c r="G327" s="5">
        <v>2</v>
      </c>
      <c r="H327" s="2">
        <f t="shared" si="16"/>
        <v>16</v>
      </c>
    </row>
    <row r="328" spans="1:8" x14ac:dyDescent="0.25">
      <c r="A328" s="26">
        <v>6</v>
      </c>
      <c r="B328" s="5">
        <v>7</v>
      </c>
      <c r="C328" s="5">
        <v>1</v>
      </c>
      <c r="D328" s="5"/>
      <c r="E328" s="5"/>
      <c r="F328" s="5"/>
      <c r="G328" s="5">
        <v>6</v>
      </c>
      <c r="H328" s="2">
        <f t="shared" si="16"/>
        <v>16</v>
      </c>
    </row>
    <row r="329" spans="1:8" x14ac:dyDescent="0.25">
      <c r="A329" s="26">
        <v>7</v>
      </c>
      <c r="B329" s="5">
        <v>4</v>
      </c>
      <c r="C329" s="5">
        <v>4</v>
      </c>
      <c r="D329" s="5"/>
      <c r="E329" s="5"/>
      <c r="F329" s="5"/>
      <c r="G329" s="5">
        <v>5</v>
      </c>
      <c r="H329" s="2">
        <f t="shared" si="16"/>
        <v>11</v>
      </c>
    </row>
    <row r="330" spans="1:8" x14ac:dyDescent="0.25">
      <c r="A330" s="26">
        <v>8</v>
      </c>
      <c r="B330" s="5">
        <v>5</v>
      </c>
      <c r="C330" s="5"/>
      <c r="D330" s="5"/>
      <c r="E330" s="5"/>
      <c r="F330" s="5"/>
      <c r="G330" s="5">
        <v>3</v>
      </c>
      <c r="H330" s="2">
        <f t="shared" si="16"/>
        <v>13</v>
      </c>
    </row>
    <row r="331" spans="1:8" x14ac:dyDescent="0.25">
      <c r="A331" s="26">
        <v>9</v>
      </c>
      <c r="B331" s="5">
        <v>3</v>
      </c>
      <c r="C331" s="5">
        <v>1</v>
      </c>
      <c r="D331" s="5"/>
      <c r="E331" s="5"/>
      <c r="F331" s="5"/>
      <c r="G331" s="5">
        <v>6</v>
      </c>
      <c r="H331" s="2">
        <f t="shared" si="16"/>
        <v>9</v>
      </c>
    </row>
    <row r="332" spans="1:8" x14ac:dyDescent="0.25">
      <c r="A332" s="26">
        <v>10</v>
      </c>
      <c r="B332" s="5">
        <v>2</v>
      </c>
      <c r="C332" s="5"/>
      <c r="D332" s="5"/>
      <c r="E332" s="5"/>
      <c r="F332" s="5"/>
      <c r="G332" s="5">
        <v>1</v>
      </c>
      <c r="H332" s="2">
        <f t="shared" si="16"/>
        <v>10</v>
      </c>
    </row>
    <row r="333" spans="1:8" x14ac:dyDescent="0.25">
      <c r="A333" s="26">
        <v>11</v>
      </c>
      <c r="B333" s="5">
        <v>3</v>
      </c>
      <c r="C333" s="5">
        <v>1</v>
      </c>
      <c r="D333" s="5"/>
      <c r="E333" s="5"/>
      <c r="F333" s="5"/>
      <c r="G333" s="5">
        <v>3</v>
      </c>
      <c r="H333" s="2">
        <f t="shared" si="16"/>
        <v>9</v>
      </c>
    </row>
    <row r="334" spans="1:8" x14ac:dyDescent="0.25">
      <c r="A334" s="26">
        <v>12</v>
      </c>
      <c r="B334" s="5">
        <v>5</v>
      </c>
      <c r="C334" s="5">
        <v>1</v>
      </c>
      <c r="D334" s="5"/>
      <c r="E334" s="5"/>
      <c r="F334" s="5"/>
      <c r="G334" s="5">
        <v>2</v>
      </c>
      <c r="H334" s="2">
        <f t="shared" si="16"/>
        <v>11</v>
      </c>
    </row>
    <row r="335" spans="1:8" x14ac:dyDescent="0.25">
      <c r="A335" s="26">
        <v>13</v>
      </c>
      <c r="B335" s="5">
        <v>5</v>
      </c>
      <c r="C335" s="5">
        <v>3</v>
      </c>
      <c r="D335" s="5"/>
      <c r="E335" s="5"/>
      <c r="F335" s="5"/>
      <c r="G335" s="5">
        <v>3</v>
      </c>
      <c r="H335" s="2">
        <f t="shared" si="16"/>
        <v>10</v>
      </c>
    </row>
    <row r="336" spans="1:8" x14ac:dyDescent="0.25">
      <c r="A336" s="26">
        <v>14</v>
      </c>
      <c r="B336" s="5">
        <v>5</v>
      </c>
      <c r="C336" s="5">
        <v>1</v>
      </c>
      <c r="D336" s="5"/>
      <c r="E336" s="5"/>
      <c r="F336" s="5"/>
      <c r="G336" s="5">
        <v>5</v>
      </c>
      <c r="H336" s="2">
        <f t="shared" si="16"/>
        <v>9</v>
      </c>
    </row>
    <row r="337" spans="1:8" x14ac:dyDescent="0.25">
      <c r="A337" s="26">
        <v>15</v>
      </c>
      <c r="B337" s="5">
        <v>4</v>
      </c>
      <c r="C337" s="5">
        <v>1</v>
      </c>
      <c r="D337" s="5"/>
      <c r="E337" s="5"/>
      <c r="F337" s="5"/>
      <c r="G337" s="5">
        <v>5</v>
      </c>
      <c r="H337" s="2">
        <f t="shared" si="16"/>
        <v>7</v>
      </c>
    </row>
    <row r="338" spans="1:8" x14ac:dyDescent="0.25">
      <c r="A338" s="26">
        <v>16</v>
      </c>
      <c r="B338" s="5">
        <v>5</v>
      </c>
      <c r="C338" s="5"/>
      <c r="D338" s="5"/>
      <c r="E338" s="5"/>
      <c r="F338" s="5"/>
      <c r="G338" s="5">
        <v>2</v>
      </c>
      <c r="H338" s="2">
        <f t="shared" si="16"/>
        <v>10</v>
      </c>
    </row>
    <row r="339" spans="1:8" x14ac:dyDescent="0.25">
      <c r="A339" s="26">
        <v>17</v>
      </c>
      <c r="B339" s="5">
        <v>2</v>
      </c>
      <c r="C339" s="5">
        <v>3</v>
      </c>
      <c r="D339" s="5"/>
      <c r="E339" s="5"/>
      <c r="F339" s="5"/>
      <c r="G339" s="5">
        <v>2</v>
      </c>
      <c r="H339" s="2">
        <f t="shared" si="16"/>
        <v>7</v>
      </c>
    </row>
    <row r="340" spans="1:8" x14ac:dyDescent="0.25">
      <c r="A340" s="26">
        <v>18</v>
      </c>
      <c r="B340" s="5">
        <v>3</v>
      </c>
      <c r="C340" s="5">
        <v>1</v>
      </c>
      <c r="D340" s="5"/>
      <c r="E340" s="5"/>
      <c r="F340" s="5"/>
      <c r="G340" s="5">
        <v>1</v>
      </c>
      <c r="H340" s="2">
        <f t="shared" si="16"/>
        <v>8</v>
      </c>
    </row>
    <row r="341" spans="1:8" x14ac:dyDescent="0.25">
      <c r="A341" s="26">
        <v>19</v>
      </c>
      <c r="B341" s="5">
        <v>3</v>
      </c>
      <c r="C341" s="5">
        <v>2</v>
      </c>
      <c r="D341" s="5"/>
      <c r="E341" s="5"/>
      <c r="F341" s="5"/>
      <c r="G341" s="5">
        <v>3</v>
      </c>
      <c r="H341" s="2">
        <f t="shared" si="16"/>
        <v>6</v>
      </c>
    </row>
    <row r="342" spans="1:8" x14ac:dyDescent="0.25">
      <c r="A342" s="26">
        <v>20</v>
      </c>
      <c r="B342" s="5">
        <v>5</v>
      </c>
      <c r="C342" s="5">
        <v>1</v>
      </c>
      <c r="D342" s="5"/>
      <c r="E342" s="5"/>
      <c r="F342" s="5"/>
      <c r="G342" s="5">
        <v>4</v>
      </c>
      <c r="H342" s="2">
        <f t="shared" si="16"/>
        <v>6</v>
      </c>
    </row>
    <row r="343" spans="1:8" x14ac:dyDescent="0.25">
      <c r="A343" s="26">
        <v>21</v>
      </c>
      <c r="B343" s="5">
        <v>6</v>
      </c>
      <c r="C343" s="5">
        <v>2</v>
      </c>
      <c r="D343" s="5"/>
      <c r="E343" s="5"/>
      <c r="F343" s="5"/>
      <c r="G343" s="5">
        <v>2</v>
      </c>
      <c r="H343" s="2">
        <f t="shared" si="16"/>
        <v>8</v>
      </c>
    </row>
    <row r="344" spans="1:8" x14ac:dyDescent="0.25">
      <c r="A344" s="26">
        <v>22</v>
      </c>
      <c r="B344" s="5">
        <v>10</v>
      </c>
      <c r="C344" s="5"/>
      <c r="D344" s="5"/>
      <c r="E344" s="5"/>
      <c r="F344" s="5"/>
      <c r="G344" s="5">
        <v>3</v>
      </c>
      <c r="H344" s="2">
        <f t="shared" si="16"/>
        <v>15</v>
      </c>
    </row>
    <row r="345" spans="1:8" x14ac:dyDescent="0.25">
      <c r="A345" s="26">
        <v>23</v>
      </c>
      <c r="B345" s="5">
        <v>4</v>
      </c>
      <c r="C345" s="5"/>
      <c r="D345" s="5"/>
      <c r="E345" s="5"/>
      <c r="F345" s="5"/>
      <c r="G345" s="5">
        <v>6</v>
      </c>
      <c r="H345" s="2">
        <f t="shared" si="16"/>
        <v>13</v>
      </c>
    </row>
    <row r="346" spans="1:8" x14ac:dyDescent="0.25">
      <c r="A346" s="26">
        <v>24</v>
      </c>
      <c r="B346" s="5">
        <v>9</v>
      </c>
      <c r="C346" s="5">
        <v>1</v>
      </c>
      <c r="D346" s="5"/>
      <c r="E346" s="5"/>
      <c r="F346" s="5"/>
      <c r="G346" s="5">
        <v>4</v>
      </c>
      <c r="H346" s="2">
        <f t="shared" si="16"/>
        <v>17</v>
      </c>
    </row>
    <row r="347" spans="1:8" x14ac:dyDescent="0.25">
      <c r="A347" s="26">
        <v>25</v>
      </c>
      <c r="B347" s="5">
        <v>3</v>
      </c>
      <c r="C347" s="5">
        <v>1</v>
      </c>
      <c r="D347" s="5"/>
      <c r="E347" s="5"/>
      <c r="F347" s="5"/>
      <c r="G347" s="5">
        <v>5</v>
      </c>
      <c r="H347" s="2">
        <f t="shared" si="16"/>
        <v>14</v>
      </c>
    </row>
    <row r="348" spans="1:8" x14ac:dyDescent="0.25">
      <c r="A348" s="26">
        <v>26</v>
      </c>
      <c r="B348" s="5">
        <v>5</v>
      </c>
      <c r="C348" s="5"/>
      <c r="D348" s="5"/>
      <c r="E348" s="5"/>
      <c r="F348" s="5"/>
      <c r="G348" s="5">
        <v>4</v>
      </c>
      <c r="H348" s="2">
        <f t="shared" si="16"/>
        <v>15</v>
      </c>
    </row>
    <row r="349" spans="1:8" x14ac:dyDescent="0.25">
      <c r="A349" s="26">
        <v>27</v>
      </c>
      <c r="B349" s="5">
        <v>8</v>
      </c>
      <c r="C349" s="5">
        <v>2</v>
      </c>
      <c r="D349" s="5"/>
      <c r="E349" s="5"/>
      <c r="F349" s="5"/>
      <c r="G349" s="5">
        <v>5</v>
      </c>
      <c r="H349" s="2">
        <f t="shared" si="16"/>
        <v>16</v>
      </c>
    </row>
    <row r="350" spans="1:8" x14ac:dyDescent="0.25">
      <c r="A350" s="26">
        <v>28</v>
      </c>
      <c r="B350" s="5">
        <v>4</v>
      </c>
      <c r="C350" s="5">
        <v>3</v>
      </c>
      <c r="D350" s="5"/>
      <c r="E350" s="5"/>
      <c r="F350" s="5"/>
      <c r="G350" s="5">
        <v>5</v>
      </c>
      <c r="H350" s="2">
        <f t="shared" si="16"/>
        <v>12</v>
      </c>
    </row>
    <row r="351" spans="1:8" x14ac:dyDescent="0.25">
      <c r="A351" s="26">
        <v>29</v>
      </c>
      <c r="B351" s="5">
        <v>11</v>
      </c>
      <c r="C351" s="5">
        <v>1</v>
      </c>
      <c r="D351" s="5"/>
      <c r="E351" s="5"/>
      <c r="F351" s="5"/>
      <c r="G351" s="5">
        <v>4</v>
      </c>
      <c r="H351" s="2">
        <f t="shared" si="16"/>
        <v>18</v>
      </c>
    </row>
    <row r="352" spans="1:8" ht="15.75" thickBot="1" x14ac:dyDescent="0.3">
      <c r="A352" s="11">
        <v>30</v>
      </c>
      <c r="B352" s="5">
        <v>2</v>
      </c>
      <c r="C352" s="5">
        <v>1</v>
      </c>
      <c r="D352" s="5"/>
      <c r="E352" s="5"/>
      <c r="F352" s="5"/>
      <c r="G352" s="5">
        <v>4</v>
      </c>
      <c r="H352" s="5">
        <f t="shared" si="16"/>
        <v>15</v>
      </c>
    </row>
    <row r="353" spans="1:8" ht="15.75" thickBot="1" x14ac:dyDescent="0.3">
      <c r="A353" s="60" t="s">
        <v>35</v>
      </c>
      <c r="B353" s="58">
        <f>SUM(B323:B352)-E353</f>
        <v>148</v>
      </c>
      <c r="C353" s="58">
        <f t="shared" ref="C353:H353" si="17">SUM(C323:C352)</f>
        <v>43</v>
      </c>
      <c r="D353" s="58">
        <f t="shared" si="17"/>
        <v>0</v>
      </c>
      <c r="E353" s="58">
        <f t="shared" si="17"/>
        <v>0</v>
      </c>
      <c r="F353" s="58">
        <f t="shared" si="17"/>
        <v>1</v>
      </c>
      <c r="G353" s="58">
        <f t="shared" si="17"/>
        <v>113</v>
      </c>
      <c r="H353" s="58">
        <f t="shared" si="17"/>
        <v>355</v>
      </c>
    </row>
    <row r="356" spans="1:8" ht="36" x14ac:dyDescent="0.55000000000000004">
      <c r="A356" s="273" t="s">
        <v>1</v>
      </c>
      <c r="B356" s="273"/>
      <c r="C356" s="273"/>
      <c r="D356" s="273"/>
      <c r="E356" s="273"/>
      <c r="F356" s="273"/>
      <c r="G356" s="273"/>
      <c r="H356" s="273"/>
    </row>
    <row r="357" spans="1:8" ht="27" thickBot="1" x14ac:dyDescent="0.45">
      <c r="A357" s="274" t="s">
        <v>0</v>
      </c>
      <c r="B357" s="274"/>
      <c r="C357" s="274"/>
      <c r="D357" s="274"/>
      <c r="E357" s="274"/>
      <c r="F357" s="274"/>
      <c r="G357" s="274"/>
      <c r="H357" s="274"/>
    </row>
    <row r="358" spans="1:8" ht="15.75" x14ac:dyDescent="0.25">
      <c r="A358" s="39" t="s">
        <v>2</v>
      </c>
      <c r="B358" s="19" t="s">
        <v>3</v>
      </c>
      <c r="C358" s="20"/>
      <c r="D358" s="21" t="s">
        <v>52</v>
      </c>
      <c r="E358" s="275" t="s">
        <v>56</v>
      </c>
      <c r="F358" s="276"/>
      <c r="G358" s="19" t="s">
        <v>16</v>
      </c>
      <c r="H358" s="32" t="s">
        <v>64</v>
      </c>
    </row>
    <row r="359" spans="1:8" ht="15.75" x14ac:dyDescent="0.25">
      <c r="A359" s="277" t="s">
        <v>6</v>
      </c>
      <c r="B359" s="278"/>
      <c r="C359" s="278"/>
      <c r="D359" s="278"/>
      <c r="E359" s="278"/>
      <c r="F359" s="279"/>
      <c r="G359" s="1"/>
      <c r="H359" s="2">
        <f>H352</f>
        <v>15</v>
      </c>
    </row>
    <row r="360" spans="1:8" ht="15.75" x14ac:dyDescent="0.25">
      <c r="A360" s="3" t="s">
        <v>7</v>
      </c>
      <c r="B360" s="1"/>
      <c r="C360" s="1"/>
      <c r="D360" s="1"/>
      <c r="E360" s="1"/>
      <c r="F360" s="1"/>
      <c r="G360" s="1"/>
      <c r="H360" s="2">
        <v>14</v>
      </c>
    </row>
    <row r="361" spans="1:8" ht="51.75" thickBot="1" x14ac:dyDescent="0.3">
      <c r="A361" s="40" t="s">
        <v>8</v>
      </c>
      <c r="B361" s="41" t="s">
        <v>9</v>
      </c>
      <c r="C361" s="41" t="s">
        <v>10</v>
      </c>
      <c r="D361" s="41" t="s">
        <v>11</v>
      </c>
      <c r="E361" s="41" t="s">
        <v>12</v>
      </c>
      <c r="F361" s="41" t="s">
        <v>13</v>
      </c>
      <c r="G361" s="41" t="s">
        <v>14</v>
      </c>
      <c r="H361" s="42" t="s">
        <v>15</v>
      </c>
    </row>
    <row r="362" spans="1:8" x14ac:dyDescent="0.25">
      <c r="A362" s="36">
        <v>1</v>
      </c>
      <c r="B362" s="37">
        <v>6</v>
      </c>
      <c r="C362" s="37">
        <v>2</v>
      </c>
      <c r="D362" s="37"/>
      <c r="E362" s="37"/>
      <c r="F362" s="37"/>
      <c r="G362" s="37">
        <v>5</v>
      </c>
      <c r="H362" s="38">
        <f>H359+B362+F362-(C362+D362+G362)-E362</f>
        <v>14</v>
      </c>
    </row>
    <row r="363" spans="1:8" x14ac:dyDescent="0.25">
      <c r="A363" s="26">
        <v>2</v>
      </c>
      <c r="B363" s="5">
        <v>7</v>
      </c>
      <c r="C363" s="5">
        <v>2</v>
      </c>
      <c r="D363" s="5"/>
      <c r="E363" s="5"/>
      <c r="F363" s="5"/>
      <c r="G363" s="5">
        <v>4</v>
      </c>
      <c r="H363" s="2">
        <f>H362+B363+F363-(C363+D363+G363)-E363</f>
        <v>15</v>
      </c>
    </row>
    <row r="364" spans="1:8" x14ac:dyDescent="0.25">
      <c r="A364" s="26">
        <v>3</v>
      </c>
      <c r="B364" s="5"/>
      <c r="C364" s="5"/>
      <c r="D364" s="5"/>
      <c r="E364" s="5"/>
      <c r="F364" s="5"/>
      <c r="G364" s="5">
        <v>4</v>
      </c>
      <c r="H364" s="2">
        <f>H363+B364+F364-(C364+D364+G364)-E364</f>
        <v>11</v>
      </c>
    </row>
    <row r="365" spans="1:8" x14ac:dyDescent="0.25">
      <c r="A365" s="26">
        <v>4</v>
      </c>
      <c r="B365" s="5">
        <v>7</v>
      </c>
      <c r="C365" s="5">
        <v>1</v>
      </c>
      <c r="D365" s="5"/>
      <c r="E365" s="5"/>
      <c r="F365" s="5"/>
      <c r="G365" s="5">
        <v>2</v>
      </c>
      <c r="H365" s="2">
        <f t="shared" ref="H365:H392" si="18">H364+B365+F365-(C365+D365+G365)-E365</f>
        <v>15</v>
      </c>
    </row>
    <row r="366" spans="1:8" x14ac:dyDescent="0.25">
      <c r="A366" s="26">
        <v>5</v>
      </c>
      <c r="B366" s="5">
        <v>6</v>
      </c>
      <c r="C366" s="5">
        <v>3</v>
      </c>
      <c r="D366" s="5"/>
      <c r="E366" s="5"/>
      <c r="F366" s="5"/>
      <c r="G366" s="5">
        <v>8</v>
      </c>
      <c r="H366" s="2">
        <f t="shared" si="18"/>
        <v>10</v>
      </c>
    </row>
    <row r="367" spans="1:8" x14ac:dyDescent="0.25">
      <c r="A367" s="26">
        <v>6</v>
      </c>
      <c r="B367" s="5">
        <v>4</v>
      </c>
      <c r="C367" s="5"/>
      <c r="D367" s="5"/>
      <c r="E367" s="5"/>
      <c r="F367" s="5"/>
      <c r="G367" s="5">
        <v>5</v>
      </c>
      <c r="H367" s="2">
        <f t="shared" si="18"/>
        <v>9</v>
      </c>
    </row>
    <row r="368" spans="1:8" x14ac:dyDescent="0.25">
      <c r="A368" s="26">
        <v>7</v>
      </c>
      <c r="B368" s="5">
        <v>7</v>
      </c>
      <c r="C368" s="5">
        <v>1</v>
      </c>
      <c r="D368" s="5"/>
      <c r="E368" s="5"/>
      <c r="F368" s="5"/>
      <c r="G368" s="5">
        <v>3</v>
      </c>
      <c r="H368" s="2">
        <f t="shared" si="18"/>
        <v>12</v>
      </c>
    </row>
    <row r="369" spans="1:8" x14ac:dyDescent="0.25">
      <c r="A369" s="26">
        <v>8</v>
      </c>
      <c r="B369" s="5">
        <v>3</v>
      </c>
      <c r="C369" s="5">
        <v>1</v>
      </c>
      <c r="D369" s="5"/>
      <c r="E369" s="5"/>
      <c r="F369" s="5"/>
      <c r="G369" s="5">
        <v>3</v>
      </c>
      <c r="H369" s="2">
        <f t="shared" si="18"/>
        <v>11</v>
      </c>
    </row>
    <row r="370" spans="1:8" x14ac:dyDescent="0.25">
      <c r="A370" s="26">
        <v>9</v>
      </c>
      <c r="B370" s="5">
        <v>2</v>
      </c>
      <c r="C370" s="5">
        <v>1</v>
      </c>
      <c r="D370" s="5"/>
      <c r="E370" s="5"/>
      <c r="F370" s="5"/>
      <c r="G370" s="5">
        <v>4</v>
      </c>
      <c r="H370" s="2">
        <f t="shared" si="18"/>
        <v>8</v>
      </c>
    </row>
    <row r="371" spans="1:8" x14ac:dyDescent="0.25">
      <c r="A371" s="26">
        <v>10</v>
      </c>
      <c r="B371" s="5">
        <v>7</v>
      </c>
      <c r="C371" s="5">
        <v>1</v>
      </c>
      <c r="D371" s="5"/>
      <c r="E371" s="5"/>
      <c r="F371" s="5"/>
      <c r="G371" s="5">
        <v>5</v>
      </c>
      <c r="H371" s="2">
        <f t="shared" si="18"/>
        <v>9</v>
      </c>
    </row>
    <row r="372" spans="1:8" x14ac:dyDescent="0.25">
      <c r="A372" s="26">
        <v>11</v>
      </c>
      <c r="B372" s="5">
        <v>6</v>
      </c>
      <c r="C372" s="5"/>
      <c r="D372" s="5"/>
      <c r="E372" s="5"/>
      <c r="F372" s="5"/>
      <c r="G372" s="5">
        <v>3</v>
      </c>
      <c r="H372" s="2">
        <f t="shared" si="18"/>
        <v>12</v>
      </c>
    </row>
    <row r="373" spans="1:8" x14ac:dyDescent="0.25">
      <c r="A373" s="26">
        <v>12</v>
      </c>
      <c r="B373" s="5">
        <v>2</v>
      </c>
      <c r="C373" s="5">
        <v>3</v>
      </c>
      <c r="D373" s="5"/>
      <c r="E373" s="5"/>
      <c r="F373" s="5"/>
      <c r="G373" s="5">
        <v>7</v>
      </c>
      <c r="H373" s="2">
        <f t="shared" si="18"/>
        <v>4</v>
      </c>
    </row>
    <row r="374" spans="1:8" x14ac:dyDescent="0.25">
      <c r="A374" s="26">
        <v>13</v>
      </c>
      <c r="B374" s="5">
        <v>5</v>
      </c>
      <c r="C374" s="5">
        <v>1</v>
      </c>
      <c r="D374" s="5"/>
      <c r="E374" s="5"/>
      <c r="F374" s="5"/>
      <c r="G374" s="5">
        <v>3</v>
      </c>
      <c r="H374" s="2">
        <f t="shared" si="18"/>
        <v>5</v>
      </c>
    </row>
    <row r="375" spans="1:8" x14ac:dyDescent="0.25">
      <c r="A375" s="26">
        <v>14</v>
      </c>
      <c r="B375" s="5">
        <v>2</v>
      </c>
      <c r="C375" s="5"/>
      <c r="D375" s="5"/>
      <c r="E375" s="5"/>
      <c r="F375" s="5"/>
      <c r="G375" s="5">
        <v>3</v>
      </c>
      <c r="H375" s="2">
        <f t="shared" si="18"/>
        <v>4</v>
      </c>
    </row>
    <row r="376" spans="1:8" x14ac:dyDescent="0.25">
      <c r="A376" s="26">
        <v>15</v>
      </c>
      <c r="B376" s="5">
        <v>2</v>
      </c>
      <c r="C376" s="5">
        <v>2</v>
      </c>
      <c r="D376" s="5"/>
      <c r="E376" s="5"/>
      <c r="F376" s="5"/>
      <c r="G376" s="5">
        <v>1</v>
      </c>
      <c r="H376" s="2">
        <f t="shared" si="18"/>
        <v>3</v>
      </c>
    </row>
    <row r="377" spans="1:8" x14ac:dyDescent="0.25">
      <c r="A377" s="26">
        <v>16</v>
      </c>
      <c r="B377" s="5">
        <v>4</v>
      </c>
      <c r="C377" s="5"/>
      <c r="D377" s="5"/>
      <c r="E377" s="5"/>
      <c r="F377" s="5"/>
      <c r="G377" s="5">
        <v>2</v>
      </c>
      <c r="H377" s="2">
        <f t="shared" si="18"/>
        <v>5</v>
      </c>
    </row>
    <row r="378" spans="1:8" x14ac:dyDescent="0.25">
      <c r="A378" s="26">
        <v>17</v>
      </c>
      <c r="B378" s="5">
        <v>4</v>
      </c>
      <c r="C378" s="5"/>
      <c r="D378" s="5"/>
      <c r="E378" s="5"/>
      <c r="F378" s="5"/>
      <c r="G378" s="5">
        <v>2</v>
      </c>
      <c r="H378" s="2">
        <f t="shared" si="18"/>
        <v>7</v>
      </c>
    </row>
    <row r="379" spans="1:8" x14ac:dyDescent="0.25">
      <c r="A379" s="26">
        <v>18</v>
      </c>
      <c r="B379" s="5">
        <v>8</v>
      </c>
      <c r="C379" s="5">
        <v>4</v>
      </c>
      <c r="D379" s="5"/>
      <c r="E379" s="5"/>
      <c r="F379" s="5"/>
      <c r="G379" s="5">
        <v>2</v>
      </c>
      <c r="H379" s="2">
        <f t="shared" si="18"/>
        <v>9</v>
      </c>
    </row>
    <row r="380" spans="1:8" x14ac:dyDescent="0.25">
      <c r="A380" s="26">
        <v>19</v>
      </c>
      <c r="B380" s="5">
        <v>4</v>
      </c>
      <c r="C380" s="5"/>
      <c r="D380" s="5"/>
      <c r="E380" s="5"/>
      <c r="F380" s="5"/>
      <c r="G380" s="5">
        <v>6</v>
      </c>
      <c r="H380" s="2">
        <f t="shared" si="18"/>
        <v>7</v>
      </c>
    </row>
    <row r="381" spans="1:8" x14ac:dyDescent="0.25">
      <c r="A381" s="26">
        <v>20</v>
      </c>
      <c r="B381" s="5">
        <v>7</v>
      </c>
      <c r="C381" s="5">
        <v>1</v>
      </c>
      <c r="D381" s="5"/>
      <c r="E381" s="5"/>
      <c r="F381" s="5"/>
      <c r="G381" s="5">
        <v>1</v>
      </c>
      <c r="H381" s="2">
        <f t="shared" si="18"/>
        <v>12</v>
      </c>
    </row>
    <row r="382" spans="1:8" x14ac:dyDescent="0.25">
      <c r="A382" s="26">
        <v>21</v>
      </c>
      <c r="B382" s="5">
        <v>4</v>
      </c>
      <c r="C382" s="5">
        <v>1</v>
      </c>
      <c r="D382" s="5"/>
      <c r="E382" s="5"/>
      <c r="F382" s="5"/>
      <c r="G382" s="5">
        <v>6</v>
      </c>
      <c r="H382" s="2">
        <f t="shared" si="18"/>
        <v>9</v>
      </c>
    </row>
    <row r="383" spans="1:8" x14ac:dyDescent="0.25">
      <c r="A383" s="26">
        <v>22</v>
      </c>
      <c r="B383" s="5">
        <v>5</v>
      </c>
      <c r="C383" s="5"/>
      <c r="D383" s="5"/>
      <c r="E383" s="5"/>
      <c r="F383" s="5"/>
      <c r="G383" s="5">
        <v>3</v>
      </c>
      <c r="H383" s="2">
        <f t="shared" si="18"/>
        <v>11</v>
      </c>
    </row>
    <row r="384" spans="1:8" x14ac:dyDescent="0.25">
      <c r="A384" s="26">
        <v>23</v>
      </c>
      <c r="B384" s="5">
        <v>6</v>
      </c>
      <c r="C384" s="5">
        <v>3</v>
      </c>
      <c r="D384" s="5"/>
      <c r="E384" s="5"/>
      <c r="F384" s="5"/>
      <c r="G384" s="5">
        <v>3</v>
      </c>
      <c r="H384" s="2">
        <f t="shared" si="18"/>
        <v>11</v>
      </c>
    </row>
    <row r="385" spans="1:8" x14ac:dyDescent="0.25">
      <c r="A385" s="26">
        <v>24</v>
      </c>
      <c r="B385" s="5">
        <v>7</v>
      </c>
      <c r="C385" s="5"/>
      <c r="D385" s="5"/>
      <c r="E385" s="5"/>
      <c r="F385" s="5"/>
      <c r="G385" s="5">
        <v>4</v>
      </c>
      <c r="H385" s="2">
        <f t="shared" si="18"/>
        <v>14</v>
      </c>
    </row>
    <row r="386" spans="1:8" x14ac:dyDescent="0.25">
      <c r="A386" s="26">
        <v>25</v>
      </c>
      <c r="B386" s="5">
        <v>8</v>
      </c>
      <c r="C386" s="5">
        <v>4</v>
      </c>
      <c r="D386" s="5"/>
      <c r="E386" s="5"/>
      <c r="F386" s="5"/>
      <c r="G386" s="5">
        <v>5</v>
      </c>
      <c r="H386" s="2">
        <f t="shared" si="18"/>
        <v>13</v>
      </c>
    </row>
    <row r="387" spans="1:8" x14ac:dyDescent="0.25">
      <c r="A387" s="26">
        <v>26</v>
      </c>
      <c r="B387" s="5">
        <v>7</v>
      </c>
      <c r="C387" s="5">
        <v>1</v>
      </c>
      <c r="D387" s="5"/>
      <c r="E387" s="5"/>
      <c r="F387" s="5"/>
      <c r="G387" s="5">
        <v>10</v>
      </c>
      <c r="H387" s="2">
        <f t="shared" si="18"/>
        <v>9</v>
      </c>
    </row>
    <row r="388" spans="1:8" x14ac:dyDescent="0.25">
      <c r="A388" s="26">
        <v>27</v>
      </c>
      <c r="B388" s="5">
        <v>7</v>
      </c>
      <c r="C388" s="5"/>
      <c r="D388" s="5"/>
      <c r="E388" s="5"/>
      <c r="F388" s="5"/>
      <c r="G388" s="5">
        <v>1</v>
      </c>
      <c r="H388" s="2">
        <f t="shared" si="18"/>
        <v>15</v>
      </c>
    </row>
    <row r="389" spans="1:8" x14ac:dyDescent="0.25">
      <c r="A389" s="26">
        <v>28</v>
      </c>
      <c r="B389" s="5">
        <v>4</v>
      </c>
      <c r="C389" s="5">
        <v>1</v>
      </c>
      <c r="D389" s="5"/>
      <c r="E389" s="5"/>
      <c r="F389" s="5"/>
      <c r="G389" s="5">
        <v>7</v>
      </c>
      <c r="H389" s="2">
        <f t="shared" si="18"/>
        <v>11</v>
      </c>
    </row>
    <row r="390" spans="1:8" x14ac:dyDescent="0.25">
      <c r="A390" s="26">
        <v>29</v>
      </c>
      <c r="B390" s="5">
        <v>4</v>
      </c>
      <c r="C390" s="5">
        <v>3</v>
      </c>
      <c r="D390" s="5"/>
      <c r="E390" s="5"/>
      <c r="F390" s="5"/>
      <c r="G390" s="5">
        <v>5</v>
      </c>
      <c r="H390" s="2">
        <f t="shared" si="18"/>
        <v>7</v>
      </c>
    </row>
    <row r="391" spans="1:8" ht="15.75" thickBot="1" x14ac:dyDescent="0.3">
      <c r="A391" s="26">
        <v>30</v>
      </c>
      <c r="B391" s="5">
        <v>6</v>
      </c>
      <c r="C391" s="5"/>
      <c r="D391" s="5"/>
      <c r="E391" s="5"/>
      <c r="F391" s="5"/>
      <c r="G391" s="5">
        <v>5</v>
      </c>
      <c r="H391" s="2">
        <f t="shared" si="18"/>
        <v>8</v>
      </c>
    </row>
    <row r="392" spans="1:8" ht="15.75" thickBot="1" x14ac:dyDescent="0.3">
      <c r="A392" s="64">
        <v>31</v>
      </c>
      <c r="B392" s="65">
        <v>2</v>
      </c>
      <c r="C392" s="65"/>
      <c r="D392" s="65"/>
      <c r="E392" s="65"/>
      <c r="F392" s="65"/>
      <c r="G392" s="65">
        <v>2</v>
      </c>
      <c r="H392" s="2">
        <f t="shared" si="18"/>
        <v>8</v>
      </c>
    </row>
    <row r="393" spans="1:8" ht="15.75" thickBot="1" x14ac:dyDescent="0.3">
      <c r="A393" s="60" t="s">
        <v>35</v>
      </c>
      <c r="B393" s="58">
        <f>SUM(B362:B392)-E393</f>
        <v>153</v>
      </c>
      <c r="C393" s="58">
        <f t="shared" ref="C393:H393" si="19">SUM(C362:C392)</f>
        <v>36</v>
      </c>
      <c r="D393" s="58">
        <f t="shared" si="19"/>
        <v>0</v>
      </c>
      <c r="E393" s="58">
        <f t="shared" si="19"/>
        <v>0</v>
      </c>
      <c r="F393" s="58">
        <f t="shared" si="19"/>
        <v>0</v>
      </c>
      <c r="G393" s="58">
        <f t="shared" si="19"/>
        <v>124</v>
      </c>
      <c r="H393" s="59">
        <f t="shared" si="19"/>
        <v>298</v>
      </c>
    </row>
    <row r="396" spans="1:8" ht="36" x14ac:dyDescent="0.55000000000000004">
      <c r="A396" s="273" t="s">
        <v>1</v>
      </c>
      <c r="B396" s="273"/>
      <c r="C396" s="273"/>
      <c r="D396" s="273"/>
      <c r="E396" s="273"/>
      <c r="F396" s="273"/>
      <c r="G396" s="273"/>
      <c r="H396" s="273"/>
    </row>
    <row r="397" spans="1:8" ht="27" thickBot="1" x14ac:dyDescent="0.45">
      <c r="A397" s="274" t="s">
        <v>0</v>
      </c>
      <c r="B397" s="274"/>
      <c r="C397" s="274"/>
      <c r="D397" s="274"/>
      <c r="E397" s="274"/>
      <c r="F397" s="274"/>
      <c r="G397" s="274"/>
      <c r="H397" s="274"/>
    </row>
    <row r="398" spans="1:8" ht="15.75" x14ac:dyDescent="0.25">
      <c r="A398" s="39" t="s">
        <v>2</v>
      </c>
      <c r="B398" s="19" t="s">
        <v>3</v>
      </c>
      <c r="C398" s="20"/>
      <c r="D398" s="21" t="s">
        <v>52</v>
      </c>
      <c r="E398" s="275" t="s">
        <v>56</v>
      </c>
      <c r="F398" s="276"/>
      <c r="G398" s="19" t="s">
        <v>16</v>
      </c>
      <c r="H398" s="32" t="s">
        <v>66</v>
      </c>
    </row>
    <row r="399" spans="1:8" ht="15.75" x14ac:dyDescent="0.25">
      <c r="A399" s="277" t="s">
        <v>6</v>
      </c>
      <c r="B399" s="278"/>
      <c r="C399" s="278"/>
      <c r="D399" s="278"/>
      <c r="E399" s="278"/>
      <c r="F399" s="279"/>
      <c r="G399" s="1"/>
      <c r="H399" s="2">
        <f>H392</f>
        <v>8</v>
      </c>
    </row>
    <row r="400" spans="1:8" ht="15.75" x14ac:dyDescent="0.25">
      <c r="A400" s="3" t="s">
        <v>7</v>
      </c>
      <c r="B400" s="1"/>
      <c r="C400" s="1"/>
      <c r="D400" s="1"/>
      <c r="E400" s="1"/>
      <c r="F400" s="1"/>
      <c r="G400" s="1"/>
      <c r="H400" s="2">
        <v>14</v>
      </c>
    </row>
    <row r="401" spans="1:8" ht="51.75" thickBot="1" x14ac:dyDescent="0.3">
      <c r="A401" s="40" t="s">
        <v>8</v>
      </c>
      <c r="B401" s="41" t="s">
        <v>9</v>
      </c>
      <c r="C401" s="41" t="s">
        <v>10</v>
      </c>
      <c r="D401" s="41" t="s">
        <v>11</v>
      </c>
      <c r="E401" s="41" t="s">
        <v>12</v>
      </c>
      <c r="F401" s="41" t="s">
        <v>13</v>
      </c>
      <c r="G401" s="41" t="s">
        <v>14</v>
      </c>
      <c r="H401" s="42" t="s">
        <v>15</v>
      </c>
    </row>
    <row r="402" spans="1:8" x14ac:dyDescent="0.25">
      <c r="A402" s="36">
        <v>1</v>
      </c>
      <c r="B402" s="37">
        <v>8</v>
      </c>
      <c r="C402" s="37"/>
      <c r="D402" s="37"/>
      <c r="E402" s="37"/>
      <c r="F402" s="37">
        <v>1</v>
      </c>
      <c r="G402" s="37">
        <v>2</v>
      </c>
      <c r="H402" s="38">
        <f>H399+B402+F402-(C402+D402+G402)-E402</f>
        <v>15</v>
      </c>
    </row>
    <row r="403" spans="1:8" x14ac:dyDescent="0.25">
      <c r="A403" s="26">
        <v>2</v>
      </c>
      <c r="B403" s="5">
        <v>4</v>
      </c>
      <c r="C403" s="5">
        <v>3</v>
      </c>
      <c r="D403" s="5"/>
      <c r="E403" s="5"/>
      <c r="F403" s="5"/>
      <c r="G403" s="5">
        <v>10</v>
      </c>
      <c r="H403" s="2">
        <f>H402+B403+F403-(C403+D403+G403)-E403</f>
        <v>6</v>
      </c>
    </row>
    <row r="404" spans="1:8" x14ac:dyDescent="0.25">
      <c r="A404" s="26">
        <v>3</v>
      </c>
      <c r="B404" s="5">
        <v>8</v>
      </c>
      <c r="C404" s="5">
        <v>1</v>
      </c>
      <c r="D404" s="5"/>
      <c r="E404" s="5"/>
      <c r="F404" s="5"/>
      <c r="G404" s="5">
        <v>4</v>
      </c>
      <c r="H404" s="2">
        <f>H403+B404+F404-(C404+D404+G404)-E404</f>
        <v>9</v>
      </c>
    </row>
    <row r="405" spans="1:8" x14ac:dyDescent="0.25">
      <c r="A405" s="26">
        <v>4</v>
      </c>
      <c r="B405" s="5">
        <v>4</v>
      </c>
      <c r="C405" s="5">
        <v>1</v>
      </c>
      <c r="D405" s="5"/>
      <c r="E405" s="5"/>
      <c r="F405" s="5"/>
      <c r="G405" s="5">
        <v>5</v>
      </c>
      <c r="H405" s="2">
        <f t="shared" ref="H405:H431" si="20">H404+B405+F405-(C405+D405+G405)-E405</f>
        <v>7</v>
      </c>
    </row>
    <row r="406" spans="1:8" x14ac:dyDescent="0.25">
      <c r="A406" s="26">
        <v>5</v>
      </c>
      <c r="B406" s="5">
        <v>5</v>
      </c>
      <c r="C406" s="5"/>
      <c r="D406" s="5"/>
      <c r="E406" s="5"/>
      <c r="F406" s="5"/>
      <c r="G406" s="5">
        <v>2</v>
      </c>
      <c r="H406" s="2">
        <f t="shared" si="20"/>
        <v>10</v>
      </c>
    </row>
    <row r="407" spans="1:8" x14ac:dyDescent="0.25">
      <c r="A407" s="26">
        <v>6</v>
      </c>
      <c r="B407" s="5">
        <v>2</v>
      </c>
      <c r="C407" s="5">
        <v>1</v>
      </c>
      <c r="D407" s="5"/>
      <c r="E407" s="5"/>
      <c r="F407" s="5"/>
      <c r="G407" s="5">
        <v>2</v>
      </c>
      <c r="H407" s="2">
        <f t="shared" si="20"/>
        <v>9</v>
      </c>
    </row>
    <row r="408" spans="1:8" x14ac:dyDescent="0.25">
      <c r="A408" s="26">
        <v>7</v>
      </c>
      <c r="B408" s="5">
        <v>3</v>
      </c>
      <c r="C408" s="5">
        <v>2</v>
      </c>
      <c r="D408" s="5"/>
      <c r="E408" s="5"/>
      <c r="F408" s="5"/>
      <c r="G408" s="5">
        <v>2</v>
      </c>
      <c r="H408" s="2">
        <f t="shared" si="20"/>
        <v>8</v>
      </c>
    </row>
    <row r="409" spans="1:8" x14ac:dyDescent="0.25">
      <c r="A409" s="26">
        <v>8</v>
      </c>
      <c r="B409" s="5">
        <v>4</v>
      </c>
      <c r="C409" s="5">
        <v>2</v>
      </c>
      <c r="D409" s="5"/>
      <c r="E409" s="5"/>
      <c r="F409" s="5"/>
      <c r="G409" s="5">
        <v>2</v>
      </c>
      <c r="H409" s="2">
        <f t="shared" si="20"/>
        <v>8</v>
      </c>
    </row>
    <row r="410" spans="1:8" x14ac:dyDescent="0.25">
      <c r="A410" s="26">
        <v>9</v>
      </c>
      <c r="B410" s="5">
        <v>5</v>
      </c>
      <c r="C410" s="5">
        <v>2</v>
      </c>
      <c r="D410" s="5"/>
      <c r="E410" s="5"/>
      <c r="F410" s="5"/>
      <c r="G410" s="5">
        <v>3</v>
      </c>
      <c r="H410" s="2">
        <f t="shared" si="20"/>
        <v>8</v>
      </c>
    </row>
    <row r="411" spans="1:8" x14ac:dyDescent="0.25">
      <c r="A411" s="26">
        <v>10</v>
      </c>
      <c r="B411" s="5">
        <v>6</v>
      </c>
      <c r="C411" s="5"/>
      <c r="D411" s="5"/>
      <c r="E411" s="5"/>
      <c r="F411" s="5"/>
      <c r="G411" s="5">
        <v>3</v>
      </c>
      <c r="H411" s="2">
        <f t="shared" si="20"/>
        <v>11</v>
      </c>
    </row>
    <row r="412" spans="1:8" x14ac:dyDescent="0.25">
      <c r="A412" s="26">
        <v>11</v>
      </c>
      <c r="B412" s="5">
        <v>2</v>
      </c>
      <c r="C412" s="5"/>
      <c r="D412" s="5"/>
      <c r="E412" s="5"/>
      <c r="F412" s="5"/>
      <c r="G412" s="5">
        <v>4</v>
      </c>
      <c r="H412" s="2">
        <f t="shared" si="20"/>
        <v>9</v>
      </c>
    </row>
    <row r="413" spans="1:8" x14ac:dyDescent="0.25">
      <c r="A413" s="26">
        <v>12</v>
      </c>
      <c r="B413" s="5">
        <v>3</v>
      </c>
      <c r="C413" s="5">
        <v>1</v>
      </c>
      <c r="D413" s="5"/>
      <c r="E413" s="5"/>
      <c r="F413" s="5"/>
      <c r="G413" s="5">
        <v>2</v>
      </c>
      <c r="H413" s="2">
        <f t="shared" si="20"/>
        <v>9</v>
      </c>
    </row>
    <row r="414" spans="1:8" x14ac:dyDescent="0.25">
      <c r="A414" s="26">
        <v>13</v>
      </c>
      <c r="B414" s="5">
        <v>2</v>
      </c>
      <c r="C414" s="5">
        <v>1</v>
      </c>
      <c r="D414" s="5"/>
      <c r="E414" s="5"/>
      <c r="F414" s="5"/>
      <c r="G414" s="5">
        <v>2</v>
      </c>
      <c r="H414" s="2">
        <f t="shared" si="20"/>
        <v>8</v>
      </c>
    </row>
    <row r="415" spans="1:8" x14ac:dyDescent="0.25">
      <c r="A415" s="26">
        <v>14</v>
      </c>
      <c r="B415" s="5">
        <v>7</v>
      </c>
      <c r="C415" s="5">
        <v>1</v>
      </c>
      <c r="D415" s="5"/>
      <c r="E415" s="5"/>
      <c r="F415" s="5"/>
      <c r="G415" s="5"/>
      <c r="H415" s="2">
        <f t="shared" si="20"/>
        <v>14</v>
      </c>
    </row>
    <row r="416" spans="1:8" x14ac:dyDescent="0.25">
      <c r="A416" s="26">
        <v>15</v>
      </c>
      <c r="B416" s="5">
        <v>19</v>
      </c>
      <c r="C416" s="5">
        <v>4</v>
      </c>
      <c r="D416" s="5"/>
      <c r="E416" s="5"/>
      <c r="F416" s="5"/>
      <c r="G416" s="5">
        <v>3</v>
      </c>
      <c r="H416" s="2">
        <f t="shared" si="20"/>
        <v>26</v>
      </c>
    </row>
    <row r="417" spans="1:8" x14ac:dyDescent="0.25">
      <c r="A417" s="26">
        <v>16</v>
      </c>
      <c r="B417" s="5">
        <v>6</v>
      </c>
      <c r="C417" s="5">
        <v>1</v>
      </c>
      <c r="D417" s="5"/>
      <c r="E417" s="5"/>
      <c r="F417" s="5"/>
      <c r="G417" s="5">
        <v>9</v>
      </c>
      <c r="H417" s="2">
        <f t="shared" si="20"/>
        <v>22</v>
      </c>
    </row>
    <row r="418" spans="1:8" x14ac:dyDescent="0.25">
      <c r="A418" s="26">
        <v>17</v>
      </c>
      <c r="B418" s="5">
        <v>5</v>
      </c>
      <c r="C418" s="5"/>
      <c r="D418" s="5"/>
      <c r="E418" s="5"/>
      <c r="F418" s="5"/>
      <c r="G418" s="5">
        <v>7</v>
      </c>
      <c r="H418" s="2">
        <f t="shared" si="20"/>
        <v>20</v>
      </c>
    </row>
    <row r="419" spans="1:8" x14ac:dyDescent="0.25">
      <c r="A419" s="26">
        <v>18</v>
      </c>
      <c r="B419" s="5">
        <v>7</v>
      </c>
      <c r="C419" s="5">
        <v>2</v>
      </c>
      <c r="D419" s="5"/>
      <c r="E419" s="5"/>
      <c r="F419" s="5"/>
      <c r="G419" s="5">
        <v>9</v>
      </c>
      <c r="H419" s="2">
        <f t="shared" si="20"/>
        <v>16</v>
      </c>
    </row>
    <row r="420" spans="1:8" x14ac:dyDescent="0.25">
      <c r="A420" s="26">
        <v>19</v>
      </c>
      <c r="B420" s="5">
        <v>6</v>
      </c>
      <c r="C420" s="5">
        <v>1</v>
      </c>
      <c r="D420" s="5"/>
      <c r="E420" s="5"/>
      <c r="F420" s="5"/>
      <c r="G420" s="5">
        <v>8</v>
      </c>
      <c r="H420" s="2">
        <f t="shared" si="20"/>
        <v>13</v>
      </c>
    </row>
    <row r="421" spans="1:8" x14ac:dyDescent="0.25">
      <c r="A421" s="26">
        <v>20</v>
      </c>
      <c r="B421" s="5">
        <v>6</v>
      </c>
      <c r="C421" s="5">
        <v>1</v>
      </c>
      <c r="D421" s="5"/>
      <c r="E421" s="5"/>
      <c r="F421" s="5"/>
      <c r="G421" s="5">
        <v>3</v>
      </c>
      <c r="H421" s="2">
        <f t="shared" si="20"/>
        <v>15</v>
      </c>
    </row>
    <row r="422" spans="1:8" x14ac:dyDescent="0.25">
      <c r="A422" s="26">
        <v>21</v>
      </c>
      <c r="B422" s="5">
        <v>5</v>
      </c>
      <c r="C422" s="5"/>
      <c r="D422" s="5"/>
      <c r="E422" s="5"/>
      <c r="F422" s="5"/>
      <c r="G422" s="5">
        <v>6</v>
      </c>
      <c r="H422" s="2">
        <f t="shared" si="20"/>
        <v>14</v>
      </c>
    </row>
    <row r="423" spans="1:8" x14ac:dyDescent="0.25">
      <c r="A423" s="26">
        <v>22</v>
      </c>
      <c r="B423" s="5">
        <v>9</v>
      </c>
      <c r="C423" s="5">
        <v>4</v>
      </c>
      <c r="D423" s="5"/>
      <c r="E423" s="5"/>
      <c r="F423" s="5"/>
      <c r="G423" s="5">
        <v>4</v>
      </c>
      <c r="H423" s="2">
        <f t="shared" si="20"/>
        <v>15</v>
      </c>
    </row>
    <row r="424" spans="1:8" x14ac:dyDescent="0.25">
      <c r="A424" s="26">
        <v>23</v>
      </c>
      <c r="B424" s="5">
        <v>3</v>
      </c>
      <c r="C424" s="5">
        <v>1</v>
      </c>
      <c r="D424" s="5"/>
      <c r="E424" s="5"/>
      <c r="F424" s="5"/>
      <c r="G424" s="5">
        <v>7</v>
      </c>
      <c r="H424" s="2">
        <f t="shared" si="20"/>
        <v>10</v>
      </c>
    </row>
    <row r="425" spans="1:8" x14ac:dyDescent="0.25">
      <c r="A425" s="26">
        <v>24</v>
      </c>
      <c r="B425" s="5">
        <v>7</v>
      </c>
      <c r="C425" s="5"/>
      <c r="D425" s="5"/>
      <c r="E425" s="5"/>
      <c r="F425" s="5"/>
      <c r="G425" s="5">
        <v>3</v>
      </c>
      <c r="H425" s="2">
        <f t="shared" si="20"/>
        <v>14</v>
      </c>
    </row>
    <row r="426" spans="1:8" x14ac:dyDescent="0.25">
      <c r="A426" s="26">
        <v>25</v>
      </c>
      <c r="B426" s="5">
        <v>1</v>
      </c>
      <c r="C426" s="5">
        <v>1</v>
      </c>
      <c r="D426" s="5"/>
      <c r="E426" s="5"/>
      <c r="F426" s="5"/>
      <c r="G426" s="5">
        <v>7</v>
      </c>
      <c r="H426" s="2">
        <f t="shared" si="20"/>
        <v>7</v>
      </c>
    </row>
    <row r="427" spans="1:8" x14ac:dyDescent="0.25">
      <c r="A427" s="26">
        <v>26</v>
      </c>
      <c r="B427" s="5">
        <v>4</v>
      </c>
      <c r="C427" s="5"/>
      <c r="D427" s="5"/>
      <c r="E427" s="5"/>
      <c r="F427" s="5"/>
      <c r="G427" s="5">
        <v>3</v>
      </c>
      <c r="H427" s="2">
        <f t="shared" si="20"/>
        <v>8</v>
      </c>
    </row>
    <row r="428" spans="1:8" x14ac:dyDescent="0.25">
      <c r="A428" s="26">
        <v>27</v>
      </c>
      <c r="B428" s="5">
        <v>5</v>
      </c>
      <c r="C428" s="5"/>
      <c r="D428" s="5"/>
      <c r="E428" s="5"/>
      <c r="F428" s="5"/>
      <c r="G428" s="5">
        <v>4</v>
      </c>
      <c r="H428" s="2">
        <f t="shared" si="20"/>
        <v>9</v>
      </c>
    </row>
    <row r="429" spans="1:8" x14ac:dyDescent="0.25">
      <c r="A429" s="26">
        <v>28</v>
      </c>
      <c r="B429" s="5">
        <v>1</v>
      </c>
      <c r="C429" s="5"/>
      <c r="D429" s="5"/>
      <c r="E429" s="5"/>
      <c r="F429" s="5"/>
      <c r="G429" s="5">
        <v>3</v>
      </c>
      <c r="H429" s="2">
        <f t="shared" si="20"/>
        <v>7</v>
      </c>
    </row>
    <row r="430" spans="1:8" x14ac:dyDescent="0.25">
      <c r="A430" s="26">
        <v>29</v>
      </c>
      <c r="B430" s="5">
        <v>6</v>
      </c>
      <c r="C430" s="5"/>
      <c r="D430" s="5"/>
      <c r="E430" s="5"/>
      <c r="F430" s="5"/>
      <c r="G430" s="5">
        <v>1</v>
      </c>
      <c r="H430" s="2">
        <f t="shared" si="20"/>
        <v>12</v>
      </c>
    </row>
    <row r="431" spans="1:8" ht="15.75" thickBot="1" x14ac:dyDescent="0.3">
      <c r="A431" s="26">
        <v>30</v>
      </c>
      <c r="B431" s="5">
        <v>3</v>
      </c>
      <c r="C431" s="5"/>
      <c r="D431" s="5"/>
      <c r="E431" s="5"/>
      <c r="F431" s="5"/>
      <c r="G431" s="5">
        <v>6</v>
      </c>
      <c r="H431" s="2">
        <f t="shared" si="20"/>
        <v>9</v>
      </c>
    </row>
    <row r="432" spans="1:8" ht="15.75" thickBot="1" x14ac:dyDescent="0.3">
      <c r="A432" s="60" t="s">
        <v>35</v>
      </c>
      <c r="B432" s="58">
        <f>SUM(B402:B431)-E432</f>
        <v>156</v>
      </c>
      <c r="C432" s="58">
        <f t="shared" ref="C432:H432" si="21">SUM(C402:C431)</f>
        <v>30</v>
      </c>
      <c r="D432" s="58">
        <f t="shared" si="21"/>
        <v>0</v>
      </c>
      <c r="E432" s="58">
        <f t="shared" si="21"/>
        <v>0</v>
      </c>
      <c r="F432" s="58">
        <f t="shared" si="21"/>
        <v>1</v>
      </c>
      <c r="G432" s="58">
        <f t="shared" si="21"/>
        <v>126</v>
      </c>
      <c r="H432" s="59">
        <f t="shared" si="21"/>
        <v>348</v>
      </c>
    </row>
    <row r="435" spans="1:8" ht="36" x14ac:dyDescent="0.55000000000000004">
      <c r="A435" s="273" t="s">
        <v>1</v>
      </c>
      <c r="B435" s="273"/>
      <c r="C435" s="273"/>
      <c r="D435" s="273"/>
      <c r="E435" s="273"/>
      <c r="F435" s="273"/>
      <c r="G435" s="273"/>
      <c r="H435" s="273"/>
    </row>
    <row r="436" spans="1:8" ht="27" thickBot="1" x14ac:dyDescent="0.45">
      <c r="A436" s="274" t="s">
        <v>0</v>
      </c>
      <c r="B436" s="274"/>
      <c r="C436" s="274"/>
      <c r="D436" s="274"/>
      <c r="E436" s="274"/>
      <c r="F436" s="274"/>
      <c r="G436" s="274"/>
      <c r="H436" s="274"/>
    </row>
    <row r="437" spans="1:8" ht="15.75" x14ac:dyDescent="0.25">
      <c r="A437" s="39" t="s">
        <v>2</v>
      </c>
      <c r="B437" s="19" t="s">
        <v>3</v>
      </c>
      <c r="C437" s="20"/>
      <c r="D437" s="21" t="s">
        <v>52</v>
      </c>
      <c r="E437" s="275" t="s">
        <v>56</v>
      </c>
      <c r="F437" s="276"/>
      <c r="G437" s="19" t="s">
        <v>16</v>
      </c>
      <c r="H437" s="32" t="s">
        <v>67</v>
      </c>
    </row>
    <row r="438" spans="1:8" ht="15.75" x14ac:dyDescent="0.25">
      <c r="A438" s="277" t="s">
        <v>6</v>
      </c>
      <c r="B438" s="278"/>
      <c r="C438" s="278"/>
      <c r="D438" s="278"/>
      <c r="E438" s="278"/>
      <c r="F438" s="279"/>
      <c r="G438" s="1"/>
      <c r="H438" s="2">
        <f>H431</f>
        <v>9</v>
      </c>
    </row>
    <row r="439" spans="1:8" ht="15.75" x14ac:dyDescent="0.25">
      <c r="A439" s="3" t="s">
        <v>7</v>
      </c>
      <c r="B439" s="1"/>
      <c r="C439" s="1"/>
      <c r="D439" s="1"/>
      <c r="E439" s="1"/>
      <c r="F439" s="1"/>
      <c r="G439" s="1"/>
      <c r="H439" s="2">
        <v>14</v>
      </c>
    </row>
    <row r="440" spans="1:8" ht="51.75" thickBot="1" x14ac:dyDescent="0.3">
      <c r="A440" s="40" t="s">
        <v>8</v>
      </c>
      <c r="B440" s="41" t="s">
        <v>9</v>
      </c>
      <c r="C440" s="41" t="s">
        <v>10</v>
      </c>
      <c r="D440" s="41" t="s">
        <v>11</v>
      </c>
      <c r="E440" s="41" t="s">
        <v>12</v>
      </c>
      <c r="F440" s="41" t="s">
        <v>13</v>
      </c>
      <c r="G440" s="41" t="s">
        <v>14</v>
      </c>
      <c r="H440" s="42" t="s">
        <v>15</v>
      </c>
    </row>
    <row r="441" spans="1:8" x14ac:dyDescent="0.25">
      <c r="A441" s="36">
        <v>1</v>
      </c>
      <c r="B441" s="37"/>
      <c r="C441" s="37"/>
      <c r="D441" s="37"/>
      <c r="E441" s="37"/>
      <c r="F441" s="37"/>
      <c r="G441" s="37"/>
      <c r="H441" s="38">
        <f>H438+B441+F441-(C441+D441+G441)-E441</f>
        <v>9</v>
      </c>
    </row>
    <row r="442" spans="1:8" x14ac:dyDescent="0.25">
      <c r="A442" s="26">
        <v>2</v>
      </c>
      <c r="B442" s="5"/>
      <c r="C442" s="5"/>
      <c r="D442" s="5"/>
      <c r="E442" s="5"/>
      <c r="F442" s="5"/>
      <c r="G442" s="5"/>
      <c r="H442" s="2">
        <f>H441+B442+F442-(C442+D442+G442)-E442</f>
        <v>9</v>
      </c>
    </row>
    <row r="443" spans="1:8" x14ac:dyDescent="0.25">
      <c r="A443" s="26">
        <v>3</v>
      </c>
      <c r="B443" s="5"/>
      <c r="C443" s="5"/>
      <c r="D443" s="5"/>
      <c r="E443" s="5"/>
      <c r="F443" s="5"/>
      <c r="G443" s="5"/>
      <c r="H443" s="2">
        <f>H442+B443+F443-(C443+D443+G443)-E443</f>
        <v>9</v>
      </c>
    </row>
    <row r="444" spans="1:8" x14ac:dyDescent="0.25">
      <c r="A444" s="26">
        <v>4</v>
      </c>
      <c r="B444" s="5"/>
      <c r="C444" s="5"/>
      <c r="D444" s="5"/>
      <c r="E444" s="5"/>
      <c r="F444" s="5"/>
      <c r="G444" s="5"/>
      <c r="H444" s="2">
        <f t="shared" ref="H444:H471" si="22">H443+B444+F444-(C444+D444+G444)-E444</f>
        <v>9</v>
      </c>
    </row>
    <row r="445" spans="1:8" x14ac:dyDescent="0.25">
      <c r="A445" s="26">
        <v>5</v>
      </c>
      <c r="B445" s="5"/>
      <c r="C445" s="5"/>
      <c r="D445" s="5"/>
      <c r="E445" s="5"/>
      <c r="F445" s="5"/>
      <c r="G445" s="5"/>
      <c r="H445" s="2">
        <f t="shared" si="22"/>
        <v>9</v>
      </c>
    </row>
    <row r="446" spans="1:8" x14ac:dyDescent="0.25">
      <c r="A446" s="26">
        <v>6</v>
      </c>
      <c r="B446" s="5"/>
      <c r="C446" s="5"/>
      <c r="D446" s="5"/>
      <c r="E446" s="5"/>
      <c r="F446" s="5"/>
      <c r="G446" s="5"/>
      <c r="H446" s="2">
        <f t="shared" si="22"/>
        <v>9</v>
      </c>
    </row>
    <row r="447" spans="1:8" x14ac:dyDescent="0.25">
      <c r="A447" s="26">
        <v>7</v>
      </c>
      <c r="B447" s="5"/>
      <c r="C447" s="5"/>
      <c r="D447" s="5"/>
      <c r="E447" s="5"/>
      <c r="F447" s="5"/>
      <c r="G447" s="5"/>
      <c r="H447" s="2">
        <f t="shared" si="22"/>
        <v>9</v>
      </c>
    </row>
    <row r="448" spans="1:8" x14ac:dyDescent="0.25">
      <c r="A448" s="26">
        <v>8</v>
      </c>
      <c r="B448" s="5"/>
      <c r="C448" s="5"/>
      <c r="D448" s="5"/>
      <c r="E448" s="5"/>
      <c r="F448" s="5"/>
      <c r="G448" s="5"/>
      <c r="H448" s="2">
        <f t="shared" si="22"/>
        <v>9</v>
      </c>
    </row>
    <row r="449" spans="1:8" x14ac:dyDescent="0.25">
      <c r="A449" s="26">
        <v>9</v>
      </c>
      <c r="B449" s="5"/>
      <c r="C449" s="5"/>
      <c r="D449" s="5"/>
      <c r="E449" s="5"/>
      <c r="F449" s="5"/>
      <c r="G449" s="5"/>
      <c r="H449" s="2">
        <f t="shared" si="22"/>
        <v>9</v>
      </c>
    </row>
    <row r="450" spans="1:8" x14ac:dyDescent="0.25">
      <c r="A450" s="26">
        <v>10</v>
      </c>
      <c r="B450" s="5"/>
      <c r="C450" s="5"/>
      <c r="D450" s="5"/>
      <c r="E450" s="5"/>
      <c r="F450" s="5"/>
      <c r="G450" s="5"/>
      <c r="H450" s="2">
        <f t="shared" si="22"/>
        <v>9</v>
      </c>
    </row>
    <row r="451" spans="1:8" x14ac:dyDescent="0.25">
      <c r="A451" s="26">
        <v>11</v>
      </c>
      <c r="B451" s="5"/>
      <c r="C451" s="5"/>
      <c r="D451" s="5"/>
      <c r="E451" s="5"/>
      <c r="F451" s="5"/>
      <c r="G451" s="5"/>
      <c r="H451" s="2">
        <f t="shared" si="22"/>
        <v>9</v>
      </c>
    </row>
    <row r="452" spans="1:8" x14ac:dyDescent="0.25">
      <c r="A452" s="26">
        <v>12</v>
      </c>
      <c r="B452" s="5"/>
      <c r="C452" s="5"/>
      <c r="D452" s="5"/>
      <c r="E452" s="5"/>
      <c r="F452" s="5"/>
      <c r="G452" s="5"/>
      <c r="H452" s="2">
        <f t="shared" si="22"/>
        <v>9</v>
      </c>
    </row>
    <row r="453" spans="1:8" x14ac:dyDescent="0.25">
      <c r="A453" s="26">
        <v>13</v>
      </c>
      <c r="B453" s="5"/>
      <c r="C453" s="5"/>
      <c r="D453" s="5"/>
      <c r="E453" s="5"/>
      <c r="F453" s="5"/>
      <c r="G453" s="5"/>
      <c r="H453" s="2">
        <f t="shared" si="22"/>
        <v>9</v>
      </c>
    </row>
    <row r="454" spans="1:8" x14ac:dyDescent="0.25">
      <c r="A454" s="26">
        <v>14</v>
      </c>
      <c r="B454" s="5"/>
      <c r="C454" s="5"/>
      <c r="D454" s="5"/>
      <c r="E454" s="5"/>
      <c r="F454" s="5"/>
      <c r="G454" s="5"/>
      <c r="H454" s="2">
        <f t="shared" si="22"/>
        <v>9</v>
      </c>
    </row>
    <row r="455" spans="1:8" x14ac:dyDescent="0.25">
      <c r="A455" s="26">
        <v>15</v>
      </c>
      <c r="B455" s="5"/>
      <c r="C455" s="5"/>
      <c r="D455" s="5"/>
      <c r="E455" s="5"/>
      <c r="F455" s="5"/>
      <c r="G455" s="5"/>
      <c r="H455" s="2">
        <f t="shared" si="22"/>
        <v>9</v>
      </c>
    </row>
    <row r="456" spans="1:8" x14ac:dyDescent="0.25">
      <c r="A456" s="26">
        <v>16</v>
      </c>
      <c r="B456" s="5"/>
      <c r="C456" s="5"/>
      <c r="D456" s="5"/>
      <c r="E456" s="5"/>
      <c r="F456" s="5"/>
      <c r="G456" s="5"/>
      <c r="H456" s="2">
        <f t="shared" si="22"/>
        <v>9</v>
      </c>
    </row>
    <row r="457" spans="1:8" x14ac:dyDescent="0.25">
      <c r="A457" s="26">
        <v>17</v>
      </c>
      <c r="B457" s="5"/>
      <c r="C457" s="5"/>
      <c r="D457" s="5"/>
      <c r="E457" s="5"/>
      <c r="F457" s="5"/>
      <c r="G457" s="5"/>
      <c r="H457" s="2">
        <f t="shared" si="22"/>
        <v>9</v>
      </c>
    </row>
    <row r="458" spans="1:8" x14ac:dyDescent="0.25">
      <c r="A458" s="26">
        <v>18</v>
      </c>
      <c r="B458" s="5"/>
      <c r="C458" s="5"/>
      <c r="D458" s="5"/>
      <c r="E458" s="5"/>
      <c r="F458" s="5"/>
      <c r="G458" s="5"/>
      <c r="H458" s="2">
        <f t="shared" si="22"/>
        <v>9</v>
      </c>
    </row>
    <row r="459" spans="1:8" x14ac:dyDescent="0.25">
      <c r="A459" s="26">
        <v>19</v>
      </c>
      <c r="B459" s="5"/>
      <c r="C459" s="5"/>
      <c r="D459" s="5"/>
      <c r="E459" s="5"/>
      <c r="F459" s="5"/>
      <c r="G459" s="5"/>
      <c r="H459" s="2">
        <f t="shared" si="22"/>
        <v>9</v>
      </c>
    </row>
    <row r="460" spans="1:8" x14ac:dyDescent="0.25">
      <c r="A460" s="26">
        <v>20</v>
      </c>
      <c r="B460" s="5"/>
      <c r="C460" s="5"/>
      <c r="D460" s="5"/>
      <c r="E460" s="5"/>
      <c r="F460" s="5"/>
      <c r="G460" s="5"/>
      <c r="H460" s="2">
        <f t="shared" si="22"/>
        <v>9</v>
      </c>
    </row>
    <row r="461" spans="1:8" x14ac:dyDescent="0.25">
      <c r="A461" s="26">
        <v>21</v>
      </c>
      <c r="B461" s="5"/>
      <c r="C461" s="5"/>
      <c r="D461" s="5"/>
      <c r="E461" s="5"/>
      <c r="F461" s="5"/>
      <c r="G461" s="5"/>
      <c r="H461" s="2">
        <f t="shared" si="22"/>
        <v>9</v>
      </c>
    </row>
    <row r="462" spans="1:8" x14ac:dyDescent="0.25">
      <c r="A462" s="26">
        <v>22</v>
      </c>
      <c r="B462" s="5"/>
      <c r="C462" s="5"/>
      <c r="D462" s="5"/>
      <c r="E462" s="5"/>
      <c r="F462" s="5"/>
      <c r="G462" s="5"/>
      <c r="H462" s="2">
        <f t="shared" si="22"/>
        <v>9</v>
      </c>
    </row>
    <row r="463" spans="1:8" x14ac:dyDescent="0.25">
      <c r="A463" s="26">
        <v>23</v>
      </c>
      <c r="B463" s="5"/>
      <c r="C463" s="5"/>
      <c r="D463" s="5"/>
      <c r="E463" s="5"/>
      <c r="F463" s="5"/>
      <c r="G463" s="5"/>
      <c r="H463" s="2">
        <f t="shared" si="22"/>
        <v>9</v>
      </c>
    </row>
    <row r="464" spans="1:8" x14ac:dyDescent="0.25">
      <c r="A464" s="26">
        <v>24</v>
      </c>
      <c r="B464" s="5"/>
      <c r="C464" s="5"/>
      <c r="D464" s="5"/>
      <c r="E464" s="5"/>
      <c r="F464" s="5"/>
      <c r="G464" s="5"/>
      <c r="H464" s="2">
        <f t="shared" si="22"/>
        <v>9</v>
      </c>
    </row>
    <row r="465" spans="1:8" x14ac:dyDescent="0.25">
      <c r="A465" s="26">
        <v>25</v>
      </c>
      <c r="B465" s="5"/>
      <c r="C465" s="5"/>
      <c r="D465" s="5"/>
      <c r="E465" s="5"/>
      <c r="F465" s="5"/>
      <c r="G465" s="5"/>
      <c r="H465" s="2">
        <f t="shared" si="22"/>
        <v>9</v>
      </c>
    </row>
    <row r="466" spans="1:8" x14ac:dyDescent="0.25">
      <c r="A466" s="26">
        <v>26</v>
      </c>
      <c r="B466" s="5"/>
      <c r="C466" s="5"/>
      <c r="D466" s="5"/>
      <c r="E466" s="5"/>
      <c r="F466" s="5"/>
      <c r="G466" s="5"/>
      <c r="H466" s="2">
        <f t="shared" si="22"/>
        <v>9</v>
      </c>
    </row>
    <row r="467" spans="1:8" x14ac:dyDescent="0.25">
      <c r="A467" s="26">
        <v>27</v>
      </c>
      <c r="B467" s="5"/>
      <c r="C467" s="5"/>
      <c r="D467" s="5"/>
      <c r="E467" s="5"/>
      <c r="F467" s="5"/>
      <c r="G467" s="5"/>
      <c r="H467" s="2">
        <f t="shared" si="22"/>
        <v>9</v>
      </c>
    </row>
    <row r="468" spans="1:8" x14ac:dyDescent="0.25">
      <c r="A468" s="26">
        <v>28</v>
      </c>
      <c r="B468" s="5"/>
      <c r="C468" s="5"/>
      <c r="D468" s="5"/>
      <c r="E468" s="5"/>
      <c r="F468" s="5"/>
      <c r="G468" s="5"/>
      <c r="H468" s="2">
        <f t="shared" si="22"/>
        <v>9</v>
      </c>
    </row>
    <row r="469" spans="1:8" x14ac:dyDescent="0.25">
      <c r="A469" s="26">
        <v>29</v>
      </c>
      <c r="B469" s="5"/>
      <c r="C469" s="5"/>
      <c r="D469" s="5"/>
      <c r="E469" s="5"/>
      <c r="F469" s="5"/>
      <c r="G469" s="5"/>
      <c r="H469" s="2">
        <f t="shared" si="22"/>
        <v>9</v>
      </c>
    </row>
    <row r="470" spans="1:8" x14ac:dyDescent="0.25">
      <c r="A470" s="26">
        <v>30</v>
      </c>
      <c r="B470" s="5"/>
      <c r="C470" s="5"/>
      <c r="D470" s="5"/>
      <c r="E470" s="5"/>
      <c r="F470" s="5"/>
      <c r="G470" s="5"/>
      <c r="H470" s="2">
        <f t="shared" si="22"/>
        <v>9</v>
      </c>
    </row>
    <row r="471" spans="1:8" ht="15.75" thickBot="1" x14ac:dyDescent="0.3">
      <c r="A471" s="64">
        <v>31</v>
      </c>
      <c r="B471" s="65"/>
      <c r="C471" s="65"/>
      <c r="D471" s="65"/>
      <c r="E471" s="65"/>
      <c r="F471" s="65"/>
      <c r="G471" s="65"/>
      <c r="H471" s="2">
        <f t="shared" si="22"/>
        <v>9</v>
      </c>
    </row>
    <row r="472" spans="1:8" ht="15.75" thickBot="1" x14ac:dyDescent="0.3">
      <c r="A472" s="60" t="s">
        <v>35</v>
      </c>
      <c r="B472" s="58">
        <f>SUM(B441:B471)-E472</f>
        <v>0</v>
      </c>
      <c r="C472" s="58">
        <f t="shared" ref="C472:H472" si="23">SUM(C441:C471)</f>
        <v>0</v>
      </c>
      <c r="D472" s="58">
        <f t="shared" si="23"/>
        <v>0</v>
      </c>
      <c r="E472" s="58">
        <f t="shared" si="23"/>
        <v>0</v>
      </c>
      <c r="F472" s="58">
        <f t="shared" si="23"/>
        <v>0</v>
      </c>
      <c r="G472" s="58">
        <f t="shared" si="23"/>
        <v>0</v>
      </c>
      <c r="H472" s="59">
        <f t="shared" si="23"/>
        <v>279</v>
      </c>
    </row>
  </sheetData>
  <mergeCells count="47">
    <mergeCell ref="A436:H436"/>
    <mergeCell ref="E437:F437"/>
    <mergeCell ref="A438:F438"/>
    <mergeCell ref="A396:H396"/>
    <mergeCell ref="A397:H397"/>
    <mergeCell ref="E398:F398"/>
    <mergeCell ref="A399:F399"/>
    <mergeCell ref="A435:H435"/>
    <mergeCell ref="A356:H356"/>
    <mergeCell ref="A357:H357"/>
    <mergeCell ref="E358:F358"/>
    <mergeCell ref="A359:F359"/>
    <mergeCell ref="A317:H317"/>
    <mergeCell ref="A318:H318"/>
    <mergeCell ref="E319:F319"/>
    <mergeCell ref="A320:F320"/>
    <mergeCell ref="A277:H277"/>
    <mergeCell ref="A278:H278"/>
    <mergeCell ref="E279:F279"/>
    <mergeCell ref="A280:F280"/>
    <mergeCell ref="A79:H79"/>
    <mergeCell ref="A80:H80"/>
    <mergeCell ref="E81:F81"/>
    <mergeCell ref="A82:F82"/>
    <mergeCell ref="A237:H237"/>
    <mergeCell ref="A238:H238"/>
    <mergeCell ref="E239:F239"/>
    <mergeCell ref="A240:F240"/>
    <mergeCell ref="A119:H119"/>
    <mergeCell ref="A120:H120"/>
    <mergeCell ref="A122:F122"/>
    <mergeCell ref="A198:H198"/>
    <mergeCell ref="A199:H199"/>
    <mergeCell ref="E200:F200"/>
    <mergeCell ref="A201:F201"/>
    <mergeCell ref="A158:H158"/>
    <mergeCell ref="A159:H159"/>
    <mergeCell ref="E160:F160"/>
    <mergeCell ref="A161:F161"/>
    <mergeCell ref="A42:H42"/>
    <mergeCell ref="E43:F43"/>
    <mergeCell ref="A44:F44"/>
    <mergeCell ref="A1:H1"/>
    <mergeCell ref="A2:H2"/>
    <mergeCell ref="E3:F3"/>
    <mergeCell ref="A4:F4"/>
    <mergeCell ref="A41:H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DASHBOARD</vt:lpstr>
      <vt:lpstr>MONTH</vt:lpstr>
      <vt:lpstr>Monthly</vt:lpstr>
      <vt:lpstr>Sheet1</vt:lpstr>
      <vt:lpstr>Male</vt:lpstr>
      <vt:lpstr>Female</vt:lpstr>
      <vt:lpstr>Paediatric</vt:lpstr>
      <vt:lpstr>BLK F</vt:lpstr>
      <vt:lpstr>BLK G</vt:lpstr>
      <vt:lpstr>BLK H</vt:lpstr>
      <vt:lpstr>Neonatal</vt:lpstr>
      <vt:lpstr>Male Emergency</vt:lpstr>
      <vt:lpstr>Female Emergency</vt:lpstr>
      <vt:lpstr>Print</vt:lpstr>
      <vt:lpstr>Ages</vt:lpstr>
      <vt:lpstr>AGE_VT</vt:lpstr>
      <vt:lpstr>Sheet2</vt:lpstr>
      <vt:lpstr>Sheet6</vt:lpstr>
      <vt:lpstr>Deaths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2018-06-02T20:27:18Z</dcterms:created>
  <dcterms:modified xsi:type="dcterms:W3CDTF">2021-12-05T18:28:40Z</dcterms:modified>
</cp:coreProperties>
</file>