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walter/Desktop/"/>
    </mc:Choice>
  </mc:AlternateContent>
  <xr:revisionPtr revIDLastSave="0" documentId="13_ncr:1_{1FE9BFF5-CA9D-2745-95F6-6CA725443267}" xr6:coauthVersionLast="47" xr6:coauthVersionMax="47" xr10:uidLastSave="{00000000-0000-0000-0000-000000000000}"/>
  <bookViews>
    <workbookView xWindow="7620" yWindow="2220" windowWidth="22420" windowHeight="16240" xr2:uid="{6D2D4F6B-0F08-2344-8875-238EB8915021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N37" i="1"/>
  <c r="N36" i="1"/>
  <c r="N33" i="1"/>
  <c r="N31" i="1"/>
  <c r="N26" i="1"/>
  <c r="N21" i="1"/>
  <c r="N19" i="1"/>
  <c r="L21" i="1"/>
  <c r="H21" i="1"/>
  <c r="L19" i="1"/>
  <c r="L8" i="1"/>
  <c r="N8" i="1" s="1"/>
  <c r="L7" i="1"/>
  <c r="L6" i="1"/>
  <c r="N6" i="1" s="1"/>
  <c r="N11" i="1"/>
  <c r="N15" i="1"/>
  <c r="N14" i="1"/>
  <c r="L36" i="1"/>
  <c r="L39" i="1"/>
  <c r="N39" i="1" s="1"/>
  <c r="L38" i="1"/>
  <c r="N38" i="1" s="1"/>
  <c r="L37" i="1"/>
  <c r="L33" i="1"/>
  <c r="L31" i="1"/>
  <c r="L29" i="1"/>
  <c r="N29" i="1" s="1"/>
  <c r="L27" i="1"/>
  <c r="N27" i="1" s="1"/>
  <c r="L26" i="1"/>
  <c r="L16" i="1"/>
  <c r="N16" i="1" s="1"/>
  <c r="L14" i="1"/>
  <c r="L12" i="1"/>
  <c r="N12" i="1" s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39" i="1"/>
  <c r="H38" i="1"/>
  <c r="H37" i="1"/>
  <c r="H36" i="1"/>
  <c r="H33" i="1"/>
  <c r="H31" i="1"/>
  <c r="H29" i="1"/>
  <c r="H27" i="1"/>
  <c r="H26" i="1"/>
  <c r="H25" i="1"/>
  <c r="L25" i="1" s="1"/>
  <c r="N25" i="1" s="1"/>
  <c r="H19" i="1"/>
  <c r="H16" i="1"/>
  <c r="H15" i="1"/>
  <c r="L15" i="1" s="1"/>
  <c r="H14" i="1"/>
  <c r="H12" i="1"/>
  <c r="H11" i="1"/>
  <c r="L11" i="1" s="1"/>
  <c r="H8" i="1"/>
  <c r="N7" i="1" s="1"/>
  <c r="H7" i="1"/>
  <c r="H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6" i="1"/>
  <c r="B5" i="1"/>
</calcChain>
</file>

<file path=xl/sharedStrings.xml><?xml version="1.0" encoding="utf-8"?>
<sst xmlns="http://schemas.openxmlformats.org/spreadsheetml/2006/main" count="50" uniqueCount="49">
  <si>
    <t>Tasten</t>
  </si>
  <si>
    <t>unten</t>
  </si>
  <si>
    <t>oben</t>
  </si>
  <si>
    <t>c</t>
  </si>
  <si>
    <t>c+ (c+4/5)</t>
  </si>
  <si>
    <t>cis</t>
  </si>
  <si>
    <t>cis+ (c+2/5)</t>
  </si>
  <si>
    <t>des</t>
  </si>
  <si>
    <t xml:space="preserve">des+ </t>
  </si>
  <si>
    <t>d</t>
  </si>
  <si>
    <t>d+</t>
  </si>
  <si>
    <t>dis</t>
  </si>
  <si>
    <t>dis+</t>
  </si>
  <si>
    <t>es</t>
  </si>
  <si>
    <t>es+</t>
  </si>
  <si>
    <t>e</t>
  </si>
  <si>
    <t>e+</t>
  </si>
  <si>
    <t>eis</t>
  </si>
  <si>
    <t>f</t>
  </si>
  <si>
    <t>f+</t>
  </si>
  <si>
    <t>fis</t>
  </si>
  <si>
    <t>fis+</t>
  </si>
  <si>
    <t>ges</t>
  </si>
  <si>
    <t>ges+</t>
  </si>
  <si>
    <t>g</t>
  </si>
  <si>
    <t>g+</t>
  </si>
  <si>
    <t>gis</t>
  </si>
  <si>
    <t>gis+</t>
  </si>
  <si>
    <t>as</t>
  </si>
  <si>
    <t>as+</t>
  </si>
  <si>
    <t>a</t>
  </si>
  <si>
    <t>a+</t>
  </si>
  <si>
    <t>ais</t>
  </si>
  <si>
    <t>ais+</t>
  </si>
  <si>
    <t>b</t>
  </si>
  <si>
    <t>b+</t>
  </si>
  <si>
    <t>h</t>
  </si>
  <si>
    <t>h+</t>
  </si>
  <si>
    <t>his</t>
  </si>
  <si>
    <t>cents</t>
  </si>
  <si>
    <t>zu 1/1</t>
  </si>
  <si>
    <t>zum Vergleich</t>
  </si>
  <si>
    <t>mofdus 2 (Offen)</t>
  </si>
  <si>
    <t>Stimmung</t>
  </si>
  <si>
    <t>Dreyblatt</t>
  </si>
  <si>
    <t>Dreyblatt, Verschiebung</t>
  </si>
  <si>
    <t>Differenz</t>
  </si>
  <si>
    <t>(tiefer)</t>
  </si>
  <si>
    <t>Verstimmung 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</si>
</sst>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anneswalter/Dropbox/Mikrotonalita&#776;t_Projektwoche_Material/verschiedenesMaterial/modi_Arciorgano/Arciorgano_alleStimmungen_gut2.xlsx" TargetMode="External"/><Relationship Id="rId1" Type="http://schemas.openxmlformats.org/officeDocument/2006/relationships/externalLinkPath" Target="/Users/johanneswalter/Dropbox/Mikrotonalita&#776;t_Projektwoche_Material/verschiedenesMaterial/modi_Arciorgano/Arciorgano_alleStimmungen_g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5">
          <cell r="H5">
            <v>0</v>
          </cell>
        </row>
        <row r="6">
          <cell r="H6">
            <v>5.3765723991786949</v>
          </cell>
        </row>
        <row r="7">
          <cell r="H7">
            <v>76.048999263461383</v>
          </cell>
        </row>
        <row r="8">
          <cell r="H8">
            <v>81.425571662640081</v>
          </cell>
        </row>
        <row r="9">
          <cell r="H9">
            <v>117.10785766895685</v>
          </cell>
        </row>
        <row r="10">
          <cell r="H10">
            <v>122.48443006813555</v>
          </cell>
        </row>
        <row r="11">
          <cell r="H11">
            <v>193.15685693241767</v>
          </cell>
        </row>
        <row r="12">
          <cell r="H12">
            <v>198.53342933159635</v>
          </cell>
        </row>
        <row r="13">
          <cell r="H13">
            <v>269.2058561958786</v>
          </cell>
        </row>
        <row r="14">
          <cell r="H14">
            <v>274.58242859505731</v>
          </cell>
        </row>
        <row r="15">
          <cell r="H15">
            <v>310.26471460137401</v>
          </cell>
        </row>
        <row r="16">
          <cell r="H16">
            <v>315.64128700055272</v>
          </cell>
        </row>
        <row r="17">
          <cell r="H17">
            <v>386.31371386483482</v>
          </cell>
        </row>
        <row r="18">
          <cell r="H18">
            <v>391.69028626401354</v>
          </cell>
        </row>
        <row r="19">
          <cell r="H19">
            <v>462.36271312829621</v>
          </cell>
        </row>
        <row r="20">
          <cell r="H20">
            <v>503.42157153379168</v>
          </cell>
        </row>
        <row r="21">
          <cell r="H21">
            <v>508.79814393297039</v>
          </cell>
        </row>
        <row r="22">
          <cell r="H22">
            <v>579.47057079725255</v>
          </cell>
        </row>
        <row r="23">
          <cell r="H23">
            <v>584.84714319643126</v>
          </cell>
        </row>
        <row r="24">
          <cell r="H24">
            <v>620.52942920274791</v>
          </cell>
        </row>
        <row r="25">
          <cell r="H25">
            <v>625.90600160192662</v>
          </cell>
        </row>
        <row r="26">
          <cell r="H26">
            <v>696.57842846620883</v>
          </cell>
        </row>
        <row r="27">
          <cell r="H27">
            <v>701.95500086538755</v>
          </cell>
        </row>
        <row r="28">
          <cell r="H28">
            <v>772.62742772966965</v>
          </cell>
        </row>
        <row r="29">
          <cell r="H29">
            <v>778.00400012884836</v>
          </cell>
        </row>
        <row r="30">
          <cell r="H30">
            <v>813.68628613516512</v>
          </cell>
        </row>
        <row r="31">
          <cell r="H31">
            <v>819.06285853434383</v>
          </cell>
        </row>
        <row r="32">
          <cell r="H32">
            <v>889.7352853986265</v>
          </cell>
        </row>
        <row r="33">
          <cell r="H33">
            <v>895.11185779780521</v>
          </cell>
        </row>
        <row r="34">
          <cell r="H34">
            <v>965.78428466208743</v>
          </cell>
        </row>
        <row r="35">
          <cell r="H35">
            <v>971.16085706126614</v>
          </cell>
        </row>
        <row r="36">
          <cell r="H36">
            <v>1006.8431430675828</v>
          </cell>
        </row>
        <row r="37">
          <cell r="H37">
            <v>1012.2197154667615</v>
          </cell>
        </row>
        <row r="38">
          <cell r="H38">
            <v>1082.8921423310437</v>
          </cell>
        </row>
        <row r="39">
          <cell r="H39">
            <v>1088.2687147302224</v>
          </cell>
        </row>
        <row r="40">
          <cell r="H40">
            <v>1158.9411415945044</v>
          </cell>
        </row>
        <row r="41">
          <cell r="H41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3163-5BA7-9C4D-B3A1-3197DADA4F4E}">
  <dimension ref="B1:N42"/>
  <sheetViews>
    <sheetView tabSelected="1" topLeftCell="A4" workbookViewId="0">
      <selection activeCell="M48" sqref="M48"/>
    </sheetView>
  </sheetViews>
  <sheetFormatPr baseColWidth="10" defaultRowHeight="16" x14ac:dyDescent="0.2"/>
  <sheetData>
    <row r="1" spans="2:14" x14ac:dyDescent="0.2">
      <c r="E1" t="s">
        <v>45</v>
      </c>
      <c r="G1">
        <v>310.2647</v>
      </c>
      <c r="L1" t="s">
        <v>43</v>
      </c>
      <c r="N1" t="s">
        <v>46</v>
      </c>
    </row>
    <row r="2" spans="2:14" x14ac:dyDescent="0.2">
      <c r="C2" s="1" t="s">
        <v>0</v>
      </c>
      <c r="H2" t="s">
        <v>39</v>
      </c>
      <c r="J2" t="s">
        <v>41</v>
      </c>
      <c r="L2" t="s">
        <v>44</v>
      </c>
      <c r="N2" t="s">
        <v>47</v>
      </c>
    </row>
    <row r="3" spans="2:14" x14ac:dyDescent="0.2">
      <c r="C3" t="s">
        <v>1</v>
      </c>
      <c r="D3" t="s">
        <v>2</v>
      </c>
      <c r="H3" t="s">
        <v>40</v>
      </c>
      <c r="J3" t="s">
        <v>42</v>
      </c>
    </row>
    <row r="4" spans="2:14" x14ac:dyDescent="0.2">
      <c r="B4">
        <v>1</v>
      </c>
      <c r="C4" t="s">
        <v>3</v>
      </c>
      <c r="J4">
        <f>_xlfn.NUMBERVALUE([1]Tabelle1!$H$5)</f>
        <v>0</v>
      </c>
    </row>
    <row r="5" spans="2:14" x14ac:dyDescent="0.2">
      <c r="B5">
        <f>B4+1</f>
        <v>2</v>
      </c>
      <c r="D5" t="s">
        <v>4</v>
      </c>
      <c r="J5">
        <f>_xlfn.NUMBERVALUE([1]Tabelle1!$H$6)</f>
        <v>5.3765723991786896</v>
      </c>
    </row>
    <row r="6" spans="2:14" x14ac:dyDescent="0.2">
      <c r="B6">
        <f t="shared" ref="B6:B39" si="0">B5+1</f>
        <v>3</v>
      </c>
      <c r="C6" t="s">
        <v>5</v>
      </c>
      <c r="F6">
        <v>27</v>
      </c>
      <c r="G6">
        <v>32</v>
      </c>
      <c r="H6">
        <f>LOG(F6/G6,2)*1200</f>
        <v>-294.13499740383776</v>
      </c>
      <c r="J6">
        <f>_xlfn.NUMBERVALUE([1]Tabelle1!$H$7)</f>
        <v>76.048999263461397</v>
      </c>
      <c r="L6">
        <f>H6+$G$1</f>
        <v>16.129702596162247</v>
      </c>
      <c r="N6">
        <f>J6-L6</f>
        <v>59.91929666729915</v>
      </c>
    </row>
    <row r="7" spans="2:14" x14ac:dyDescent="0.2">
      <c r="B7">
        <f t="shared" si="0"/>
        <v>4</v>
      </c>
      <c r="D7" t="s">
        <v>6</v>
      </c>
      <c r="F7">
        <v>55</v>
      </c>
      <c r="G7">
        <v>64</v>
      </c>
      <c r="H7">
        <f>LOG(F7/G7,2)*1200</f>
        <v>-262.3683437704085</v>
      </c>
      <c r="J7">
        <f>_xlfn.NUMBERVALUE([1]Tabelle1!$H$8)</f>
        <v>81.425571662640095</v>
      </c>
      <c r="L7">
        <f>H7+$G$1</f>
        <v>47.896356229591504</v>
      </c>
      <c r="N7">
        <f>J7-L7</f>
        <v>33.529215433048591</v>
      </c>
    </row>
    <row r="8" spans="2:14" x14ac:dyDescent="0.2">
      <c r="B8">
        <f t="shared" si="0"/>
        <v>5</v>
      </c>
      <c r="C8" t="s">
        <v>7</v>
      </c>
      <c r="F8">
        <v>7</v>
      </c>
      <c r="G8">
        <v>8</v>
      </c>
      <c r="H8">
        <f>LOG(F8/G8,2)*1200</f>
        <v>-231.1740935308751</v>
      </c>
      <c r="J8">
        <f>_xlfn.NUMBERVALUE([1]Tabelle1!$H$9)</f>
        <v>117.107857668957</v>
      </c>
      <c r="L8">
        <f>H8+$G$1</f>
        <v>79.090606469124907</v>
      </c>
      <c r="N8">
        <f>J8-L8</f>
        <v>38.017251199832089</v>
      </c>
    </row>
    <row r="9" spans="2:14" x14ac:dyDescent="0.2">
      <c r="B9">
        <f t="shared" si="0"/>
        <v>6</v>
      </c>
      <c r="D9" t="s">
        <v>8</v>
      </c>
      <c r="J9">
        <f>_xlfn.NUMBERVALUE([1]Tabelle1!$H$10)</f>
        <v>122.48443006813601</v>
      </c>
    </row>
    <row r="10" spans="2:14" x14ac:dyDescent="0.2">
      <c r="B10">
        <f t="shared" si="0"/>
        <v>7</v>
      </c>
      <c r="C10" t="s">
        <v>9</v>
      </c>
      <c r="J10">
        <f>_xlfn.NUMBERVALUE([1]Tabelle1!$H$11)</f>
        <v>193.15685693241801</v>
      </c>
    </row>
    <row r="11" spans="2:14" x14ac:dyDescent="0.2">
      <c r="B11">
        <f t="shared" si="0"/>
        <v>8</v>
      </c>
      <c r="D11" t="s">
        <v>10</v>
      </c>
      <c r="F11">
        <v>15</v>
      </c>
      <c r="G11">
        <v>16</v>
      </c>
      <c r="H11">
        <f>LOG(F11/G11,2)*1200</f>
        <v>-111.73128526977777</v>
      </c>
      <c r="J11">
        <f>_xlfn.NUMBERVALUE([1]Tabelle1!$H$12)</f>
        <v>198.53342933159601</v>
      </c>
      <c r="L11">
        <f>H11+$G$1</f>
        <v>198.53341473022223</v>
      </c>
      <c r="N11">
        <f>J11-L11</f>
        <v>1.4601373777622939E-5</v>
      </c>
    </row>
    <row r="12" spans="2:14" x14ac:dyDescent="0.2">
      <c r="B12">
        <f t="shared" si="0"/>
        <v>9</v>
      </c>
      <c r="C12" t="s">
        <v>11</v>
      </c>
      <c r="F12">
        <v>121</v>
      </c>
      <c r="G12">
        <v>128</v>
      </c>
      <c r="H12">
        <f>LOG(F12/G12,2)*1200</f>
        <v>-97.364115270486607</v>
      </c>
      <c r="J12">
        <f>_xlfn.NUMBERVALUE([1]Tabelle1!$H$13)</f>
        <v>269.20585619587899</v>
      </c>
      <c r="L12">
        <f t="shared" ref="L10:L14" si="1">H12+$G$1</f>
        <v>212.90058472951341</v>
      </c>
      <c r="N12">
        <f>J12-L12</f>
        <v>56.305271466365582</v>
      </c>
    </row>
    <row r="13" spans="2:14" x14ac:dyDescent="0.2">
      <c r="B13">
        <f t="shared" si="0"/>
        <v>10</v>
      </c>
      <c r="D13" t="s">
        <v>12</v>
      </c>
      <c r="J13">
        <f>_xlfn.NUMBERVALUE([1]Tabelle1!$H$14)</f>
        <v>274.58242859505702</v>
      </c>
    </row>
    <row r="14" spans="2:14" x14ac:dyDescent="0.2">
      <c r="B14">
        <f t="shared" si="0"/>
        <v>11</v>
      </c>
      <c r="C14" t="s">
        <v>13</v>
      </c>
      <c r="F14">
        <v>63</v>
      </c>
      <c r="G14">
        <v>64</v>
      </c>
      <c r="H14">
        <f>LOG(F14/G14,2)*1200</f>
        <v>-27.264091800100235</v>
      </c>
      <c r="J14">
        <f>_xlfn.NUMBERVALUE([1]Tabelle1!$H$15)</f>
        <v>310.26471460137401</v>
      </c>
      <c r="L14">
        <f>H14+$G$1</f>
        <v>283.00060819989977</v>
      </c>
      <c r="N14">
        <f>J14-L14</f>
        <v>27.264106401474237</v>
      </c>
    </row>
    <row r="15" spans="2:14" x14ac:dyDescent="0.2">
      <c r="B15">
        <f t="shared" si="0"/>
        <v>12</v>
      </c>
      <c r="D15" t="s">
        <v>14</v>
      </c>
      <c r="F15">
        <v>1</v>
      </c>
      <c r="G15">
        <v>1</v>
      </c>
      <c r="H15">
        <f>LOG(F15/G15,2)*1200</f>
        <v>0</v>
      </c>
      <c r="J15">
        <f>_xlfn.NUMBERVALUE([1]Tabelle1!$H$16)</f>
        <v>315.64128700055301</v>
      </c>
      <c r="L15">
        <f>H15+$G$1</f>
        <v>310.2647</v>
      </c>
      <c r="N15">
        <f>J15-L15</f>
        <v>5.3765870005530019</v>
      </c>
    </row>
    <row r="16" spans="2:14" x14ac:dyDescent="0.2">
      <c r="B16">
        <f t="shared" si="0"/>
        <v>13</v>
      </c>
      <c r="C16" t="s">
        <v>15</v>
      </c>
      <c r="F16">
        <v>33</v>
      </c>
      <c r="G16">
        <v>32</v>
      </c>
      <c r="H16">
        <f>LOG(F16/G16,2)*1200</f>
        <v>53.272943230144122</v>
      </c>
      <c r="J16">
        <f>_xlfn.NUMBERVALUE([1]Tabelle1!$H$17)</f>
        <v>386.31371386483499</v>
      </c>
      <c r="L16">
        <f>H16+$G$1</f>
        <v>363.53764323014411</v>
      </c>
      <c r="N16">
        <f>J16-L16</f>
        <v>22.776070634690882</v>
      </c>
    </row>
    <row r="17" spans="2:14" x14ac:dyDescent="0.2">
      <c r="B17">
        <f t="shared" si="0"/>
        <v>14</v>
      </c>
      <c r="D17" t="s">
        <v>16</v>
      </c>
      <c r="J17">
        <f>_xlfn.NUMBERVALUE([1]Tabelle1!$H$18)</f>
        <v>391.69028626401399</v>
      </c>
    </row>
    <row r="18" spans="2:14" x14ac:dyDescent="0.2">
      <c r="B18">
        <f t="shared" si="0"/>
        <v>15</v>
      </c>
      <c r="C18" t="s">
        <v>17</v>
      </c>
      <c r="J18">
        <f>_xlfn.NUMBERVALUE([1]Tabelle1!$H$19)</f>
        <v>462.36271312829598</v>
      </c>
    </row>
    <row r="19" spans="2:14" x14ac:dyDescent="0.2">
      <c r="B19">
        <f t="shared" si="0"/>
        <v>16</v>
      </c>
      <c r="C19" t="s">
        <v>18</v>
      </c>
      <c r="F19">
        <v>35</v>
      </c>
      <c r="G19">
        <v>32</v>
      </c>
      <c r="H19">
        <f>LOG(F19/G19,2)*1200</f>
        <v>155.13962033395975</v>
      </c>
      <c r="J19">
        <f>_xlfn.NUMBERVALUE([1]Tabelle1!$H$20)</f>
        <v>503.42157153379202</v>
      </c>
      <c r="L19">
        <f>H19+$G$1</f>
        <v>465.40432033395973</v>
      </c>
      <c r="N19">
        <f>J19-L19</f>
        <v>38.017251199832288</v>
      </c>
    </row>
    <row r="20" spans="2:14" x14ac:dyDescent="0.2">
      <c r="B20">
        <f t="shared" si="0"/>
        <v>17</v>
      </c>
      <c r="D20" t="s">
        <v>19</v>
      </c>
      <c r="J20">
        <f>_xlfn.NUMBERVALUE([1]Tabelle1!$H$21)</f>
        <v>508.79814393296999</v>
      </c>
    </row>
    <row r="21" spans="2:14" x14ac:dyDescent="0.2">
      <c r="B21">
        <f t="shared" si="0"/>
        <v>18</v>
      </c>
      <c r="C21" t="s">
        <v>20</v>
      </c>
      <c r="F21">
        <v>9</v>
      </c>
      <c r="G21">
        <v>8</v>
      </c>
      <c r="H21">
        <f>LOG(F21/G21,2)*1200</f>
        <v>203.91000173077484</v>
      </c>
      <c r="J21">
        <f>_xlfn.NUMBERVALUE([1]Tabelle1!$H$22)</f>
        <v>579.470570797253</v>
      </c>
      <c r="L21">
        <f>H21+$G$1</f>
        <v>514.17470173077481</v>
      </c>
      <c r="N21">
        <f>J21-L21</f>
        <v>65.29586906647819</v>
      </c>
    </row>
    <row r="22" spans="2:14" x14ac:dyDescent="0.2">
      <c r="B22">
        <f t="shared" si="0"/>
        <v>19</v>
      </c>
      <c r="D22" t="s">
        <v>21</v>
      </c>
      <c r="J22">
        <f>_xlfn.NUMBERVALUE([1]Tabelle1!$H$23)</f>
        <v>584.84714319643103</v>
      </c>
    </row>
    <row r="23" spans="2:14" x14ac:dyDescent="0.2">
      <c r="B23">
        <f t="shared" si="0"/>
        <v>20</v>
      </c>
      <c r="C23" t="s">
        <v>22</v>
      </c>
      <c r="J23">
        <f>_xlfn.NUMBERVALUE([1]Tabelle1!$H$24)</f>
        <v>620.52942920274802</v>
      </c>
    </row>
    <row r="24" spans="2:14" x14ac:dyDescent="0.2">
      <c r="B24">
        <f t="shared" si="0"/>
        <v>21</v>
      </c>
      <c r="D24" t="s">
        <v>23</v>
      </c>
      <c r="J24">
        <f>_xlfn.NUMBERVALUE([1]Tabelle1!$H$25)</f>
        <v>625.90600160192696</v>
      </c>
    </row>
    <row r="25" spans="2:14" x14ac:dyDescent="0.2">
      <c r="B25">
        <f t="shared" si="0"/>
        <v>22</v>
      </c>
      <c r="C25" t="s">
        <v>24</v>
      </c>
      <c r="F25">
        <v>77</v>
      </c>
      <c r="G25">
        <v>64</v>
      </c>
      <c r="H25">
        <f>LOG(F25/G25,2)*1200</f>
        <v>320.14384883388163</v>
      </c>
      <c r="J25">
        <f>_xlfn.NUMBERVALUE([1]Tabelle1!$H$26)</f>
        <v>696.57842846620895</v>
      </c>
      <c r="L25">
        <f>H25+$G$1</f>
        <v>630.4085488338817</v>
      </c>
      <c r="N25">
        <f>J25-L25</f>
        <v>66.169879632327252</v>
      </c>
    </row>
    <row r="26" spans="2:14" x14ac:dyDescent="0.2">
      <c r="B26">
        <f t="shared" si="0"/>
        <v>23</v>
      </c>
      <c r="D26" t="s">
        <v>25</v>
      </c>
      <c r="F26">
        <v>5</v>
      </c>
      <c r="G26">
        <v>4</v>
      </c>
      <c r="H26">
        <f>LOG(F26/G26,2)*1200</f>
        <v>386.31371386483482</v>
      </c>
      <c r="J26">
        <f>_xlfn.NUMBERVALUE([1]Tabelle1!$H$27)</f>
        <v>701.955000865388</v>
      </c>
      <c r="L26">
        <f>H26+$G$1</f>
        <v>696.57841386483483</v>
      </c>
      <c r="N26">
        <f>J26-L26</f>
        <v>5.3765870005531724</v>
      </c>
    </row>
    <row r="27" spans="2:14" x14ac:dyDescent="0.2">
      <c r="B27">
        <f t="shared" si="0"/>
        <v>24</v>
      </c>
      <c r="C27" t="s">
        <v>26</v>
      </c>
      <c r="F27">
        <v>81</v>
      </c>
      <c r="G27">
        <v>64</v>
      </c>
      <c r="H27">
        <f>LOG(F27/G27,2)*1200</f>
        <v>407.82000346154967</v>
      </c>
      <c r="J27">
        <f>_xlfn.NUMBERVALUE([1]Tabelle1!$H$28)</f>
        <v>772.62742772966999</v>
      </c>
      <c r="L27">
        <f t="shared" ref="L27:L28" si="2">H27+$G$1</f>
        <v>718.08470346154968</v>
      </c>
      <c r="N27">
        <f>J27-L27</f>
        <v>54.54272426812031</v>
      </c>
    </row>
    <row r="28" spans="2:14" x14ac:dyDescent="0.2">
      <c r="B28">
        <f t="shared" si="0"/>
        <v>25</v>
      </c>
      <c r="D28" t="s">
        <v>27</v>
      </c>
      <c r="J28">
        <f>_xlfn.NUMBERVALUE([1]Tabelle1!$H$29)</f>
        <v>778.00400012884802</v>
      </c>
    </row>
    <row r="29" spans="2:14" x14ac:dyDescent="0.2">
      <c r="B29">
        <f t="shared" si="0"/>
        <v>26</v>
      </c>
      <c r="C29" t="s">
        <v>28</v>
      </c>
      <c r="F29">
        <v>21</v>
      </c>
      <c r="G29">
        <v>16</v>
      </c>
      <c r="H29">
        <f>LOG(F29/G29,2)*1200</f>
        <v>470.78090733451239</v>
      </c>
      <c r="J29">
        <f>_xlfn.NUMBERVALUE([1]Tabelle1!$H$30)</f>
        <v>813.68628613516501</v>
      </c>
      <c r="L29">
        <f>H29+$G$1</f>
        <v>781.0456073345124</v>
      </c>
      <c r="N29">
        <f>J29-L29</f>
        <v>32.640678800652609</v>
      </c>
    </row>
    <row r="30" spans="2:14" x14ac:dyDescent="0.2">
      <c r="B30">
        <f t="shared" si="0"/>
        <v>27</v>
      </c>
      <c r="D30" t="s">
        <v>29</v>
      </c>
      <c r="J30">
        <f>_xlfn.NUMBERVALUE([1]Tabelle1!$H$31)</f>
        <v>819.06285853434395</v>
      </c>
    </row>
    <row r="31" spans="2:14" x14ac:dyDescent="0.2">
      <c r="B31">
        <f t="shared" si="0"/>
        <v>28</v>
      </c>
      <c r="C31" t="s">
        <v>30</v>
      </c>
      <c r="F31">
        <v>11</v>
      </c>
      <c r="G31">
        <v>8</v>
      </c>
      <c r="H31">
        <f>LOG(F31/G31,2)*1200</f>
        <v>551.31794236475673</v>
      </c>
      <c r="J31">
        <f>_xlfn.NUMBERVALUE([1]Tabelle1!$H$32)</f>
        <v>889.73528539862696</v>
      </c>
      <c r="L31">
        <f t="shared" ref="L31:L32" si="3">H31+$G$1</f>
        <v>861.58264236475679</v>
      </c>
      <c r="N31">
        <f>J31-L31</f>
        <v>28.152643033870163</v>
      </c>
    </row>
    <row r="32" spans="2:14" x14ac:dyDescent="0.2">
      <c r="B32">
        <f t="shared" si="0"/>
        <v>29</v>
      </c>
      <c r="D32" t="s">
        <v>31</v>
      </c>
      <c r="J32">
        <f>_xlfn.NUMBERVALUE([1]Tabelle1!$H$33)</f>
        <v>895.11185779780499</v>
      </c>
    </row>
    <row r="33" spans="2:14" x14ac:dyDescent="0.2">
      <c r="B33">
        <f t="shared" si="0"/>
        <v>30</v>
      </c>
      <c r="C33" t="s">
        <v>32</v>
      </c>
      <c r="F33">
        <v>45</v>
      </c>
      <c r="G33">
        <v>32</v>
      </c>
      <c r="H33">
        <f>LOG(F33/G33,2)*1200</f>
        <v>590.22371559560963</v>
      </c>
      <c r="J33">
        <f>_xlfn.NUMBERVALUE([1]Tabelle1!$H$34)</f>
        <v>965.78428466208698</v>
      </c>
      <c r="L33">
        <f>H33+$G$1</f>
        <v>900.48841559560969</v>
      </c>
      <c r="N33">
        <f>J33-L33</f>
        <v>65.29586906647728</v>
      </c>
    </row>
    <row r="34" spans="2:14" x14ac:dyDescent="0.2">
      <c r="B34">
        <f t="shared" si="0"/>
        <v>31</v>
      </c>
      <c r="D34" t="s">
        <v>33</v>
      </c>
      <c r="J34">
        <f>_xlfn.NUMBERVALUE([1]Tabelle1!$H$35)</f>
        <v>971.16085706126603</v>
      </c>
    </row>
    <row r="35" spans="2:14" x14ac:dyDescent="0.2">
      <c r="B35">
        <f t="shared" si="0"/>
        <v>32</v>
      </c>
      <c r="C35" t="s">
        <v>34</v>
      </c>
      <c r="J35">
        <f>_xlfn.NUMBERVALUE([1]Tabelle1!$H$36)</f>
        <v>1006.8431430675799</v>
      </c>
    </row>
    <row r="36" spans="2:14" x14ac:dyDescent="0.2">
      <c r="B36">
        <f t="shared" si="0"/>
        <v>33</v>
      </c>
      <c r="D36" t="s">
        <v>35</v>
      </c>
      <c r="F36">
        <v>3</v>
      </c>
      <c r="G36">
        <v>2</v>
      </c>
      <c r="H36">
        <f>LOG(F36/G36,2)*1200</f>
        <v>701.95500086538743</v>
      </c>
      <c r="J36">
        <f>_xlfn.NUMBERVALUE([1]Tabelle1!$H$37)</f>
        <v>1012.21971546676</v>
      </c>
      <c r="L36">
        <f t="shared" ref="L36:L40" si="4">H36+$G$1</f>
        <v>1012.2197008653875</v>
      </c>
      <c r="N36">
        <f>J36-L36</f>
        <v>1.4601372527067724E-5</v>
      </c>
    </row>
    <row r="37" spans="2:14" x14ac:dyDescent="0.2">
      <c r="B37">
        <f t="shared" si="0"/>
        <v>34</v>
      </c>
      <c r="C37" t="s">
        <v>36</v>
      </c>
      <c r="F37">
        <v>49</v>
      </c>
      <c r="G37">
        <v>32</v>
      </c>
      <c r="H37">
        <f>LOG(F37/G37,2)*1200</f>
        <v>737.65181293824992</v>
      </c>
      <c r="J37">
        <f>_xlfn.NUMBERVALUE([1]Tabelle1!$H$38)</f>
        <v>1082.8921423310401</v>
      </c>
      <c r="L37">
        <f t="shared" si="4"/>
        <v>1047.91651293825</v>
      </c>
      <c r="N37">
        <f>J37-L37</f>
        <v>34.975629392790097</v>
      </c>
    </row>
    <row r="38" spans="2:14" x14ac:dyDescent="0.2">
      <c r="B38">
        <f t="shared" si="0"/>
        <v>35</v>
      </c>
      <c r="D38" t="s">
        <v>37</v>
      </c>
      <c r="F38">
        <v>99</v>
      </c>
      <c r="G38">
        <v>64</v>
      </c>
      <c r="H38">
        <f>LOG(F38/G38,2)*1200</f>
        <v>755.2279440955316</v>
      </c>
      <c r="J38">
        <f>_xlfn.NUMBERVALUE([1]Tabelle1!$H$39)</f>
        <v>1088.2687147302199</v>
      </c>
      <c r="L38">
        <f t="shared" si="4"/>
        <v>1065.4926440955317</v>
      </c>
      <c r="N38">
        <f>J38-L38</f>
        <v>22.776070634688267</v>
      </c>
    </row>
    <row r="39" spans="2:14" x14ac:dyDescent="0.2">
      <c r="B39">
        <f t="shared" si="0"/>
        <v>36</v>
      </c>
      <c r="C39" t="s">
        <v>38</v>
      </c>
      <c r="F39">
        <v>25</v>
      </c>
      <c r="G39">
        <v>16</v>
      </c>
      <c r="H39">
        <f>LOG(F39/G39,2)*1200</f>
        <v>772.62742772966965</v>
      </c>
      <c r="J39">
        <f>_xlfn.NUMBERVALUE([1]Tabelle1!$H$40)</f>
        <v>1158.9411415945001</v>
      </c>
      <c r="L39">
        <f t="shared" si="4"/>
        <v>1082.8921277296697</v>
      </c>
      <c r="N39">
        <f>J39-L39</f>
        <v>76.049013864830386</v>
      </c>
    </row>
    <row r="40" spans="2:14" x14ac:dyDescent="0.2">
      <c r="C40" t="s">
        <v>3</v>
      </c>
      <c r="J40">
        <f>_xlfn.NUMBERVALUE([1]Tabelle1!$H$41)</f>
        <v>1200</v>
      </c>
    </row>
    <row r="41" spans="2:14" x14ac:dyDescent="0.2">
      <c r="N41" t="s">
        <v>48</v>
      </c>
    </row>
    <row r="42" spans="2:14" x14ac:dyDescent="0.2">
      <c r="N42">
        <f>SUM(N6:N39)/20</f>
        <v>36.624002198331496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Walter</dc:creator>
  <cp:lastModifiedBy>Caspar Walter</cp:lastModifiedBy>
  <dcterms:created xsi:type="dcterms:W3CDTF">2024-02-05T10:39:15Z</dcterms:created>
  <dcterms:modified xsi:type="dcterms:W3CDTF">2024-02-05T11:26:18Z</dcterms:modified>
</cp:coreProperties>
</file>