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0" yWindow="0" windowWidth="25500" windowHeight="1444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7" i="1" l="1"/>
  <c r="G95" i="1"/>
  <c r="K56" i="1"/>
  <c r="K54" i="1"/>
  <c r="T59" i="1"/>
  <c r="T60" i="1"/>
  <c r="T61" i="1"/>
  <c r="T58" i="1"/>
  <c r="S59" i="1"/>
  <c r="S60" i="1"/>
  <c r="S61" i="1"/>
  <c r="S58" i="1"/>
  <c r="C64" i="1"/>
  <c r="C65" i="1"/>
  <c r="C66" i="1"/>
  <c r="C67" i="1"/>
  <c r="C68" i="1"/>
  <c r="C69" i="1"/>
  <c r="C70" i="1"/>
  <c r="C63" i="1"/>
  <c r="F64" i="1"/>
  <c r="F65" i="1"/>
  <c r="F66" i="1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45" i="2"/>
  <c r="F44" i="2"/>
  <c r="E45" i="2"/>
  <c r="E46" i="2"/>
  <c r="E49" i="2"/>
  <c r="E50" i="2"/>
  <c r="E51" i="2"/>
  <c r="E54" i="2"/>
  <c r="E55" i="2"/>
  <c r="E56" i="2"/>
  <c r="E59" i="2"/>
  <c r="E60" i="2"/>
  <c r="E61" i="2"/>
  <c r="E44" i="2"/>
</calcChain>
</file>

<file path=xl/sharedStrings.xml><?xml version="1.0" encoding="utf-8"?>
<sst xmlns="http://schemas.openxmlformats.org/spreadsheetml/2006/main" count="525" uniqueCount="154">
  <si>
    <t>size of SimpleLexicon: 80612</t>
  </si>
  <si>
    <t>size: 80612</t>
  </si>
  <si>
    <t>words: 80612</t>
  </si>
  <si>
    <t>size: 16466</t>
  </si>
  <si>
    <t>size of TrieLexicon: 80612</t>
  </si>
  <si>
    <t>word time: 0.000000</t>
  </si>
  <si>
    <t>pref time: 0.021000</t>
  </si>
  <si>
    <t>iter time: 0.010000</t>
  </si>
  <si>
    <t>word time: 0.009000</t>
  </si>
  <si>
    <t>size of BinarySearchLexicon: 80612</t>
  </si>
  <si>
    <t>iter time: 0.012000</t>
  </si>
  <si>
    <t>iter time: 0.125000</t>
  </si>
  <si>
    <t>iter time: 0.011000</t>
  </si>
  <si>
    <t>word time: 0.008000</t>
  </si>
  <si>
    <t>pref time: 0.026000</t>
  </si>
  <si>
    <t>word time: 0.001000</t>
  </si>
  <si>
    <t>LexiconFirstAutoPlayer SimpleLexicon</t>
  </si>
  <si>
    <t xml:space="preserve"> count: 10</t>
  </si>
  <si>
    <t>BoardFirstAutoPlayer SimpleLexicon</t>
  </si>
  <si>
    <t>max: 205</t>
  </si>
  <si>
    <t>LexiconFirstAutoPlayer TrieLexicon</t>
  </si>
  <si>
    <t>BoardFirstAutoPlayer TrieLexicon</t>
  </si>
  <si>
    <t>BoggelStats</t>
  </si>
  <si>
    <t>time: 1.131000</t>
  </si>
  <si>
    <t>time: 0.087000</t>
  </si>
  <si>
    <t>time: 2.182000</t>
  </si>
  <si>
    <t>time: 0.085000</t>
  </si>
  <si>
    <t>time: 1.096000</t>
  </si>
  <si>
    <t>time: 0.092000</t>
  </si>
  <si>
    <t>time: 1.828000</t>
  </si>
  <si>
    <t>time: 0.082000</t>
  </si>
  <si>
    <t>word time: 0.010000</t>
  </si>
  <si>
    <t>pref time: 0.027000</t>
  </si>
  <si>
    <t>pref time: 0.023000</t>
  </si>
  <si>
    <t>time: 1.121000</t>
  </si>
  <si>
    <t>time: 0.093000</t>
  </si>
  <si>
    <t>time: 1.803000</t>
  </si>
  <si>
    <t>time: 0.073000</t>
  </si>
  <si>
    <t>4x4</t>
  </si>
  <si>
    <t xml:space="preserve"> count: 1000</t>
  </si>
  <si>
    <t>max: 889</t>
  </si>
  <si>
    <t>time: 103.638000</t>
  </si>
  <si>
    <t>time: 1.565000</t>
  </si>
  <si>
    <t>time: 164.244000</t>
  </si>
  <si>
    <t>time: 1.639000</t>
  </si>
  <si>
    <t>5x5</t>
  </si>
  <si>
    <t>LexiconFirstAutoPlayer BinarySearchLexicon</t>
  </si>
  <si>
    <t>BoardFirstAutoPlayer BinarySearchLexicon</t>
  </si>
  <si>
    <t>BoardFirstAutoPlayer CompressedTrieLexicon</t>
  </si>
  <si>
    <t>time: 1.112000</t>
  </si>
  <si>
    <t>time: 0.097000</t>
  </si>
  <si>
    <t>time: 2.113000</t>
  </si>
  <si>
    <t>time: 1.066000</t>
  </si>
  <si>
    <t>time: 0.071000</t>
  </si>
  <si>
    <t>LexiconFirstAutoPlayer CompressedTrieLexicon</t>
  </si>
  <si>
    <t>time: 1.953000</t>
  </si>
  <si>
    <t>time: 0.108000</t>
  </si>
  <si>
    <t>time: 103.415000</t>
  </si>
  <si>
    <t>time: 1.528000</t>
  </si>
  <si>
    <t>time: 165.946000</t>
  </si>
  <si>
    <t>time: 1.623000</t>
  </si>
  <si>
    <t>time: 102.164000</t>
  </si>
  <si>
    <t>time: 0.995000</t>
  </si>
  <si>
    <t>time: 169.346000</t>
  </si>
  <si>
    <t>time: 1.879000</t>
  </si>
  <si>
    <t>maxBoard:</t>
  </si>
  <si>
    <t xml:space="preserve">  e  s  a  h</t>
  </si>
  <si>
    <t xml:space="preserve">  l  e  f  o</t>
  </si>
  <si>
    <t xml:space="preserve">  t  n  e  y</t>
  </si>
  <si>
    <t xml:space="preserve">  c  r  u qu</t>
  </si>
  <si>
    <t xml:space="preserve">  g  s  r  g</t>
  </si>
  <si>
    <t xml:space="preserve">  n  e  t  i</t>
  </si>
  <si>
    <t xml:space="preserve">  i  o  s  b</t>
  </si>
  <si>
    <t xml:space="preserve">  p  r  e  n</t>
  </si>
  <si>
    <t xml:space="preserve"> count: 10000</t>
  </si>
  <si>
    <t>time: 1038.003000</t>
  </si>
  <si>
    <t>time: 11.185000</t>
  </si>
  <si>
    <t>time: 1661.381000</t>
  </si>
  <si>
    <t>time: 7.158000</t>
  </si>
  <si>
    <t>time: 1038.624000</t>
  </si>
  <si>
    <t>time: 8.354000</t>
  </si>
  <si>
    <t>time: 1599.388000</t>
  </si>
  <si>
    <t>time: 17.862000</t>
  </si>
  <si>
    <t>max: 753</t>
  </si>
  <si>
    <t xml:space="preserve">  l  n  c  a  t</t>
  </si>
  <si>
    <t xml:space="preserve">  o  a  l  e  d</t>
  </si>
  <si>
    <t xml:space="preserve">  n  p  w  s  e</t>
  </si>
  <si>
    <t xml:space="preserve">  e  e  y  k  i</t>
  </si>
  <si>
    <t xml:space="preserve">  n  d  p  o  r</t>
  </si>
  <si>
    <t>max: 1301</t>
  </si>
  <si>
    <t xml:space="preserve">  o  t  r  p  w</t>
  </si>
  <si>
    <t xml:space="preserve">  d  b  n  o  l</t>
  </si>
  <si>
    <t xml:space="preserve">  r  e  s  e  s</t>
  </si>
  <si>
    <t xml:space="preserve">  s  t  n  i  m</t>
  </si>
  <si>
    <t xml:space="preserve">  w  n  i  s  h</t>
  </si>
  <si>
    <t>pref time: 0.022000</t>
  </si>
  <si>
    <t>pref time: 0.017000</t>
  </si>
  <si>
    <t>iter time: 0.113000</t>
  </si>
  <si>
    <t>size of CompressedTrieLexicon: 80612</t>
  </si>
  <si>
    <t>iter time: 0.312000</t>
  </si>
  <si>
    <t>pref time: 0.076000</t>
  </si>
  <si>
    <t>iter time: 0.009000</t>
  </si>
  <si>
    <t>iter time: 0.133000</t>
  </si>
  <si>
    <t>iter time: 0.290000</t>
  </si>
  <si>
    <t>pref time: 0.080000</t>
  </si>
  <si>
    <t>iter time: 0.008000</t>
  </si>
  <si>
    <t>pref time: 0.031000</t>
  </si>
  <si>
    <t>pref time: 0.020000</t>
  </si>
  <si>
    <t>iter time: 0.297000</t>
  </si>
  <si>
    <t>pref time: 0.086000</t>
  </si>
  <si>
    <t xml:space="preserve">iter time: </t>
  </si>
  <si>
    <t xml:space="preserve">word time: </t>
  </si>
  <si>
    <t xml:space="preserve">pref time: </t>
  </si>
  <si>
    <t>SimpleLexicon</t>
  </si>
  <si>
    <t>iter time:</t>
  </si>
  <si>
    <t>word time:</t>
  </si>
  <si>
    <t>pref time:</t>
  </si>
  <si>
    <t>Ave</t>
  </si>
  <si>
    <t>Std</t>
  </si>
  <si>
    <t>BinarySearchLexicon</t>
  </si>
  <si>
    <t>TrieLexicon</t>
  </si>
  <si>
    <t>CompressedTrieLexicon</t>
  </si>
  <si>
    <t>max: 2120</t>
  </si>
  <si>
    <t xml:space="preserve">  p  a  c  o  d</t>
  </si>
  <si>
    <t xml:space="preserve">  o  x  s  e  r</t>
  </si>
  <si>
    <t xml:space="preserve">  a  t  n  t  r</t>
  </si>
  <si>
    <t xml:space="preserve">  n  i  e  a  s</t>
  </si>
  <si>
    <t xml:space="preserve">  d  r  n  c  e</t>
  </si>
  <si>
    <t xml:space="preserve"> count: 50000</t>
  </si>
  <si>
    <t>max: 1011</t>
  </si>
  <si>
    <t>time: 49.665000</t>
  </si>
  <si>
    <t xml:space="preserve">  c  l  i  t</t>
  </si>
  <si>
    <t xml:space="preserve">  s  m  e  r</t>
  </si>
  <si>
    <t xml:space="preserve">  b  d  a  s</t>
  </si>
  <si>
    <t xml:space="preserve">  c  l  e  h</t>
  </si>
  <si>
    <t>time: 30.314000</t>
  </si>
  <si>
    <t>time: 37.847000</t>
  </si>
  <si>
    <t>time: 80.118000</t>
  </si>
  <si>
    <t>iter time: 0.177000</t>
  </si>
  <si>
    <t>node Count: 153759</t>
  </si>
  <si>
    <t>oneWay Count: 70578</t>
  </si>
  <si>
    <t>iter time: 0.264000</t>
  </si>
  <si>
    <t>pref time: 0.106000</t>
  </si>
  <si>
    <t>node Count: 114921</t>
  </si>
  <si>
    <t>oneWay Count: 31740</t>
  </si>
  <si>
    <t>time: 1679.376000</t>
  </si>
  <si>
    <t>time: 22.520000</t>
  </si>
  <si>
    <t>node Count</t>
  </si>
  <si>
    <t>oneWay Count</t>
  </si>
  <si>
    <t>iter time: (ave of 3)</t>
  </si>
  <si>
    <t>word time: (ave of 3)</t>
  </si>
  <si>
    <t>pref time: (ave of 3)</t>
  </si>
  <si>
    <t>time: 2256.152000</t>
  </si>
  <si>
    <t>time: 46.908000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</si>
</sst>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</cellXfs>
  <cellStyles count="3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0774278215223"/>
          <c:y val="0.211111111111111"/>
          <c:w val="0.784276242348869"/>
          <c:h val="0.676365995917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Sheet2!$B$38</c:f>
              <c:strCache>
                <c:ptCount val="1"/>
                <c:pt idx="0">
                  <c:v>iter time: </c:v>
                </c:pt>
              </c:strCache>
            </c:strRef>
          </c:tx>
          <c:invertIfNegative val="0"/>
          <c:cat>
            <c:strRef>
              <c:f>(Sheet2!$B$43,Sheet2!$B$48,Sheet2!$B$53,Sheet2!$B$58)</c:f>
              <c:strCache>
                <c:ptCount val="4"/>
                <c:pt idx="0">
                  <c:v>SimpleLexicon</c:v>
                </c:pt>
                <c:pt idx="1">
                  <c:v>BinarySearchLexicon</c:v>
                </c:pt>
                <c:pt idx="2">
                  <c:v>TrieLexicon</c:v>
                </c:pt>
                <c:pt idx="3">
                  <c:v>CompressedTrieLexicon</c:v>
                </c:pt>
              </c:strCache>
            </c:strRef>
          </c:cat>
          <c:val>
            <c:numRef>
              <c:f>(Sheet2!$E$44,Sheet2!$E$49,Sheet2!$E$54,Sheet2!$E$59)</c:f>
              <c:numCache>
                <c:formatCode>0.000000</c:formatCode>
                <c:ptCount val="4"/>
                <c:pt idx="0">
                  <c:v>0.0103333333333333</c:v>
                </c:pt>
                <c:pt idx="1">
                  <c:v>0.00966666666666666</c:v>
                </c:pt>
                <c:pt idx="2">
                  <c:v>0.123666666666667</c:v>
                </c:pt>
                <c:pt idx="3">
                  <c:v>0.299666666666667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875192"/>
        <c:axId val="1867840632"/>
      </c:barChart>
      <c:catAx>
        <c:axId val="186787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7840632"/>
        <c:crosses val="autoZero"/>
        <c:auto val="1"/>
        <c:lblAlgn val="ctr"/>
        <c:lblOffset val="100"/>
        <c:noMultiLvlLbl val="0"/>
      </c:catAx>
      <c:valAx>
        <c:axId val="1867840632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867875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935258092738"/>
          <c:y val="0.0937893700787401"/>
          <c:w val="0.120911217033123"/>
          <c:h val="0.073563785296068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0774278215223"/>
          <c:y val="0.211111111111111"/>
          <c:w val="0.784276242348869"/>
          <c:h val="0.676365995917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Sheet2!$B$39</c:f>
              <c:strCache>
                <c:ptCount val="1"/>
                <c:pt idx="0">
                  <c:v>word time: </c:v>
                </c:pt>
              </c:strCache>
            </c:strRef>
          </c:tx>
          <c:invertIfNegative val="0"/>
          <c:cat>
            <c:strRef>
              <c:f>(Sheet2!$B$43,Sheet2!$B$48,Sheet2!$B$53,Sheet2!$B$58)</c:f>
              <c:strCache>
                <c:ptCount val="4"/>
                <c:pt idx="0">
                  <c:v>SimpleLexicon</c:v>
                </c:pt>
                <c:pt idx="1">
                  <c:v>BinarySearchLexicon</c:v>
                </c:pt>
                <c:pt idx="2">
                  <c:v>TrieLexicon</c:v>
                </c:pt>
                <c:pt idx="3">
                  <c:v>CompressedTrieLexicon</c:v>
                </c:pt>
              </c:strCache>
            </c:strRef>
          </c:cat>
          <c:val>
            <c:numRef>
              <c:f>(Sheet2!$E$45,Sheet2!$E$50,Sheet2!$E$55,Sheet2!$E$60)</c:f>
              <c:numCache>
                <c:formatCode>0.000000</c:formatCode>
                <c:ptCount val="4"/>
                <c:pt idx="0">
                  <c:v>0.00866666666666667</c:v>
                </c:pt>
                <c:pt idx="1">
                  <c:v>0.001</c:v>
                </c:pt>
                <c:pt idx="2">
                  <c:v>0.000666666666666666</c:v>
                </c:pt>
                <c:pt idx="3">
                  <c:v>0.000666666666666666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523624"/>
        <c:axId val="1867161656"/>
      </c:barChart>
      <c:catAx>
        <c:axId val="186652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7161656"/>
        <c:crosses val="autoZero"/>
        <c:auto val="1"/>
        <c:lblAlgn val="ctr"/>
        <c:lblOffset val="100"/>
        <c:noMultiLvlLbl val="0"/>
      </c:catAx>
      <c:valAx>
        <c:axId val="186716165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866523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935258092738"/>
          <c:y val="0.0937893700787401"/>
          <c:w val="0.120911217033123"/>
          <c:h val="0.073563785296068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74956907365"/>
          <c:y val="0.247741051599319"/>
          <c:w val="0.784276242348869"/>
          <c:h val="0.676365995917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Sheet2!$B$40</c:f>
              <c:strCache>
                <c:ptCount val="1"/>
                <c:pt idx="0">
                  <c:v>pref time: </c:v>
                </c:pt>
              </c:strCache>
            </c:strRef>
          </c:tx>
          <c:invertIfNegative val="0"/>
          <c:cat>
            <c:strRef>
              <c:f>(Sheet2!$B$43,Sheet2!$B$48,Sheet2!$B$53,Sheet2!$B$58)</c:f>
              <c:strCache>
                <c:ptCount val="4"/>
                <c:pt idx="0">
                  <c:v>SimpleLexicon</c:v>
                </c:pt>
                <c:pt idx="1">
                  <c:v>BinarySearchLexicon</c:v>
                </c:pt>
                <c:pt idx="2">
                  <c:v>TrieLexicon</c:v>
                </c:pt>
                <c:pt idx="3">
                  <c:v>CompressedTrieLexicon</c:v>
                </c:pt>
              </c:strCache>
            </c:strRef>
          </c:cat>
          <c:val>
            <c:numRef>
              <c:f>(Sheet2!$E$46,Sheet2!$E$51,Sheet2!$E$56,Sheet2!$E$61)</c:f>
              <c:numCache>
                <c:formatCode>0.000000</c:formatCode>
                <c:ptCount val="4"/>
                <c:pt idx="0">
                  <c:v>0.025</c:v>
                </c:pt>
                <c:pt idx="1">
                  <c:v>0.0233333333333333</c:v>
                </c:pt>
                <c:pt idx="2">
                  <c:v>0.0213333333333333</c:v>
                </c:pt>
                <c:pt idx="3">
                  <c:v>0.0806666666666666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986024"/>
        <c:axId val="1870988968"/>
      </c:barChart>
      <c:catAx>
        <c:axId val="187098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0988968"/>
        <c:crosses val="autoZero"/>
        <c:auto val="1"/>
        <c:lblAlgn val="ctr"/>
        <c:lblOffset val="100"/>
        <c:noMultiLvlLbl val="0"/>
      </c:catAx>
      <c:valAx>
        <c:axId val="187098896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870986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935258092738"/>
          <c:y val="0.0937893700787401"/>
          <c:w val="0.120911217033123"/>
          <c:h val="0.073563785296068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717550</xdr:colOff>
      <xdr:row>62</xdr:row>
      <xdr:rowOff>25400</xdr:rowOff>
    </xdr:from>
    <xdr:to>
      <xdr:col>6</xdr:col>
      <xdr:colOff>558800</xdr:colOff>
      <xdr:row>80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596900</xdr:colOff>
      <xdr:row>82</xdr:row>
      <xdr:rowOff>25400</xdr:rowOff>
    </xdr:from>
    <xdr:to>
      <xdr:col>6</xdr:col>
      <xdr:colOff>438150</xdr:colOff>
      <xdr:row>100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5</xdr:col>
      <xdr:colOff>1441450</xdr:colOff>
      <xdr:row>120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34"/>
  <sheetViews>
    <sheetView tabSelected="1" showRuler="0" topLeftCell="C97" zoomScale="125" zoomScaleNormal="125" zoomScalePageLayoutView="125" workbookViewId="0">
      <selection activeCell="G117" sqref="G117"/>
    </sheetView>
  </sheetViews>
  <sheetFormatPr baseColWidth="10" defaultRowHeight="15" x14ac:dyDescent="0"/>
  <cols>
    <col min="1" max="1" width="10.83203125" style="2"/>
    <col min="2" max="2" width="44.5" style="2" customWidth="1"/>
    <col min="3" max="3" width="19" style="2" customWidth="1"/>
    <col min="4" max="4" width="35.83203125" style="2" customWidth="1"/>
    <col min="5" max="5" width="16.33203125" style="2" customWidth="1"/>
    <col min="6" max="6" width="10.83203125" style="2"/>
    <col min="7" max="7" width="22.5" style="2" customWidth="1"/>
    <col min="8" max="8" width="37.33203125" style="2" customWidth="1"/>
    <col min="9" max="9" width="14" style="2" customWidth="1"/>
    <col min="10" max="10" width="10.33203125" style="2" customWidth="1"/>
    <col min="11" max="11" width="16.6640625" style="4" customWidth="1"/>
    <col min="12" max="13" width="10.83203125" style="2"/>
    <col min="14" max="14" width="41" style="2" customWidth="1"/>
    <col min="15" max="15" width="13.1640625" style="2" customWidth="1"/>
    <col min="16" max="16" width="10.83203125" style="2"/>
    <col min="17" max="17" width="10.83203125" style="4"/>
    <col min="18" max="18" width="10.83203125" style="2"/>
    <col min="19" max="19" width="13.83203125" style="2" bestFit="1" customWidth="1"/>
    <col min="20" max="20" width="15" style="2" bestFit="1" customWidth="1"/>
    <col min="21" max="16384" width="10.83203125" style="2"/>
  </cols>
  <sheetData>
    <row r="2" spans="1:5">
      <c r="A2" s="2" t="s">
        <v>22</v>
      </c>
    </row>
    <row r="4" spans="1:5">
      <c r="A4" s="2" t="s">
        <v>38</v>
      </c>
    </row>
    <row r="5" spans="1:5">
      <c r="B5" s="2" t="s">
        <v>16</v>
      </c>
      <c r="C5" s="2" t="s">
        <v>17</v>
      </c>
      <c r="D5" s="2" t="s">
        <v>19</v>
      </c>
      <c r="E5" s="2" t="s">
        <v>23</v>
      </c>
    </row>
    <row r="6" spans="1:5">
      <c r="B6" s="2" t="s">
        <v>18</v>
      </c>
      <c r="C6" s="2" t="s">
        <v>17</v>
      </c>
      <c r="D6" s="2" t="s">
        <v>19</v>
      </c>
      <c r="E6" s="2" t="s">
        <v>24</v>
      </c>
    </row>
    <row r="7" spans="1:5">
      <c r="B7" s="2" t="s">
        <v>20</v>
      </c>
      <c r="C7" s="2" t="s">
        <v>17</v>
      </c>
      <c r="D7" s="2" t="s">
        <v>19</v>
      </c>
      <c r="E7" s="2" t="s">
        <v>25</v>
      </c>
    </row>
    <row r="8" spans="1:5">
      <c r="B8" s="2" t="s">
        <v>21</v>
      </c>
      <c r="C8" s="2" t="s">
        <v>17</v>
      </c>
      <c r="D8" s="2" t="s">
        <v>19</v>
      </c>
      <c r="E8" s="2" t="s">
        <v>26</v>
      </c>
    </row>
    <row r="11" spans="1:5">
      <c r="B11" s="2" t="s">
        <v>16</v>
      </c>
      <c r="C11" s="2" t="s">
        <v>17</v>
      </c>
      <c r="D11" s="2" t="s">
        <v>19</v>
      </c>
      <c r="E11" s="2" t="s">
        <v>27</v>
      </c>
    </row>
    <row r="12" spans="1:5">
      <c r="B12" s="2" t="s">
        <v>18</v>
      </c>
      <c r="C12" s="2" t="s">
        <v>17</v>
      </c>
      <c r="D12" s="2" t="s">
        <v>19</v>
      </c>
      <c r="E12" s="2" t="s">
        <v>28</v>
      </c>
    </row>
    <row r="13" spans="1:5">
      <c r="B13" s="2" t="s">
        <v>20</v>
      </c>
      <c r="C13" s="2" t="s">
        <v>17</v>
      </c>
      <c r="D13" s="2" t="s">
        <v>19</v>
      </c>
      <c r="E13" s="2" t="s">
        <v>29</v>
      </c>
    </row>
    <row r="14" spans="1:5">
      <c r="B14" s="2" t="s">
        <v>21</v>
      </c>
      <c r="C14" s="2" t="s">
        <v>17</v>
      </c>
      <c r="D14" s="2" t="s">
        <v>19</v>
      </c>
      <c r="E14" s="2" t="s">
        <v>30</v>
      </c>
    </row>
    <row r="16" spans="1:5">
      <c r="B16" s="2" t="s">
        <v>16</v>
      </c>
      <c r="C16" s="2" t="s">
        <v>17</v>
      </c>
      <c r="D16" s="2" t="s">
        <v>19</v>
      </c>
      <c r="E16" s="2" t="s">
        <v>34</v>
      </c>
    </row>
    <row r="17" spans="1:12">
      <c r="B17" s="2" t="s">
        <v>18</v>
      </c>
      <c r="C17" s="2" t="s">
        <v>17</v>
      </c>
      <c r="D17" s="2" t="s">
        <v>19</v>
      </c>
      <c r="E17" s="2" t="s">
        <v>35</v>
      </c>
    </row>
    <row r="18" spans="1:12">
      <c r="B18" s="2" t="s">
        <v>20</v>
      </c>
      <c r="C18" s="2" t="s">
        <v>17</v>
      </c>
      <c r="D18" s="2" t="s">
        <v>19</v>
      </c>
      <c r="E18" s="2" t="s">
        <v>36</v>
      </c>
    </row>
    <row r="19" spans="1:12">
      <c r="B19" s="2" t="s">
        <v>21</v>
      </c>
      <c r="C19" s="2" t="s">
        <v>17</v>
      </c>
      <c r="D19" s="2" t="s">
        <v>19</v>
      </c>
      <c r="E19" s="2" t="s">
        <v>37</v>
      </c>
    </row>
    <row r="22" spans="1:12">
      <c r="B22" s="2" t="s">
        <v>16</v>
      </c>
      <c r="C22" s="2" t="s">
        <v>39</v>
      </c>
      <c r="D22" s="2" t="s">
        <v>40</v>
      </c>
      <c r="E22" s="2" t="s">
        <v>41</v>
      </c>
    </row>
    <row r="23" spans="1:12">
      <c r="B23" s="2" t="s">
        <v>18</v>
      </c>
      <c r="C23" s="2" t="s">
        <v>39</v>
      </c>
      <c r="D23" s="2" t="s">
        <v>40</v>
      </c>
      <c r="E23" s="2" t="s">
        <v>42</v>
      </c>
    </row>
    <row r="24" spans="1:12">
      <c r="B24" s="2" t="s">
        <v>20</v>
      </c>
      <c r="C24" s="2" t="s">
        <v>39</v>
      </c>
      <c r="D24" s="2" t="s">
        <v>40</v>
      </c>
      <c r="E24" s="2" t="s">
        <v>43</v>
      </c>
    </row>
    <row r="25" spans="1:12">
      <c r="B25" s="2" t="s">
        <v>21</v>
      </c>
      <c r="C25" s="2" t="s">
        <v>39</v>
      </c>
      <c r="D25" s="2" t="s">
        <v>40</v>
      </c>
      <c r="E25" s="2" t="s">
        <v>44</v>
      </c>
    </row>
    <row r="28" spans="1:12">
      <c r="A28" s="2" t="s">
        <v>38</v>
      </c>
      <c r="G28" s="2" t="s">
        <v>45</v>
      </c>
    </row>
    <row r="29" spans="1:12">
      <c r="B29" s="3" t="s">
        <v>16</v>
      </c>
      <c r="C29" s="2" t="s">
        <v>17</v>
      </c>
      <c r="D29" s="2" t="s">
        <v>19</v>
      </c>
      <c r="E29" s="2" t="s">
        <v>49</v>
      </c>
      <c r="F29" s="2" t="s">
        <v>65</v>
      </c>
      <c r="H29" s="2" t="s">
        <v>16</v>
      </c>
      <c r="I29" s="2" t="s">
        <v>17</v>
      </c>
      <c r="J29" s="2" t="s">
        <v>83</v>
      </c>
      <c r="K29" s="4">
        <v>1.831</v>
      </c>
      <c r="L29" s="2" t="s">
        <v>65</v>
      </c>
    </row>
    <row r="30" spans="1:12">
      <c r="B30" s="3" t="s">
        <v>18</v>
      </c>
      <c r="C30" s="2" t="s">
        <v>17</v>
      </c>
      <c r="D30" s="2" t="s">
        <v>19</v>
      </c>
      <c r="E30" s="2" t="s">
        <v>50</v>
      </c>
      <c r="F30" s="2" t="s">
        <v>66</v>
      </c>
      <c r="H30" s="2" t="s">
        <v>18</v>
      </c>
      <c r="I30" s="2" t="s">
        <v>17</v>
      </c>
      <c r="J30" s="2" t="s">
        <v>83</v>
      </c>
      <c r="K30" s="4">
        <v>0.21</v>
      </c>
      <c r="L30" s="2" t="s">
        <v>84</v>
      </c>
    </row>
    <row r="31" spans="1:12">
      <c r="B31" s="3" t="s">
        <v>20</v>
      </c>
      <c r="C31" s="2" t="s">
        <v>17</v>
      </c>
      <c r="D31" s="2" t="s">
        <v>19</v>
      </c>
      <c r="E31" s="2" t="s">
        <v>51</v>
      </c>
      <c r="F31" s="2" t="s">
        <v>67</v>
      </c>
      <c r="H31" s="2" t="s">
        <v>20</v>
      </c>
      <c r="I31" s="2" t="s">
        <v>17</v>
      </c>
      <c r="J31" s="2" t="s">
        <v>83</v>
      </c>
      <c r="K31" s="4">
        <v>2.8210000000000002</v>
      </c>
      <c r="L31" s="2" t="s">
        <v>85</v>
      </c>
    </row>
    <row r="32" spans="1:12">
      <c r="B32" s="3" t="s">
        <v>21</v>
      </c>
      <c r="C32" s="2" t="s">
        <v>17</v>
      </c>
      <c r="D32" s="2" t="s">
        <v>19</v>
      </c>
      <c r="E32" s="2" t="s">
        <v>37</v>
      </c>
      <c r="F32" s="2" t="s">
        <v>68</v>
      </c>
      <c r="H32" s="1" t="s">
        <v>21</v>
      </c>
      <c r="I32" s="1" t="s">
        <v>17</v>
      </c>
      <c r="J32" s="1" t="s">
        <v>83</v>
      </c>
      <c r="K32" s="4">
        <v>0.186</v>
      </c>
      <c r="L32" s="2" t="s">
        <v>86</v>
      </c>
    </row>
    <row r="33" spans="2:17">
      <c r="B33" s="3" t="s">
        <v>46</v>
      </c>
      <c r="C33" s="2" t="s">
        <v>17</v>
      </c>
      <c r="D33" s="2" t="s">
        <v>19</v>
      </c>
      <c r="E33" s="2" t="s">
        <v>52</v>
      </c>
      <c r="F33" s="2" t="s">
        <v>69</v>
      </c>
      <c r="H33" s="1" t="s">
        <v>46</v>
      </c>
      <c r="I33" s="1" t="s">
        <v>17</v>
      </c>
      <c r="J33" s="1" t="s">
        <v>83</v>
      </c>
      <c r="K33" s="4">
        <v>1.7430000000000001</v>
      </c>
      <c r="L33" s="2" t="s">
        <v>87</v>
      </c>
    </row>
    <row r="34" spans="2:17">
      <c r="B34" s="3" t="s">
        <v>47</v>
      </c>
      <c r="C34" s="2" t="s">
        <v>17</v>
      </c>
      <c r="D34" s="2" t="s">
        <v>19</v>
      </c>
      <c r="E34" s="2" t="s">
        <v>53</v>
      </c>
      <c r="H34" s="1" t="s">
        <v>47</v>
      </c>
      <c r="I34" s="1" t="s">
        <v>17</v>
      </c>
      <c r="J34" s="1" t="s">
        <v>83</v>
      </c>
      <c r="K34" s="4">
        <v>0.221</v>
      </c>
      <c r="L34" s="2" t="s">
        <v>88</v>
      </c>
    </row>
    <row r="35" spans="2:17">
      <c r="B35" s="3" t="s">
        <v>54</v>
      </c>
      <c r="C35" s="2" t="s">
        <v>17</v>
      </c>
      <c r="D35" s="2" t="s">
        <v>19</v>
      </c>
      <c r="E35" s="2" t="s">
        <v>55</v>
      </c>
      <c r="H35" s="1" t="s">
        <v>54</v>
      </c>
      <c r="I35" s="1" t="s">
        <v>17</v>
      </c>
      <c r="J35" s="1" t="s">
        <v>83</v>
      </c>
      <c r="K35" s="4">
        <v>2.7719999999999998</v>
      </c>
    </row>
    <row r="36" spans="2:17">
      <c r="B36" s="3" t="s">
        <v>48</v>
      </c>
      <c r="C36" s="2" t="s">
        <v>17</v>
      </c>
      <c r="D36" s="2" t="s">
        <v>19</v>
      </c>
      <c r="E36" s="2" t="s">
        <v>56</v>
      </c>
      <c r="H36" s="1" t="s">
        <v>48</v>
      </c>
      <c r="I36" s="1" t="s">
        <v>17</v>
      </c>
      <c r="J36" s="1" t="s">
        <v>83</v>
      </c>
      <c r="K36" s="4">
        <v>0.33200000000000002</v>
      </c>
    </row>
    <row r="38" spans="2:17">
      <c r="B38" s="2" t="s">
        <v>16</v>
      </c>
      <c r="C38" s="2" t="s">
        <v>39</v>
      </c>
      <c r="D38" s="2" t="s">
        <v>40</v>
      </c>
      <c r="E38" s="2" t="s">
        <v>57</v>
      </c>
      <c r="F38" s="1" t="s">
        <v>65</v>
      </c>
      <c r="H38" s="2" t="s">
        <v>16</v>
      </c>
      <c r="I38" s="2" t="s">
        <v>39</v>
      </c>
      <c r="J38" s="2" t="s">
        <v>89</v>
      </c>
      <c r="K38" s="4">
        <v>168.96199999999999</v>
      </c>
      <c r="L38" s="2" t="s">
        <v>65</v>
      </c>
    </row>
    <row r="39" spans="2:17">
      <c r="B39" s="2" t="s">
        <v>18</v>
      </c>
      <c r="C39" s="2" t="s">
        <v>39</v>
      </c>
      <c r="D39" s="2" t="s">
        <v>40</v>
      </c>
      <c r="E39" s="2" t="s">
        <v>58</v>
      </c>
      <c r="F39" s="1" t="s">
        <v>70</v>
      </c>
      <c r="H39" s="2" t="s">
        <v>18</v>
      </c>
      <c r="I39" s="2" t="s">
        <v>39</v>
      </c>
      <c r="J39" s="2" t="s">
        <v>89</v>
      </c>
      <c r="K39" s="4">
        <v>3.6320000000000001</v>
      </c>
      <c r="L39" s="2" t="s">
        <v>90</v>
      </c>
    </row>
    <row r="40" spans="2:17">
      <c r="B40" s="2" t="s">
        <v>20</v>
      </c>
      <c r="C40" s="2" t="s">
        <v>39</v>
      </c>
      <c r="D40" s="2" t="s">
        <v>40</v>
      </c>
      <c r="E40" s="2" t="s">
        <v>59</v>
      </c>
      <c r="F40" s="1" t="s">
        <v>71</v>
      </c>
      <c r="H40" s="1" t="s">
        <v>20</v>
      </c>
      <c r="I40" s="1" t="s">
        <v>39</v>
      </c>
      <c r="J40" s="1" t="s">
        <v>89</v>
      </c>
      <c r="K40" s="4">
        <v>228.00200000000001</v>
      </c>
      <c r="L40" s="2" t="s">
        <v>91</v>
      </c>
    </row>
    <row r="41" spans="2:17">
      <c r="B41" s="2" t="s">
        <v>21</v>
      </c>
      <c r="C41" s="2" t="s">
        <v>39</v>
      </c>
      <c r="D41" s="2" t="s">
        <v>40</v>
      </c>
      <c r="E41" s="2" t="s">
        <v>60</v>
      </c>
      <c r="F41" s="1" t="s">
        <v>72</v>
      </c>
      <c r="H41" s="1" t="s">
        <v>21</v>
      </c>
      <c r="I41" s="1" t="s">
        <v>39</v>
      </c>
      <c r="J41" s="1" t="s">
        <v>89</v>
      </c>
      <c r="K41" s="4">
        <v>2.9510000000000001</v>
      </c>
      <c r="L41" s="2" t="s">
        <v>92</v>
      </c>
    </row>
    <row r="42" spans="2:17">
      <c r="B42" s="2" t="s">
        <v>46</v>
      </c>
      <c r="C42" s="2" t="s">
        <v>39</v>
      </c>
      <c r="D42" s="2" t="s">
        <v>40</v>
      </c>
      <c r="E42" s="2" t="s">
        <v>61</v>
      </c>
      <c r="F42" s="1" t="s">
        <v>73</v>
      </c>
      <c r="H42" s="1" t="s">
        <v>46</v>
      </c>
      <c r="I42" s="1" t="s">
        <v>39</v>
      </c>
      <c r="J42" s="1" t="s">
        <v>89</v>
      </c>
      <c r="K42" s="4">
        <v>167.54599999999999</v>
      </c>
      <c r="L42" s="2" t="s">
        <v>93</v>
      </c>
    </row>
    <row r="43" spans="2:17">
      <c r="B43" s="2" t="s">
        <v>47</v>
      </c>
      <c r="C43" s="2" t="s">
        <v>39</v>
      </c>
      <c r="D43" s="2" t="s">
        <v>40</v>
      </c>
      <c r="E43" s="2" t="s">
        <v>62</v>
      </c>
      <c r="H43" s="1" t="s">
        <v>47</v>
      </c>
      <c r="I43" s="1" t="s">
        <v>39</v>
      </c>
      <c r="J43" s="1" t="s">
        <v>89</v>
      </c>
      <c r="K43" s="4">
        <v>2.3180000000000001</v>
      </c>
      <c r="L43" s="2" t="s">
        <v>94</v>
      </c>
    </row>
    <row r="44" spans="2:17">
      <c r="B44" s="2" t="s">
        <v>54</v>
      </c>
      <c r="C44" s="2" t="s">
        <v>39</v>
      </c>
      <c r="D44" s="2" t="s">
        <v>40</v>
      </c>
      <c r="E44" s="2" t="s">
        <v>63</v>
      </c>
      <c r="H44" s="1" t="s">
        <v>54</v>
      </c>
      <c r="I44" s="1" t="s">
        <v>39</v>
      </c>
      <c r="J44" s="1" t="s">
        <v>89</v>
      </c>
      <c r="K44" s="4">
        <v>227.73400000000001</v>
      </c>
    </row>
    <row r="45" spans="2:17">
      <c r="B45" s="2" t="s">
        <v>48</v>
      </c>
      <c r="C45" s="2" t="s">
        <v>39</v>
      </c>
      <c r="D45" s="2" t="s">
        <v>40</v>
      </c>
      <c r="E45" s="2" t="s">
        <v>64</v>
      </c>
      <c r="H45" s="1" t="s">
        <v>48</v>
      </c>
      <c r="I45" s="1" t="s">
        <v>39</v>
      </c>
      <c r="J45" s="1" t="s">
        <v>89</v>
      </c>
      <c r="K45" s="4">
        <v>5.2789999999999999</v>
      </c>
    </row>
    <row r="46" spans="2:17">
      <c r="H46" s="1"/>
      <c r="I46" s="1"/>
      <c r="J46" s="1"/>
    </row>
    <row r="47" spans="2:17" s="1" customFormat="1">
      <c r="B47" s="1" t="s">
        <v>16</v>
      </c>
      <c r="C47" s="1" t="s">
        <v>74</v>
      </c>
      <c r="D47" s="1" t="s">
        <v>40</v>
      </c>
      <c r="E47" s="1" t="s">
        <v>75</v>
      </c>
      <c r="F47" s="1" t="s">
        <v>65</v>
      </c>
      <c r="H47" s="1" t="s">
        <v>16</v>
      </c>
      <c r="I47" s="1" t="s">
        <v>74</v>
      </c>
      <c r="J47" s="1" t="s">
        <v>122</v>
      </c>
      <c r="K47" s="4">
        <v>1706.0170000000001</v>
      </c>
      <c r="L47" s="1" t="s">
        <v>65</v>
      </c>
      <c r="N47" s="1" t="s">
        <v>18</v>
      </c>
      <c r="O47" s="1" t="s">
        <v>74</v>
      </c>
      <c r="P47" s="1" t="s">
        <v>122</v>
      </c>
      <c r="Q47" s="4">
        <v>27.963999999999999</v>
      </c>
    </row>
    <row r="48" spans="2:17" s="1" customFormat="1">
      <c r="B48" s="1" t="s">
        <v>18</v>
      </c>
      <c r="C48" s="1" t="s">
        <v>74</v>
      </c>
      <c r="D48" s="1" t="s">
        <v>40</v>
      </c>
      <c r="E48" s="1" t="s">
        <v>76</v>
      </c>
      <c r="F48" s="1" t="s">
        <v>70</v>
      </c>
      <c r="H48" s="1" t="s">
        <v>18</v>
      </c>
      <c r="I48" s="1" t="s">
        <v>74</v>
      </c>
      <c r="J48" s="1" t="s">
        <v>122</v>
      </c>
      <c r="K48" s="4">
        <v>31.254000000000001</v>
      </c>
      <c r="L48" s="1" t="s">
        <v>123</v>
      </c>
      <c r="N48" s="1" t="s">
        <v>21</v>
      </c>
      <c r="O48" s="1" t="s">
        <v>74</v>
      </c>
      <c r="P48" s="1" t="s">
        <v>122</v>
      </c>
      <c r="Q48" s="4">
        <v>17.670999999999999</v>
      </c>
    </row>
    <row r="49" spans="2:20" s="1" customFormat="1">
      <c r="B49" s="1" t="s">
        <v>20</v>
      </c>
      <c r="C49" s="1" t="s">
        <v>74</v>
      </c>
      <c r="D49" s="1" t="s">
        <v>40</v>
      </c>
      <c r="E49" s="1" t="s">
        <v>77</v>
      </c>
      <c r="F49" s="1" t="s">
        <v>71</v>
      </c>
      <c r="H49" s="2" t="s">
        <v>20</v>
      </c>
      <c r="I49" s="1" t="s">
        <v>74</v>
      </c>
      <c r="J49" s="1" t="s">
        <v>122</v>
      </c>
      <c r="K49" s="4">
        <v>2292.9209999999998</v>
      </c>
      <c r="L49" s="1" t="s">
        <v>124</v>
      </c>
      <c r="N49" s="1" t="s">
        <v>47</v>
      </c>
      <c r="O49" s="1" t="s">
        <v>74</v>
      </c>
      <c r="P49" s="1" t="s">
        <v>122</v>
      </c>
      <c r="Q49" s="4">
        <v>21.71</v>
      </c>
    </row>
    <row r="50" spans="2:20" s="1" customFormat="1">
      <c r="B50" s="1" t="s">
        <v>21</v>
      </c>
      <c r="C50" s="1" t="s">
        <v>74</v>
      </c>
      <c r="D50" s="1" t="s">
        <v>40</v>
      </c>
      <c r="E50" s="1" t="s">
        <v>78</v>
      </c>
      <c r="F50" s="1" t="s">
        <v>72</v>
      </c>
      <c r="H50" s="1" t="s">
        <v>21</v>
      </c>
      <c r="I50" s="1" t="s">
        <v>74</v>
      </c>
      <c r="J50" s="1" t="s">
        <v>122</v>
      </c>
      <c r="K50" s="4">
        <v>18.311</v>
      </c>
      <c r="L50" s="1" t="s">
        <v>125</v>
      </c>
      <c r="N50" s="1" t="s">
        <v>48</v>
      </c>
      <c r="O50" s="1" t="s">
        <v>74</v>
      </c>
      <c r="P50" s="1" t="s">
        <v>122</v>
      </c>
      <c r="Q50" s="4">
        <v>48.112000000000002</v>
      </c>
    </row>
    <row r="51" spans="2:20" s="1" customFormat="1">
      <c r="B51" s="1" t="s">
        <v>46</v>
      </c>
      <c r="C51" s="1" t="s">
        <v>74</v>
      </c>
      <c r="D51" s="1" t="s">
        <v>40</v>
      </c>
      <c r="E51" s="1" t="s">
        <v>79</v>
      </c>
      <c r="F51" s="1" t="s">
        <v>73</v>
      </c>
      <c r="H51" s="2"/>
      <c r="K51" s="4"/>
      <c r="L51" s="1" t="s">
        <v>126</v>
      </c>
      <c r="Q51" s="4"/>
    </row>
    <row r="52" spans="2:20" s="1" customFormat="1">
      <c r="B52" s="1" t="s">
        <v>47</v>
      </c>
      <c r="C52" s="1" t="s">
        <v>74</v>
      </c>
      <c r="D52" s="1" t="s">
        <v>40</v>
      </c>
      <c r="E52" s="1" t="s">
        <v>80</v>
      </c>
      <c r="H52" s="2"/>
      <c r="I52" s="2"/>
      <c r="J52" s="2"/>
      <c r="K52" s="4"/>
      <c r="L52" s="1" t="s">
        <v>127</v>
      </c>
      <c r="Q52" s="4"/>
    </row>
    <row r="53" spans="2:20" s="1" customFormat="1">
      <c r="B53" s="1" t="s">
        <v>54</v>
      </c>
      <c r="C53" s="1" t="s">
        <v>74</v>
      </c>
      <c r="D53" s="1" t="s">
        <v>40</v>
      </c>
      <c r="E53" s="1" t="s">
        <v>81</v>
      </c>
      <c r="H53" s="2"/>
      <c r="I53" s="2"/>
      <c r="J53" s="2"/>
      <c r="K53" s="4"/>
      <c r="Q53" s="4"/>
    </row>
    <row r="54" spans="2:20" s="1" customFormat="1">
      <c r="B54" s="1" t="s">
        <v>48</v>
      </c>
      <c r="C54" s="1" t="s">
        <v>74</v>
      </c>
      <c r="D54" s="1" t="s">
        <v>40</v>
      </c>
      <c r="E54" s="1" t="s">
        <v>82</v>
      </c>
      <c r="I54" s="2"/>
      <c r="J54" s="2"/>
      <c r="K54" s="4">
        <f>K47*5</f>
        <v>8530.0850000000009</v>
      </c>
      <c r="Q54" s="4"/>
    </row>
    <row r="55" spans="2:20" s="1" customFormat="1">
      <c r="H55" s="2"/>
      <c r="I55" s="2"/>
      <c r="J55" s="2"/>
      <c r="K55" s="4"/>
      <c r="N55" s="2"/>
      <c r="O55" s="2"/>
      <c r="P55" s="2"/>
      <c r="Q55" s="4"/>
    </row>
    <row r="56" spans="2:20" s="1" customFormat="1">
      <c r="K56" s="4">
        <f>K49*5</f>
        <v>11464.605</v>
      </c>
      <c r="Q56" s="4"/>
    </row>
    <row r="57" spans="2:20" s="1" customFormat="1">
      <c r="B57" s="1" t="s">
        <v>18</v>
      </c>
      <c r="C57" s="1" t="s">
        <v>128</v>
      </c>
      <c r="D57" s="1" t="s">
        <v>129</v>
      </c>
      <c r="E57" s="1" t="s">
        <v>130</v>
      </c>
      <c r="F57" s="2" t="s">
        <v>65</v>
      </c>
      <c r="H57" s="2"/>
      <c r="I57" s="2"/>
      <c r="J57" s="2"/>
      <c r="K57" s="4"/>
      <c r="Q57" s="4"/>
      <c r="S57" s="1">
        <v>100000</v>
      </c>
      <c r="T57" s="1">
        <v>1000000</v>
      </c>
    </row>
    <row r="58" spans="2:20" s="1" customFormat="1">
      <c r="B58" s="1" t="s">
        <v>21</v>
      </c>
      <c r="C58" s="1" t="s">
        <v>128</v>
      </c>
      <c r="D58" s="1" t="s">
        <v>129</v>
      </c>
      <c r="E58" s="1" t="s">
        <v>135</v>
      </c>
      <c r="F58" s="1" t="s">
        <v>131</v>
      </c>
      <c r="K58" s="4"/>
      <c r="L58" s="1" t="s">
        <v>65</v>
      </c>
      <c r="N58" s="1" t="s">
        <v>18</v>
      </c>
      <c r="O58" s="1" t="s">
        <v>128</v>
      </c>
      <c r="P58" s="1" t="s">
        <v>122</v>
      </c>
      <c r="Q58" s="4">
        <v>136.74199999999999</v>
      </c>
      <c r="S58" s="1">
        <f>Q58*2</f>
        <v>273.48399999999998</v>
      </c>
      <c r="T58" s="1">
        <f>S58*10</f>
        <v>2734.8399999999997</v>
      </c>
    </row>
    <row r="59" spans="2:20" s="1" customFormat="1">
      <c r="B59" s="1" t="s">
        <v>47</v>
      </c>
      <c r="C59" s="1" t="s">
        <v>128</v>
      </c>
      <c r="D59" s="1" t="s">
        <v>129</v>
      </c>
      <c r="E59" s="1" t="s">
        <v>136</v>
      </c>
      <c r="F59" s="2" t="s">
        <v>132</v>
      </c>
      <c r="K59" s="4"/>
      <c r="L59" s="1" t="s">
        <v>123</v>
      </c>
      <c r="N59" s="1" t="s">
        <v>21</v>
      </c>
      <c r="O59" s="1" t="s">
        <v>128</v>
      </c>
      <c r="P59" s="1" t="s">
        <v>122</v>
      </c>
      <c r="Q59" s="4">
        <v>85.117000000000004</v>
      </c>
      <c r="S59" s="1">
        <f t="shared" ref="S59:S61" si="0">Q59*2</f>
        <v>170.23400000000001</v>
      </c>
      <c r="T59" s="1">
        <f t="shared" ref="T59:T61" si="1">S59*10</f>
        <v>1702.3400000000001</v>
      </c>
    </row>
    <row r="60" spans="2:20" s="1" customFormat="1">
      <c r="B60" s="1" t="s">
        <v>48</v>
      </c>
      <c r="C60" s="1" t="s">
        <v>128</v>
      </c>
      <c r="D60" s="1" t="s">
        <v>129</v>
      </c>
      <c r="E60" s="1" t="s">
        <v>137</v>
      </c>
      <c r="F60" s="2" t="s">
        <v>133</v>
      </c>
      <c r="K60" s="4"/>
      <c r="L60" s="1" t="s">
        <v>124</v>
      </c>
      <c r="N60" s="1" t="s">
        <v>47</v>
      </c>
      <c r="O60" s="1" t="s">
        <v>128</v>
      </c>
      <c r="P60" s="1" t="s">
        <v>122</v>
      </c>
      <c r="Q60" s="4">
        <v>106.974</v>
      </c>
      <c r="S60" s="1">
        <f t="shared" si="0"/>
        <v>213.94800000000001</v>
      </c>
      <c r="T60" s="1">
        <f t="shared" si="1"/>
        <v>2139.48</v>
      </c>
    </row>
    <row r="61" spans="2:20" s="1" customFormat="1">
      <c r="B61" s="2"/>
      <c r="C61" s="2"/>
      <c r="D61" s="2"/>
      <c r="E61" s="2"/>
      <c r="F61" s="2" t="s">
        <v>134</v>
      </c>
      <c r="I61" s="2"/>
      <c r="J61" s="2"/>
      <c r="K61" s="4"/>
      <c r="L61" s="1" t="s">
        <v>125</v>
      </c>
      <c r="N61" s="1" t="s">
        <v>48</v>
      </c>
      <c r="O61" s="1" t="s">
        <v>128</v>
      </c>
      <c r="P61" s="1" t="s">
        <v>122</v>
      </c>
      <c r="Q61" s="4">
        <v>233.51300000000001</v>
      </c>
      <c r="S61" s="1">
        <f t="shared" si="0"/>
        <v>467.02600000000001</v>
      </c>
      <c r="T61" s="1">
        <f t="shared" si="1"/>
        <v>4670.26</v>
      </c>
    </row>
    <row r="62" spans="2:20" s="1" customFormat="1">
      <c r="B62" s="2"/>
      <c r="C62" s="2"/>
      <c r="D62" s="2"/>
      <c r="E62" s="2"/>
      <c r="I62" s="2"/>
      <c r="J62" s="2"/>
      <c r="K62" s="4"/>
      <c r="L62" s="2" t="s">
        <v>126</v>
      </c>
      <c r="N62" s="2"/>
      <c r="Q62" s="4"/>
    </row>
    <row r="63" spans="2:20" s="1" customFormat="1">
      <c r="B63" s="1">
        <v>1038.0029999999999</v>
      </c>
      <c r="C63" s="1">
        <f>B63*5</f>
        <v>5190.0149999999994</v>
      </c>
      <c r="E63" s="1">
        <v>49.664999999999999</v>
      </c>
      <c r="K63" s="4"/>
      <c r="L63" s="1" t="s">
        <v>127</v>
      </c>
      <c r="N63" s="2"/>
      <c r="O63" s="2"/>
      <c r="P63" s="2"/>
      <c r="Q63" s="4"/>
    </row>
    <row r="64" spans="2:20" s="1" customFormat="1">
      <c r="B64" s="1">
        <v>11.185</v>
      </c>
      <c r="C64" s="1">
        <f t="shared" ref="C64:C70" si="2">B64*5</f>
        <v>55.925000000000004</v>
      </c>
      <c r="D64" s="2"/>
      <c r="E64" s="1">
        <v>30.314</v>
      </c>
      <c r="F64" s="1">
        <f t="shared" ref="F64:F66" si="3">E64*5</f>
        <v>151.57</v>
      </c>
      <c r="K64" s="4"/>
      <c r="N64" s="2"/>
      <c r="Q64" s="4"/>
    </row>
    <row r="65" spans="2:17" s="1" customFormat="1">
      <c r="B65" s="1">
        <v>1661.3810000000001</v>
      </c>
      <c r="C65" s="1">
        <f t="shared" si="2"/>
        <v>8306.9050000000007</v>
      </c>
      <c r="D65" s="2"/>
      <c r="E65" s="1">
        <v>37.847000000000001</v>
      </c>
      <c r="F65" s="1">
        <f t="shared" si="3"/>
        <v>189.23500000000001</v>
      </c>
      <c r="K65" s="4"/>
      <c r="Q65" s="4"/>
    </row>
    <row r="66" spans="2:17" s="1" customFormat="1">
      <c r="B66" s="1">
        <v>7.1580000000000004</v>
      </c>
      <c r="C66" s="1">
        <f t="shared" si="2"/>
        <v>35.79</v>
      </c>
      <c r="E66" s="1">
        <v>80.117999999999995</v>
      </c>
      <c r="F66" s="1">
        <f t="shared" si="3"/>
        <v>400.59</v>
      </c>
      <c r="K66" s="4"/>
      <c r="N66" s="2"/>
      <c r="O66" s="2"/>
      <c r="P66" s="2"/>
      <c r="Q66" s="4"/>
    </row>
    <row r="67" spans="2:17" s="1" customFormat="1">
      <c r="B67" s="1">
        <v>1038.624</v>
      </c>
      <c r="C67" s="1">
        <f t="shared" si="2"/>
        <v>5193.12</v>
      </c>
      <c r="K67" s="4"/>
      <c r="Q67" s="4"/>
    </row>
    <row r="68" spans="2:17" s="1" customFormat="1">
      <c r="B68" s="1">
        <v>8.3539999999999992</v>
      </c>
      <c r="C68" s="1">
        <f t="shared" si="2"/>
        <v>41.769999999999996</v>
      </c>
      <c r="D68" s="2"/>
      <c r="E68" s="2"/>
      <c r="K68" s="4"/>
      <c r="Q68" s="4"/>
    </row>
    <row r="69" spans="2:17" s="1" customFormat="1">
      <c r="B69" s="1">
        <v>1599.3879999999999</v>
      </c>
      <c r="C69" s="1">
        <f t="shared" si="2"/>
        <v>7996.94</v>
      </c>
      <c r="I69" s="2"/>
      <c r="J69" s="2"/>
      <c r="K69" s="4"/>
      <c r="Q69" s="4"/>
    </row>
    <row r="70" spans="2:17" s="1" customFormat="1">
      <c r="B70" s="1">
        <v>17.861999999999998</v>
      </c>
      <c r="C70" s="1">
        <f t="shared" si="2"/>
        <v>89.309999999999988</v>
      </c>
      <c r="I70" s="2"/>
      <c r="J70" s="2"/>
      <c r="K70" s="4"/>
      <c r="Q70" s="4"/>
    </row>
    <row r="71" spans="2:17" s="1" customFormat="1">
      <c r="C71" s="2"/>
      <c r="D71" s="2"/>
      <c r="E71" s="2"/>
      <c r="K71" s="4"/>
      <c r="N71" s="2"/>
      <c r="O71" s="2"/>
      <c r="P71" s="2"/>
      <c r="Q71" s="4"/>
    </row>
    <row r="72" spans="2:17" s="1" customFormat="1">
      <c r="K72" s="4"/>
      <c r="Q72" s="4"/>
    </row>
    <row r="73" spans="2:17" s="1" customFormat="1">
      <c r="K73" s="4"/>
      <c r="Q73" s="4"/>
    </row>
    <row r="74" spans="2:17" s="1" customFormat="1">
      <c r="K74" s="4"/>
      <c r="N74" s="2"/>
      <c r="O74" s="2"/>
      <c r="P74" s="2"/>
      <c r="Q74" s="4"/>
    </row>
    <row r="75" spans="2:17" s="1" customFormat="1">
      <c r="K75" s="4"/>
      <c r="Q75" s="4"/>
    </row>
    <row r="76" spans="2:17" s="1" customFormat="1">
      <c r="K76" s="4"/>
      <c r="Q76" s="4"/>
    </row>
    <row r="77" spans="2:17" s="1" customFormat="1">
      <c r="I77" s="2"/>
      <c r="J77" s="2"/>
      <c r="K77" s="4"/>
      <c r="Q77" s="4"/>
    </row>
    <row r="78" spans="2:17" s="1" customFormat="1">
      <c r="C78" s="2"/>
      <c r="D78" s="2"/>
      <c r="E78" s="2"/>
      <c r="I78" s="2"/>
      <c r="J78" s="2"/>
      <c r="K78" s="4"/>
      <c r="Q78" s="4"/>
    </row>
    <row r="79" spans="2:17" s="1" customFormat="1">
      <c r="K79" s="4"/>
      <c r="Q79" s="4"/>
    </row>
    <row r="80" spans="2:17" s="1" customFormat="1">
      <c r="K80" s="4"/>
      <c r="Q80" s="4"/>
    </row>
    <row r="81" spans="4:17" s="1" customFormat="1">
      <c r="K81" s="4"/>
      <c r="Q81" s="4"/>
    </row>
    <row r="82" spans="4:17" s="1" customFormat="1">
      <c r="K82" s="4"/>
      <c r="N82" s="2"/>
      <c r="O82" s="2"/>
      <c r="P82" s="2"/>
      <c r="Q82" s="4"/>
    </row>
    <row r="83" spans="4:17" s="1" customFormat="1">
      <c r="K83" s="4"/>
      <c r="Q83" s="4"/>
    </row>
    <row r="84" spans="4:17" s="1" customFormat="1">
      <c r="K84" s="4"/>
      <c r="Q84" s="4"/>
    </row>
    <row r="85" spans="4:17" s="1" customFormat="1">
      <c r="I85" s="2"/>
      <c r="J85" s="2"/>
      <c r="K85" s="4"/>
      <c r="Q85" s="4"/>
    </row>
    <row r="86" spans="4:17" s="1" customFormat="1">
      <c r="I86" s="2"/>
      <c r="J86" s="2"/>
      <c r="K86" s="4"/>
      <c r="Q86" s="4"/>
    </row>
    <row r="87" spans="4:17" s="1" customFormat="1">
      <c r="I87" s="2"/>
      <c r="J87" s="2"/>
      <c r="K87" s="4"/>
      <c r="Q87" s="4"/>
    </row>
    <row r="88" spans="4:17" s="1" customFormat="1">
      <c r="I88" s="2"/>
      <c r="J88" s="2"/>
      <c r="K88" s="4"/>
      <c r="Q88" s="4"/>
    </row>
    <row r="89" spans="4:17" s="1" customFormat="1">
      <c r="I89" s="2"/>
      <c r="J89" s="2"/>
      <c r="K89" s="4"/>
      <c r="Q89" s="4"/>
    </row>
    <row r="90" spans="4:17" s="1" customFormat="1">
      <c r="I90" s="2"/>
      <c r="J90" s="2"/>
      <c r="K90" s="4"/>
      <c r="Q90" s="4"/>
    </row>
    <row r="91" spans="4:17" s="1" customFormat="1">
      <c r="I91" s="2"/>
      <c r="J91" s="2"/>
      <c r="K91" s="4"/>
      <c r="Q91" s="4"/>
    </row>
    <row r="92" spans="4:17" s="1" customFormat="1">
      <c r="D92" s="1" t="s">
        <v>46</v>
      </c>
      <c r="E92" s="1" t="s">
        <v>74</v>
      </c>
      <c r="F92" s="1" t="s">
        <v>122</v>
      </c>
      <c r="G92" s="1" t="s">
        <v>145</v>
      </c>
      <c r="I92" s="2"/>
      <c r="J92" s="2"/>
      <c r="K92" s="4"/>
      <c r="Q92" s="4"/>
    </row>
    <row r="93" spans="4:17" s="1" customFormat="1">
      <c r="D93" s="1" t="s">
        <v>65</v>
      </c>
      <c r="I93" s="2"/>
      <c r="J93" s="2"/>
      <c r="K93" s="4"/>
      <c r="Q93" s="4"/>
    </row>
    <row r="94" spans="4:17" s="1" customFormat="1">
      <c r="D94" s="1" t="s">
        <v>123</v>
      </c>
      <c r="G94" s="1">
        <v>1679.376</v>
      </c>
      <c r="I94" s="2"/>
      <c r="J94" s="2"/>
      <c r="K94" s="4"/>
      <c r="Q94" s="4"/>
    </row>
    <row r="95" spans="4:17" s="1" customFormat="1">
      <c r="D95" s="1" t="s">
        <v>124</v>
      </c>
      <c r="G95" s="1">
        <f>G94*5</f>
        <v>8396.8799999999992</v>
      </c>
      <c r="K95" s="4"/>
      <c r="Q95" s="4"/>
    </row>
    <row r="96" spans="4:17" s="1" customFormat="1">
      <c r="D96" s="1" t="s">
        <v>125</v>
      </c>
      <c r="K96" s="4"/>
      <c r="Q96" s="4"/>
    </row>
    <row r="97" spans="4:17" s="1" customFormat="1">
      <c r="D97" s="1" t="s">
        <v>126</v>
      </c>
      <c r="K97" s="4"/>
      <c r="Q97" s="4"/>
    </row>
    <row r="98" spans="4:17" s="1" customFormat="1">
      <c r="D98" s="1" t="s">
        <v>127</v>
      </c>
      <c r="K98" s="4"/>
      <c r="Q98" s="4"/>
    </row>
    <row r="99" spans="4:17" s="1" customFormat="1">
      <c r="K99" s="4"/>
      <c r="Q99" s="4"/>
    </row>
    <row r="100" spans="4:17" s="1" customFormat="1">
      <c r="D100" s="1" t="s">
        <v>47</v>
      </c>
      <c r="E100" s="1" t="s">
        <v>74</v>
      </c>
      <c r="F100" s="1" t="s">
        <v>122</v>
      </c>
      <c r="G100" s="1" t="s">
        <v>146</v>
      </c>
      <c r="K100" s="4"/>
      <c r="Q100" s="4"/>
    </row>
    <row r="101" spans="4:17" s="1" customFormat="1">
      <c r="D101" s="1" t="s">
        <v>65</v>
      </c>
      <c r="K101" s="4"/>
      <c r="Q101" s="4"/>
    </row>
    <row r="102" spans="4:17" s="1" customFormat="1">
      <c r="D102" s="1" t="s">
        <v>123</v>
      </c>
      <c r="K102" s="4"/>
      <c r="Q102" s="4"/>
    </row>
    <row r="103" spans="4:17" s="1" customFormat="1">
      <c r="D103" s="1" t="s">
        <v>124</v>
      </c>
      <c r="K103" s="4"/>
      <c r="Q103" s="4"/>
    </row>
    <row r="104" spans="4:17">
      <c r="D104" s="2" t="s">
        <v>125</v>
      </c>
      <c r="H104" s="1"/>
    </row>
    <row r="105" spans="4:17">
      <c r="D105" s="2" t="s">
        <v>126</v>
      </c>
      <c r="H105" s="1"/>
    </row>
    <row r="106" spans="4:17">
      <c r="D106" s="2" t="s">
        <v>127</v>
      </c>
      <c r="H106" s="1"/>
    </row>
    <row r="107" spans="4:17">
      <c r="H107" s="1"/>
    </row>
    <row r="108" spans="4:17">
      <c r="H108" s="1"/>
    </row>
    <row r="109" spans="4:17">
      <c r="H109" s="1"/>
    </row>
    <row r="110" spans="4:17">
      <c r="H110" s="1"/>
    </row>
    <row r="111" spans="4:17">
      <c r="H111" s="1"/>
    </row>
    <row r="112" spans="4:17">
      <c r="H112" s="1"/>
    </row>
    <row r="113" spans="4:8">
      <c r="D113" s="2" t="s">
        <v>54</v>
      </c>
      <c r="E113" s="2" t="s">
        <v>74</v>
      </c>
      <c r="F113" s="2" t="s">
        <v>122</v>
      </c>
      <c r="G113" s="2" t="s">
        <v>152</v>
      </c>
      <c r="H113" s="1"/>
    </row>
    <row r="114" spans="4:8">
      <c r="D114" s="2" t="s">
        <v>65</v>
      </c>
      <c r="H114" s="1"/>
    </row>
    <row r="115" spans="4:8">
      <c r="D115" s="2" t="s">
        <v>123</v>
      </c>
      <c r="G115" s="2">
        <v>2256.152</v>
      </c>
      <c r="H115" s="1"/>
    </row>
    <row r="116" spans="4:8">
      <c r="D116" s="2" t="s">
        <v>124</v>
      </c>
      <c r="H116" s="1"/>
    </row>
    <row r="117" spans="4:8">
      <c r="D117" s="2" t="s">
        <v>125</v>
      </c>
      <c r="G117" s="2">
        <f>G115*5</f>
        <v>11280.76</v>
      </c>
      <c r="H117" s="1"/>
    </row>
    <row r="118" spans="4:8">
      <c r="D118" s="2" t="s">
        <v>126</v>
      </c>
      <c r="H118" s="1"/>
    </row>
    <row r="119" spans="4:8">
      <c r="D119" s="2" t="s">
        <v>127</v>
      </c>
      <c r="H119" s="1"/>
    </row>
    <row r="120" spans="4:8">
      <c r="H120" s="1"/>
    </row>
    <row r="121" spans="4:8">
      <c r="D121" s="2" t="s">
        <v>48</v>
      </c>
      <c r="E121" s="2" t="s">
        <v>74</v>
      </c>
      <c r="F121" s="2" t="s">
        <v>122</v>
      </c>
      <c r="G121" s="2" t="s">
        <v>153</v>
      </c>
      <c r="H121" s="1"/>
    </row>
    <row r="122" spans="4:8">
      <c r="D122" s="2" t="s">
        <v>65</v>
      </c>
      <c r="H122" s="1"/>
    </row>
    <row r="123" spans="4:8">
      <c r="D123" s="2" t="s">
        <v>123</v>
      </c>
      <c r="H123" s="1"/>
    </row>
    <row r="124" spans="4:8">
      <c r="D124" s="2" t="s">
        <v>124</v>
      </c>
      <c r="H124" s="1"/>
    </row>
    <row r="125" spans="4:8">
      <c r="D125" s="2" t="s">
        <v>125</v>
      </c>
      <c r="H125" s="1"/>
    </row>
    <row r="126" spans="4:8">
      <c r="D126" s="2" t="s">
        <v>126</v>
      </c>
      <c r="H126" s="1"/>
    </row>
    <row r="127" spans="4:8">
      <c r="D127" s="2" t="s">
        <v>127</v>
      </c>
      <c r="H127" s="1"/>
    </row>
    <row r="128" spans="4:8">
      <c r="H128" s="1"/>
    </row>
    <row r="129" spans="8:8">
      <c r="H129" s="1"/>
    </row>
    <row r="130" spans="8:8">
      <c r="H130" s="1"/>
    </row>
    <row r="131" spans="8:8">
      <c r="H131" s="1"/>
    </row>
    <row r="132" spans="8:8">
      <c r="H132" s="1"/>
    </row>
    <row r="133" spans="8:8">
      <c r="H133" s="1"/>
    </row>
    <row r="134" spans="8:8">
      <c r="H13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showRuler="0" topLeftCell="A56" workbookViewId="0">
      <selection activeCell="I84" sqref="I84"/>
    </sheetView>
  </sheetViews>
  <sheetFormatPr baseColWidth="10" defaultRowHeight="15" x14ac:dyDescent="0"/>
  <cols>
    <col min="1" max="1" width="10.5" style="1" customWidth="1"/>
    <col min="2" max="2" width="22.83203125" style="1" customWidth="1"/>
    <col min="3" max="3" width="15.1640625" style="1" customWidth="1"/>
    <col min="4" max="4" width="10.83203125" style="1"/>
    <col min="5" max="5" width="13.33203125" style="1" customWidth="1"/>
    <col min="6" max="6" width="21" style="1" customWidth="1"/>
    <col min="7" max="7" width="14.83203125" style="1" customWidth="1"/>
    <col min="8" max="9" width="10.83203125" style="1"/>
    <col min="10" max="10" width="17.33203125" style="1" customWidth="1"/>
    <col min="11" max="11" width="11.6640625" style="1" customWidth="1"/>
    <col min="12" max="12" width="20.5" style="1" customWidth="1"/>
    <col min="13" max="13" width="10.83203125" style="1"/>
    <col min="14" max="14" width="29.5" style="1" customWidth="1"/>
    <col min="15" max="16384" width="10.83203125" style="1"/>
  </cols>
  <sheetData>
    <row r="1" spans="1:11">
      <c r="A1" s="1" t="s">
        <v>0</v>
      </c>
      <c r="E1" s="1" t="s">
        <v>0</v>
      </c>
      <c r="I1" s="1" t="s">
        <v>0</v>
      </c>
    </row>
    <row r="2" spans="1:11">
      <c r="B2" s="1" t="s">
        <v>12</v>
      </c>
      <c r="C2" s="1" t="s">
        <v>1</v>
      </c>
      <c r="F2" s="1" t="s">
        <v>7</v>
      </c>
      <c r="G2" s="1" t="s">
        <v>1</v>
      </c>
      <c r="J2" s="1" t="s">
        <v>7</v>
      </c>
      <c r="K2" s="1" t="s">
        <v>1</v>
      </c>
    </row>
    <row r="3" spans="1:11">
      <c r="B3" s="1" t="s">
        <v>13</v>
      </c>
      <c r="C3" s="1" t="s">
        <v>2</v>
      </c>
      <c r="F3" s="1" t="s">
        <v>8</v>
      </c>
      <c r="G3" s="1" t="s">
        <v>2</v>
      </c>
      <c r="J3" s="1" t="s">
        <v>8</v>
      </c>
      <c r="K3" s="1" t="s">
        <v>2</v>
      </c>
    </row>
    <row r="4" spans="1:11">
      <c r="B4" s="1" t="s">
        <v>95</v>
      </c>
      <c r="C4" s="1" t="s">
        <v>3</v>
      </c>
      <c r="F4" s="1" t="s">
        <v>32</v>
      </c>
      <c r="G4" s="1" t="s">
        <v>3</v>
      </c>
      <c r="J4" s="1" t="s">
        <v>14</v>
      </c>
      <c r="K4" s="1" t="s">
        <v>3</v>
      </c>
    </row>
    <row r="6" spans="1:11">
      <c r="A6" s="1" t="s">
        <v>9</v>
      </c>
      <c r="E6" s="1" t="s">
        <v>9</v>
      </c>
      <c r="I6" s="1" t="s">
        <v>9</v>
      </c>
    </row>
    <row r="7" spans="1:11">
      <c r="B7" s="1" t="s">
        <v>10</v>
      </c>
      <c r="C7" s="1" t="s">
        <v>1</v>
      </c>
      <c r="F7" s="1" t="s">
        <v>101</v>
      </c>
      <c r="G7" s="1" t="s">
        <v>1</v>
      </c>
      <c r="J7" s="1" t="s">
        <v>105</v>
      </c>
      <c r="K7" s="1" t="s">
        <v>1</v>
      </c>
    </row>
    <row r="8" spans="1:11">
      <c r="B8" s="1" t="s">
        <v>15</v>
      </c>
      <c r="C8" s="1" t="s">
        <v>2</v>
      </c>
      <c r="F8" s="1" t="s">
        <v>15</v>
      </c>
      <c r="G8" s="1" t="s">
        <v>2</v>
      </c>
      <c r="J8" s="1" t="s">
        <v>15</v>
      </c>
      <c r="K8" s="1" t="s">
        <v>2</v>
      </c>
    </row>
    <row r="9" spans="1:11">
      <c r="B9" s="1" t="s">
        <v>96</v>
      </c>
      <c r="C9" s="1" t="s">
        <v>3</v>
      </c>
      <c r="F9" s="1" t="s">
        <v>95</v>
      </c>
      <c r="G9" s="1" t="s">
        <v>3</v>
      </c>
      <c r="J9" s="1" t="s">
        <v>106</v>
      </c>
      <c r="K9" s="1" t="s">
        <v>3</v>
      </c>
    </row>
    <row r="11" spans="1:11">
      <c r="A11" s="1" t="s">
        <v>4</v>
      </c>
      <c r="E11" s="1" t="s">
        <v>4</v>
      </c>
      <c r="I11" s="1" t="s">
        <v>4</v>
      </c>
    </row>
    <row r="12" spans="1:11">
      <c r="B12" s="1" t="s">
        <v>97</v>
      </c>
      <c r="C12" s="1" t="s">
        <v>1</v>
      </c>
      <c r="F12" s="1" t="s">
        <v>102</v>
      </c>
      <c r="G12" s="1" t="s">
        <v>1</v>
      </c>
      <c r="J12" s="1" t="s">
        <v>11</v>
      </c>
      <c r="K12" s="1" t="s">
        <v>1</v>
      </c>
    </row>
    <row r="13" spans="1:11">
      <c r="B13" s="1" t="s">
        <v>5</v>
      </c>
      <c r="C13" s="1" t="s">
        <v>2</v>
      </c>
      <c r="F13" s="1" t="s">
        <v>15</v>
      </c>
      <c r="G13" s="1" t="s">
        <v>2</v>
      </c>
      <c r="J13" s="1" t="s">
        <v>15</v>
      </c>
      <c r="K13" s="1" t="s">
        <v>2</v>
      </c>
    </row>
    <row r="14" spans="1:11">
      <c r="B14" s="1" t="s">
        <v>6</v>
      </c>
      <c r="C14" s="1" t="s">
        <v>3</v>
      </c>
      <c r="F14" s="1" t="s">
        <v>33</v>
      </c>
      <c r="G14" s="1" t="s">
        <v>3</v>
      </c>
      <c r="J14" s="1" t="s">
        <v>107</v>
      </c>
      <c r="K14" s="1" t="s">
        <v>3</v>
      </c>
    </row>
    <row r="16" spans="1:11">
      <c r="A16" s="1" t="s">
        <v>98</v>
      </c>
      <c r="E16" s="1" t="s">
        <v>98</v>
      </c>
      <c r="I16" s="1" t="s">
        <v>98</v>
      </c>
    </row>
    <row r="17" spans="1:13">
      <c r="B17" s="1" t="s">
        <v>99</v>
      </c>
      <c r="C17" s="1" t="s">
        <v>1</v>
      </c>
      <c r="F17" s="1" t="s">
        <v>103</v>
      </c>
      <c r="G17" s="1" t="s">
        <v>1</v>
      </c>
      <c r="J17" s="1" t="s">
        <v>108</v>
      </c>
      <c r="K17" s="1" t="s">
        <v>1</v>
      </c>
    </row>
    <row r="18" spans="1:13">
      <c r="B18" s="1" t="s">
        <v>15</v>
      </c>
      <c r="C18" s="1" t="s">
        <v>2</v>
      </c>
      <c r="F18" s="1" t="s">
        <v>5</v>
      </c>
      <c r="G18" s="1" t="s">
        <v>2</v>
      </c>
      <c r="J18" s="1" t="s">
        <v>15</v>
      </c>
      <c r="K18" s="1" t="s">
        <v>2</v>
      </c>
    </row>
    <row r="19" spans="1:13">
      <c r="B19" s="1" t="s">
        <v>100</v>
      </c>
      <c r="C19" s="1" t="s">
        <v>3</v>
      </c>
      <c r="F19" s="1" t="s">
        <v>104</v>
      </c>
      <c r="G19" s="1" t="s">
        <v>3</v>
      </c>
      <c r="J19" s="1" t="s">
        <v>109</v>
      </c>
      <c r="K19" s="1" t="s">
        <v>3</v>
      </c>
    </row>
    <row r="22" spans="1:13">
      <c r="A22" s="1" t="s">
        <v>0</v>
      </c>
      <c r="E22" s="1" t="s">
        <v>0</v>
      </c>
      <c r="I22" s="1" t="s">
        <v>0</v>
      </c>
    </row>
    <row r="23" spans="1:13">
      <c r="B23" s="1" t="s">
        <v>110</v>
      </c>
      <c r="C23" s="1">
        <v>1.0999999999999999E-2</v>
      </c>
      <c r="F23" s="1" t="s">
        <v>110</v>
      </c>
      <c r="G23" s="1">
        <v>0.01</v>
      </c>
      <c r="J23" s="1" t="s">
        <v>110</v>
      </c>
      <c r="K23" s="1">
        <v>0.01</v>
      </c>
    </row>
    <row r="24" spans="1:13">
      <c r="B24" s="1" t="s">
        <v>111</v>
      </c>
      <c r="C24" s="1">
        <v>8.0000000000000002E-3</v>
      </c>
      <c r="F24" s="1" t="s">
        <v>111</v>
      </c>
      <c r="G24" s="1">
        <v>8.9999999999999993E-3</v>
      </c>
      <c r="J24" s="1" t="s">
        <v>111</v>
      </c>
      <c r="K24" s="1">
        <v>8.9999999999999993E-3</v>
      </c>
    </row>
    <row r="25" spans="1:13">
      <c r="B25" s="1" t="s">
        <v>112</v>
      </c>
      <c r="C25" s="1">
        <v>2.1999999999999999E-2</v>
      </c>
      <c r="F25" s="1" t="s">
        <v>112</v>
      </c>
      <c r="G25" s="1">
        <v>2.7E-2</v>
      </c>
      <c r="J25" s="1" t="s">
        <v>116</v>
      </c>
      <c r="K25" s="1">
        <v>2.5999999999999999E-2</v>
      </c>
    </row>
    <row r="27" spans="1:13">
      <c r="A27" s="1" t="s">
        <v>9</v>
      </c>
      <c r="E27" s="1" t="s">
        <v>9</v>
      </c>
      <c r="I27" s="1" t="s">
        <v>9</v>
      </c>
    </row>
    <row r="28" spans="1:13">
      <c r="B28" s="1" t="s">
        <v>110</v>
      </c>
      <c r="C28" s="1">
        <v>1.2E-2</v>
      </c>
      <c r="F28" s="1" t="s">
        <v>114</v>
      </c>
      <c r="G28" s="1">
        <v>8.9999999999999993E-3</v>
      </c>
      <c r="J28" s="1" t="s">
        <v>110</v>
      </c>
      <c r="K28" s="1">
        <v>8.0000000000000002E-3</v>
      </c>
    </row>
    <row r="29" spans="1:13">
      <c r="B29" s="1" t="s">
        <v>111</v>
      </c>
      <c r="C29" s="1">
        <v>1E-3</v>
      </c>
      <c r="F29" s="1" t="s">
        <v>115</v>
      </c>
      <c r="G29" s="1">
        <v>1E-3</v>
      </c>
      <c r="J29" s="1" t="s">
        <v>111</v>
      </c>
      <c r="K29" s="1">
        <v>1E-3</v>
      </c>
    </row>
    <row r="30" spans="1:13">
      <c r="B30" s="1" t="s">
        <v>112</v>
      </c>
      <c r="C30" s="1">
        <v>1.7000000000000001E-2</v>
      </c>
      <c r="F30" s="1" t="s">
        <v>112</v>
      </c>
      <c r="G30" s="1">
        <v>2.1999999999999999E-2</v>
      </c>
      <c r="J30" s="1" t="s">
        <v>112</v>
      </c>
      <c r="K30" s="1">
        <v>3.1E-2</v>
      </c>
    </row>
    <row r="32" spans="1:13">
      <c r="A32" s="1" t="s">
        <v>4</v>
      </c>
      <c r="E32" s="1" t="s">
        <v>4</v>
      </c>
      <c r="I32" s="1" t="s">
        <v>4</v>
      </c>
      <c r="M32" s="1" t="s">
        <v>4</v>
      </c>
    </row>
    <row r="33" spans="1:15">
      <c r="B33" s="1" t="s">
        <v>110</v>
      </c>
      <c r="C33" s="1">
        <v>0.113</v>
      </c>
      <c r="F33" s="1" t="s">
        <v>110</v>
      </c>
      <c r="G33" s="1">
        <v>0.13300000000000001</v>
      </c>
      <c r="J33" s="1" t="s">
        <v>110</v>
      </c>
      <c r="K33" s="1">
        <v>0.125</v>
      </c>
      <c r="N33" s="1" t="s">
        <v>138</v>
      </c>
      <c r="O33" s="1" t="s">
        <v>1</v>
      </c>
    </row>
    <row r="34" spans="1:15">
      <c r="B34" s="1" t="s">
        <v>111</v>
      </c>
      <c r="C34" s="1">
        <v>0</v>
      </c>
      <c r="F34" s="1" t="s">
        <v>111</v>
      </c>
      <c r="G34" s="1">
        <v>1E-3</v>
      </c>
      <c r="J34" s="1" t="s">
        <v>111</v>
      </c>
      <c r="K34" s="1">
        <v>1E-3</v>
      </c>
      <c r="N34" s="1" t="s">
        <v>31</v>
      </c>
      <c r="O34" s="1" t="s">
        <v>2</v>
      </c>
    </row>
    <row r="35" spans="1:15">
      <c r="B35" s="1" t="s">
        <v>112</v>
      </c>
      <c r="C35" s="1">
        <v>2.1000000000000001E-2</v>
      </c>
      <c r="F35" s="1" t="s">
        <v>112</v>
      </c>
      <c r="G35" s="1">
        <v>2.3E-2</v>
      </c>
      <c r="J35" s="1" t="s">
        <v>112</v>
      </c>
      <c r="K35" s="1">
        <v>0.02</v>
      </c>
      <c r="N35" s="1" t="s">
        <v>95</v>
      </c>
      <c r="O35" s="1" t="s">
        <v>3</v>
      </c>
    </row>
    <row r="37" spans="1:15">
      <c r="A37" s="1" t="s">
        <v>98</v>
      </c>
      <c r="E37" s="1" t="s">
        <v>98</v>
      </c>
      <c r="I37" s="1" t="s">
        <v>98</v>
      </c>
      <c r="N37" s="1" t="s">
        <v>139</v>
      </c>
      <c r="O37" s="1" t="s">
        <v>140</v>
      </c>
    </row>
    <row r="38" spans="1:15">
      <c r="B38" s="1" t="s">
        <v>110</v>
      </c>
      <c r="C38" s="1">
        <v>0.312</v>
      </c>
      <c r="F38" s="1" t="s">
        <v>110</v>
      </c>
      <c r="G38" s="1">
        <v>0.28999999999999998</v>
      </c>
      <c r="J38" s="1" t="s">
        <v>110</v>
      </c>
      <c r="K38" s="1">
        <v>0.29699999999999999</v>
      </c>
      <c r="M38" s="1" t="s">
        <v>98</v>
      </c>
    </row>
    <row r="39" spans="1:15">
      <c r="B39" s="1" t="s">
        <v>111</v>
      </c>
      <c r="C39" s="1">
        <v>1E-3</v>
      </c>
      <c r="F39" s="1" t="s">
        <v>111</v>
      </c>
      <c r="G39" s="1">
        <v>0</v>
      </c>
      <c r="J39" s="1" t="s">
        <v>111</v>
      </c>
      <c r="K39" s="1">
        <v>1E-3</v>
      </c>
      <c r="N39" s="1" t="s">
        <v>141</v>
      </c>
      <c r="O39" s="1" t="s">
        <v>1</v>
      </c>
    </row>
    <row r="40" spans="1:15">
      <c r="B40" s="1" t="s">
        <v>112</v>
      </c>
      <c r="C40" s="1">
        <v>7.5999999999999998E-2</v>
      </c>
      <c r="F40" s="1" t="s">
        <v>112</v>
      </c>
      <c r="G40" s="1">
        <v>0.08</v>
      </c>
      <c r="J40" s="1" t="s">
        <v>112</v>
      </c>
      <c r="K40" s="1">
        <v>8.5999999999999993E-2</v>
      </c>
      <c r="N40" s="1" t="s">
        <v>5</v>
      </c>
      <c r="O40" s="1" t="s">
        <v>2</v>
      </c>
    </row>
    <row r="41" spans="1:15">
      <c r="N41" s="1" t="s">
        <v>142</v>
      </c>
      <c r="O41" s="1" t="s">
        <v>3</v>
      </c>
    </row>
    <row r="43" spans="1:15">
      <c r="B43" s="1" t="s">
        <v>113</v>
      </c>
      <c r="E43" s="1" t="s">
        <v>117</v>
      </c>
      <c r="F43" s="1" t="s">
        <v>118</v>
      </c>
      <c r="N43" s="1" t="s">
        <v>143</v>
      </c>
      <c r="O43" s="1" t="s">
        <v>144</v>
      </c>
    </row>
    <row r="44" spans="1:15">
      <c r="A44" s="1" t="s">
        <v>110</v>
      </c>
      <c r="B44" s="1">
        <v>1.0999999999999999E-2</v>
      </c>
      <c r="C44" s="1">
        <v>0.01</v>
      </c>
      <c r="D44" s="1">
        <v>0.01</v>
      </c>
      <c r="E44" s="1">
        <f>AVERAGE(B44:D44)</f>
        <v>1.0333333333333333E-2</v>
      </c>
      <c r="F44" s="1">
        <f>STDEVA(B44:D44)/3^0.5</f>
        <v>3.3333333333333305E-4</v>
      </c>
    </row>
    <row r="45" spans="1:15">
      <c r="A45" s="1" t="s">
        <v>111</v>
      </c>
      <c r="B45" s="1">
        <v>8.0000000000000002E-3</v>
      </c>
      <c r="C45" s="1">
        <v>8.9999999999999993E-3</v>
      </c>
      <c r="D45" s="1">
        <v>8.9999999999999993E-3</v>
      </c>
      <c r="E45" s="1">
        <f t="shared" ref="E45:E61" si="0">AVERAGE(B45:D45)</f>
        <v>8.666666666666668E-3</v>
      </c>
      <c r="F45" s="1">
        <f>STDEVA(B45:D45)/3^0.5</f>
        <v>3.3333333333333311E-4</v>
      </c>
    </row>
    <row r="46" spans="1:15">
      <c r="A46" s="1" t="s">
        <v>112</v>
      </c>
      <c r="B46" s="1">
        <v>2.1999999999999999E-2</v>
      </c>
      <c r="C46" s="1">
        <v>2.7E-2</v>
      </c>
      <c r="D46" s="1">
        <v>2.5999999999999999E-2</v>
      </c>
      <c r="E46" s="1">
        <f t="shared" si="0"/>
        <v>2.4999999999999998E-2</v>
      </c>
      <c r="F46" s="1">
        <f t="shared" ref="F46:F61" si="1">STDEVA(B46:D46)/3^0.5</f>
        <v>1.527525231651947E-3</v>
      </c>
    </row>
    <row r="47" spans="1:15">
      <c r="F47" s="1" t="e">
        <f t="shared" si="1"/>
        <v>#DIV/0!</v>
      </c>
    </row>
    <row r="48" spans="1:15">
      <c r="B48" s="1" t="s">
        <v>119</v>
      </c>
      <c r="F48" s="1" t="e">
        <f t="shared" si="1"/>
        <v>#DIV/0!</v>
      </c>
    </row>
    <row r="49" spans="1:12">
      <c r="A49" s="1" t="s">
        <v>110</v>
      </c>
      <c r="B49" s="1">
        <v>1.2E-2</v>
      </c>
      <c r="C49" s="1">
        <v>8.9999999999999993E-3</v>
      </c>
      <c r="D49" s="1">
        <v>8.0000000000000002E-3</v>
      </c>
      <c r="E49" s="1">
        <f t="shared" si="0"/>
        <v>9.6666666666666654E-3</v>
      </c>
      <c r="F49" s="1">
        <f t="shared" si="1"/>
        <v>1.2018504251546634E-3</v>
      </c>
    </row>
    <row r="50" spans="1:12">
      <c r="A50" s="1" t="s">
        <v>111</v>
      </c>
      <c r="B50" s="1">
        <v>1E-3</v>
      </c>
      <c r="C50" s="1">
        <v>1E-3</v>
      </c>
      <c r="D50" s="1">
        <v>1E-3</v>
      </c>
      <c r="E50" s="1">
        <f t="shared" si="0"/>
        <v>1E-3</v>
      </c>
      <c r="F50" s="1">
        <f t="shared" si="1"/>
        <v>0</v>
      </c>
    </row>
    <row r="51" spans="1:12">
      <c r="A51" s="1" t="s">
        <v>112</v>
      </c>
      <c r="B51" s="1">
        <v>1.7000000000000001E-2</v>
      </c>
      <c r="C51" s="1">
        <v>2.1999999999999999E-2</v>
      </c>
      <c r="D51" s="1">
        <v>3.1E-2</v>
      </c>
      <c r="E51" s="1">
        <f t="shared" si="0"/>
        <v>2.3333333333333334E-2</v>
      </c>
      <c r="F51" s="1">
        <f t="shared" si="1"/>
        <v>4.0960685758148268E-3</v>
      </c>
    </row>
    <row r="52" spans="1:12">
      <c r="F52" s="1" t="e">
        <f t="shared" si="1"/>
        <v>#DIV/0!</v>
      </c>
      <c r="I52" s="1" t="s">
        <v>113</v>
      </c>
      <c r="J52" s="1" t="s">
        <v>119</v>
      </c>
      <c r="K52" s="1" t="s">
        <v>120</v>
      </c>
      <c r="L52" s="1" t="s">
        <v>121</v>
      </c>
    </row>
    <row r="53" spans="1:12">
      <c r="B53" s="1" t="s">
        <v>120</v>
      </c>
      <c r="F53" s="1" t="e">
        <f t="shared" si="1"/>
        <v>#DIV/0!</v>
      </c>
      <c r="H53" s="1" t="s">
        <v>149</v>
      </c>
      <c r="I53" s="1">
        <v>1.0333333333333333E-2</v>
      </c>
      <c r="J53" s="1">
        <v>9.6666666666666654E-3</v>
      </c>
      <c r="K53" s="1">
        <v>0.12366666666666666</v>
      </c>
      <c r="L53" s="1">
        <v>0.29966666666666669</v>
      </c>
    </row>
    <row r="54" spans="1:12">
      <c r="A54" s="1" t="s">
        <v>110</v>
      </c>
      <c r="B54" s="1">
        <v>0.113</v>
      </c>
      <c r="C54" s="1">
        <v>0.13300000000000001</v>
      </c>
      <c r="D54" s="1">
        <v>0.125</v>
      </c>
      <c r="E54" s="1">
        <f t="shared" si="0"/>
        <v>0.12366666666666666</v>
      </c>
      <c r="F54" s="1">
        <f t="shared" si="1"/>
        <v>5.8118652580542328E-3</v>
      </c>
      <c r="H54" s="1" t="s">
        <v>150</v>
      </c>
      <c r="I54" s="1">
        <v>8.666666666666668E-3</v>
      </c>
      <c r="J54" s="1">
        <v>1E-3</v>
      </c>
      <c r="K54" s="1">
        <v>6.6666666666666664E-4</v>
      </c>
      <c r="L54" s="1">
        <v>6.6666666666666664E-4</v>
      </c>
    </row>
    <row r="55" spans="1:12">
      <c r="A55" s="1" t="s">
        <v>111</v>
      </c>
      <c r="B55" s="1">
        <v>0</v>
      </c>
      <c r="C55" s="1">
        <v>1E-3</v>
      </c>
      <c r="D55" s="1">
        <v>1E-3</v>
      </c>
      <c r="E55" s="1">
        <f t="shared" si="0"/>
        <v>6.6666666666666664E-4</v>
      </c>
      <c r="F55" s="1">
        <f t="shared" si="1"/>
        <v>3.3333333333333338E-4</v>
      </c>
      <c r="H55" s="1" t="s">
        <v>151</v>
      </c>
      <c r="I55" s="1">
        <v>2.4999999999999998E-2</v>
      </c>
      <c r="J55" s="1">
        <v>2.3333333333333334E-2</v>
      </c>
      <c r="K55" s="1">
        <v>2.1333333333333333E-2</v>
      </c>
      <c r="L55" s="1">
        <v>8.0666666666666664E-2</v>
      </c>
    </row>
    <row r="56" spans="1:12">
      <c r="A56" s="1" t="s">
        <v>112</v>
      </c>
      <c r="B56" s="1">
        <v>2.1000000000000001E-2</v>
      </c>
      <c r="C56" s="1">
        <v>2.3E-2</v>
      </c>
      <c r="D56" s="1">
        <v>0.02</v>
      </c>
      <c r="E56" s="1">
        <f t="shared" si="0"/>
        <v>2.1333333333333333E-2</v>
      </c>
      <c r="F56" s="1">
        <f t="shared" si="1"/>
        <v>8.8191710368819667E-4</v>
      </c>
      <c r="H56" s="1" t="s">
        <v>147</v>
      </c>
      <c r="K56" s="5">
        <v>153759</v>
      </c>
      <c r="L56" s="5">
        <v>114921</v>
      </c>
    </row>
    <row r="57" spans="1:12">
      <c r="F57" s="1" t="e">
        <f t="shared" si="1"/>
        <v>#DIV/0!</v>
      </c>
      <c r="H57" s="1" t="s">
        <v>148</v>
      </c>
      <c r="K57" s="5">
        <v>70578</v>
      </c>
      <c r="L57" s="5">
        <v>31740</v>
      </c>
    </row>
    <row r="58" spans="1:12">
      <c r="B58" s="1" t="s">
        <v>121</v>
      </c>
      <c r="F58" s="1" t="e">
        <f t="shared" si="1"/>
        <v>#DIV/0!</v>
      </c>
    </row>
    <row r="59" spans="1:12">
      <c r="A59" s="1" t="s">
        <v>110</v>
      </c>
      <c r="B59" s="1">
        <v>0.312</v>
      </c>
      <c r="C59" s="1">
        <v>0.28999999999999998</v>
      </c>
      <c r="D59" s="1">
        <v>0.29699999999999999</v>
      </c>
      <c r="E59" s="1">
        <f t="shared" si="0"/>
        <v>0.29966666666666669</v>
      </c>
      <c r="F59" s="1">
        <f t="shared" si="1"/>
        <v>6.4893074446439334E-3</v>
      </c>
    </row>
    <row r="60" spans="1:12">
      <c r="A60" s="1" t="s">
        <v>111</v>
      </c>
      <c r="B60" s="1">
        <v>1E-3</v>
      </c>
      <c r="C60" s="1">
        <v>0</v>
      </c>
      <c r="D60" s="1">
        <v>1E-3</v>
      </c>
      <c r="E60" s="1">
        <f t="shared" si="0"/>
        <v>6.6666666666666664E-4</v>
      </c>
      <c r="F60" s="1">
        <f t="shared" si="1"/>
        <v>3.3333333333333338E-4</v>
      </c>
    </row>
    <row r="61" spans="1:12">
      <c r="A61" s="1" t="s">
        <v>112</v>
      </c>
      <c r="B61" s="1">
        <v>7.5999999999999998E-2</v>
      </c>
      <c r="C61" s="1">
        <v>0.08</v>
      </c>
      <c r="D61" s="1">
        <v>8.5999999999999993E-2</v>
      </c>
      <c r="E61" s="1">
        <f t="shared" si="0"/>
        <v>8.0666666666666664E-2</v>
      </c>
      <c r="F61" s="1">
        <f t="shared" si="1"/>
        <v>2.9059326290271142E-3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Liu</dc:creator>
  <cp:lastModifiedBy>J Liu</cp:lastModifiedBy>
  <dcterms:created xsi:type="dcterms:W3CDTF">2012-03-22T00:58:46Z</dcterms:created>
  <dcterms:modified xsi:type="dcterms:W3CDTF">2012-03-23T16:15:17Z</dcterms:modified>
</cp:coreProperties>
</file>