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60" tabRatio="500"/>
  </bookViews>
  <sheets>
    <sheet name="Sheet1 (3)" sheetId="5" r:id="rId1"/>
    <sheet name="Sheet1" sheetId="1" r:id="rId2"/>
    <sheet name="Sheet1 (2)" sheetId="2" r:id="rId3"/>
    <sheet name="Sheet3" sheetId="3" r:id="rId4"/>
    <sheet name="Sheet4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3" l="1"/>
  <c r="D66" i="3"/>
  <c r="D65" i="3"/>
  <c r="D68" i="3"/>
  <c r="I45" i="3"/>
  <c r="I46" i="3"/>
  <c r="I47" i="3"/>
  <c r="I48" i="3"/>
  <c r="I49" i="3"/>
  <c r="I50" i="3"/>
  <c r="I51" i="3"/>
  <c r="I44" i="3"/>
  <c r="D72" i="5"/>
  <c r="D71" i="5"/>
  <c r="H71" i="5"/>
  <c r="D7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3" i="5"/>
  <c r="D6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3" i="5"/>
  <c r="H31" i="4"/>
  <c r="H32" i="4"/>
  <c r="H30" i="4"/>
  <c r="F31" i="4"/>
  <c r="F32" i="4"/>
  <c r="F30" i="4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H3" i="2"/>
  <c r="G3" i="2"/>
  <c r="H32" i="3"/>
  <c r="H33" i="3"/>
  <c r="K49" i="1"/>
  <c r="K50" i="1"/>
</calcChain>
</file>

<file path=xl/sharedStrings.xml><?xml version="1.0" encoding="utf-8"?>
<sst xmlns="http://schemas.openxmlformats.org/spreadsheetml/2006/main" count="441" uniqueCount="242">
  <si>
    <t>compressing to: /Users/jliu/Documents/workspace/100spring12_huff/calgary/bib.hf</t>
  </si>
  <si>
    <t>bib from</t>
  </si>
  <si>
    <t xml:space="preserve"> 111261 to</t>
  </si>
  <si>
    <t xml:space="preserve"> 73791 in</t>
  </si>
  <si>
    <t>compressing to: /Users/jliu/Documents/workspace/100spring12_huff/calgary/book1.hf</t>
  </si>
  <si>
    <t>book1 from</t>
  </si>
  <si>
    <t xml:space="preserve"> 768771 to</t>
  </si>
  <si>
    <t xml:space="preserve"> 439405 in</t>
  </si>
  <si>
    <t>compressing to: /Users/jliu/Documents/workspace/100spring12_huff/calgary/book2.hf</t>
  </si>
  <si>
    <t>book2 from</t>
  </si>
  <si>
    <t xml:space="preserve"> 610856 to</t>
  </si>
  <si>
    <t xml:space="preserve"> 369331 in</t>
  </si>
  <si>
    <t>compressing to: /Users/jliu/Documents/workspace/100spring12_huff/calgary/geo.hf</t>
  </si>
  <si>
    <t>geo from</t>
  </si>
  <si>
    <t xml:space="preserve"> 102400 to</t>
  </si>
  <si>
    <t xml:space="preserve"> 73588 in</t>
  </si>
  <si>
    <t>compressing to: /Users/jliu/Documents/workspace/100spring12_huff/calgary/news.hf</t>
  </si>
  <si>
    <t>news from</t>
  </si>
  <si>
    <t xml:space="preserve"> 377109 to</t>
  </si>
  <si>
    <t xml:space="preserve"> 247424 in</t>
  </si>
  <si>
    <t>compressing to: /Users/jliu/Documents/workspace/100spring12_huff/calgary/obj1.hf</t>
  </si>
  <si>
    <t>obj1 from</t>
  </si>
  <si>
    <t xml:space="preserve"> 21504 to</t>
  </si>
  <si>
    <t xml:space="preserve"> 17081 in</t>
  </si>
  <si>
    <t>compressing to: /Users/jliu/Documents/workspace/100spring12_huff/calgary/obj2.hf</t>
  </si>
  <si>
    <t>obj2 from</t>
  </si>
  <si>
    <t xml:space="preserve"> 246814 to</t>
  </si>
  <si>
    <t xml:space="preserve"> 195127 in</t>
  </si>
  <si>
    <t>compressing to: /Users/jliu/Documents/workspace/100spring12_huff/calgary/paper1.hf</t>
  </si>
  <si>
    <t>paper1 from</t>
  </si>
  <si>
    <t xml:space="preserve"> 53161 to</t>
  </si>
  <si>
    <t xml:space="preserve"> 34367 in</t>
  </si>
  <si>
    <t>compressing to: /Users/jliu/Documents/workspace/100spring12_huff/calgary/paper2.hf</t>
  </si>
  <si>
    <t>paper2 from</t>
  </si>
  <si>
    <t xml:space="preserve"> 82199 to</t>
  </si>
  <si>
    <t xml:space="preserve"> 48645 in</t>
  </si>
  <si>
    <t>compressing to: /Users/jliu/Documents/workspace/100spring12_huff/calgary/paper3.hf</t>
  </si>
  <si>
    <t>paper3 from</t>
  </si>
  <si>
    <t xml:space="preserve"> 46526 to</t>
  </si>
  <si>
    <t xml:space="preserve"> 28305 in</t>
  </si>
  <si>
    <t>compressing to: /Users/jliu/Documents/workspace/100spring12_huff/calgary/paper4.hf</t>
  </si>
  <si>
    <t>paper4 from</t>
  </si>
  <si>
    <t xml:space="preserve"> 13286 to</t>
  </si>
  <si>
    <t xml:space="preserve"> 8890 in</t>
  </si>
  <si>
    <t>compressing to: /Users/jliu/Documents/workspace/100spring12_huff/calgary/paper5.hf</t>
  </si>
  <si>
    <t>paper5 from</t>
  </si>
  <si>
    <t xml:space="preserve"> 11954 to</t>
  </si>
  <si>
    <t xml:space="preserve"> 8461 in</t>
  </si>
  <si>
    <t>compressing to: /Users/jliu/Documents/workspace/100spring12_huff/calgary/paper6.hf</t>
  </si>
  <si>
    <t>paper6 from</t>
  </si>
  <si>
    <t xml:space="preserve"> 38105 to</t>
  </si>
  <si>
    <t xml:space="preserve"> 25053 in</t>
  </si>
  <si>
    <t>compressing to: /Users/jliu/Documents/workspace/100spring12_huff/calgary/pic.hf</t>
  </si>
  <si>
    <t>pic from</t>
  </si>
  <si>
    <t xml:space="preserve"> 513216 to</t>
  </si>
  <si>
    <t xml:space="preserve"> 107582 in</t>
  </si>
  <si>
    <t>compressing to: /Users/jliu/Documents/workspace/100spring12_huff/calgary/progc.hf</t>
  </si>
  <si>
    <t>progc from</t>
  </si>
  <si>
    <t xml:space="preserve"> 39611 to</t>
  </si>
  <si>
    <t xml:space="preserve"> 26944 in</t>
  </si>
  <si>
    <t>compressing to: /Users/jliu/Documents/workspace/100spring12_huff/calgary/progl.hf</t>
  </si>
  <si>
    <t>progl from</t>
  </si>
  <si>
    <t xml:space="preserve"> 71646 to</t>
  </si>
  <si>
    <t xml:space="preserve"> 44013 in</t>
  </si>
  <si>
    <t>compressing to: /Users/jliu/Documents/workspace/100spring12_huff/calgary/progp.hf</t>
  </si>
  <si>
    <t>progp from</t>
  </si>
  <si>
    <t xml:space="preserve"> 49379 to</t>
  </si>
  <si>
    <t xml:space="preserve"> 31244 in</t>
  </si>
  <si>
    <t>compressing to: /Users/jliu/Documents/workspace/100spring12_huff/calgary/trans.hf</t>
  </si>
  <si>
    <t>trans from</t>
  </si>
  <si>
    <t xml:space="preserve"> 93695 to</t>
  </si>
  <si>
    <t xml:space="preserve"> 66248 in</t>
  </si>
  <si>
    <t>--------</t>
  </si>
  <si>
    <t>total bytes read: 3251493</t>
  </si>
  <si>
    <t>total compressed bytes 1845499</t>
  </si>
  <si>
    <t>total percent compression 43.241</t>
  </si>
  <si>
    <t>compression time: 3.972</t>
  </si>
  <si>
    <t>simple</t>
  </si>
  <si>
    <t>compressing to: /Users/jliu/Documents/workspace/100spring12_huff/waterloo/clegg.tif.hf</t>
  </si>
  <si>
    <t>clegg.tif from</t>
  </si>
  <si>
    <t xml:space="preserve"> 2149096 to</t>
  </si>
  <si>
    <t xml:space="preserve"> 2034591 in</t>
  </si>
  <si>
    <t>compressing to: /Users/jliu/Documents/workspace/100spring12_huff/waterloo/frymire.tif.hf</t>
  </si>
  <si>
    <t>frymire.tif from</t>
  </si>
  <si>
    <t xml:space="preserve"> 3706306 to</t>
  </si>
  <si>
    <t xml:space="preserve"> 2188589 in</t>
  </si>
  <si>
    <t>compressing to: /Users/jliu/Documents/workspace/100spring12_huff/waterloo/lena.tif.hf</t>
  </si>
  <si>
    <t>lena.tif from</t>
  </si>
  <si>
    <t xml:space="preserve"> 786568 to</t>
  </si>
  <si>
    <t xml:space="preserve"> 766142 in</t>
  </si>
  <si>
    <t>compressing to: /Users/jliu/Documents/workspace/100spring12_huff/waterloo/monarch.tif.hf</t>
  </si>
  <si>
    <t>monarch.tif from</t>
  </si>
  <si>
    <t xml:space="preserve"> 1179784 to</t>
  </si>
  <si>
    <t xml:space="preserve"> 1109969 in</t>
  </si>
  <si>
    <t>compressing to: /Users/jliu/Documents/workspace/100spring12_huff/waterloo/peppers.tif.hf</t>
  </si>
  <si>
    <t>peppers.tif from</t>
  </si>
  <si>
    <t xml:space="preserve"> 756964 in</t>
  </si>
  <si>
    <t>compressing to: /Users/jliu/Documents/workspace/100spring12_huff/waterloo/sail.tif.hf</t>
  </si>
  <si>
    <t>sail.tif from</t>
  </si>
  <si>
    <t xml:space="preserve"> 1085497 in</t>
  </si>
  <si>
    <t>compressing to: /Users/jliu/Documents/workspace/100spring12_huff/waterloo/serrano.tif.hf</t>
  </si>
  <si>
    <t>serrano.tif from</t>
  </si>
  <si>
    <t xml:space="preserve"> 1498414 to</t>
  </si>
  <si>
    <t xml:space="preserve"> 1127641 in</t>
  </si>
  <si>
    <t>compressing to: /Users/jliu/Documents/workspace/100spring12_huff/waterloo/tulips.tif.hf</t>
  </si>
  <si>
    <t>tulips.tif from</t>
  </si>
  <si>
    <t xml:space="preserve"> 1135857 in</t>
  </si>
  <si>
    <t>total bytes read: 12466304</t>
  </si>
  <si>
    <t>total compressed bytes 10205250</t>
  </si>
  <si>
    <t>total percent compression 18.137</t>
  </si>
  <si>
    <t>compression time: 19.493</t>
  </si>
  <si>
    <t>tree</t>
  </si>
  <si>
    <t xml:space="preserve"> 72880 in</t>
  </si>
  <si>
    <t xml:space="preserve"> 438495 in</t>
  </si>
  <si>
    <t xml:space="preserve"> 368440 in</t>
  </si>
  <si>
    <t xml:space="preserve"> 72917 in</t>
  </si>
  <si>
    <t xml:space="preserve"> 246536 in</t>
  </si>
  <si>
    <t xml:space="preserve"> 16411 in</t>
  </si>
  <si>
    <t xml:space="preserve"> 194456 in</t>
  </si>
  <si>
    <t xml:space="preserve"> 33475 in</t>
  </si>
  <si>
    <t xml:space="preserve"> 47748 in</t>
  </si>
  <si>
    <t xml:space="preserve"> 27398 in</t>
  </si>
  <si>
    <t xml:space="preserve"> 7977 in</t>
  </si>
  <si>
    <t xml:space="preserve"> 7563 in</t>
  </si>
  <si>
    <t xml:space="preserve"> 24158 in</t>
  </si>
  <si>
    <t xml:space="preserve"> 106777 in</t>
  </si>
  <si>
    <t xml:space="preserve"> 26048 in</t>
  </si>
  <si>
    <t xml:space="preserve"> 43109 in</t>
  </si>
  <si>
    <t xml:space="preserve"> 30344 in</t>
  </si>
  <si>
    <t xml:space="preserve"> 65361 in</t>
  </si>
  <si>
    <t>total compressed bytes 1830093</t>
  </si>
  <si>
    <t>total percent compression 43.715</t>
  </si>
  <si>
    <t>compression time: 3.569</t>
  </si>
  <si>
    <t xml:space="preserve"> 2033920 in</t>
  </si>
  <si>
    <t xml:space="preserve"> 2187821 in</t>
  </si>
  <si>
    <t xml:space="preserve"> 765471 in</t>
  </si>
  <si>
    <t xml:space="preserve"> 1109295 in</t>
  </si>
  <si>
    <t xml:space="preserve"> 756292 in</t>
  </si>
  <si>
    <t xml:space="preserve"> 1084819 in</t>
  </si>
  <si>
    <t xml:space="preserve"> 1126944 in</t>
  </si>
  <si>
    <t xml:space="preserve"> 1135182 in</t>
  </si>
  <si>
    <t>total compressed bytes 10199744</t>
  </si>
  <si>
    <t>total percent compression 18.181</t>
  </si>
  <si>
    <t>compression time: 18.941</t>
  </si>
  <si>
    <t>saved: 307048 bits</t>
  </si>
  <si>
    <t>saved: 5104 bits</t>
  </si>
  <si>
    <t>1st</t>
  </si>
  <si>
    <t>2nd</t>
  </si>
  <si>
    <t>3rd</t>
  </si>
  <si>
    <t>saved: -2976 bits</t>
  </si>
  <si>
    <t>from</t>
  </si>
  <si>
    <t>to</t>
  </si>
  <si>
    <t>time</t>
  </si>
  <si>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</si>
  <si>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</si>
  <si>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</si>
  <si>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</si>
  <si>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</si>
  <si>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</si>
  <si>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</si>
  <si>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</si>
  <si>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</si>
  <si>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</si>
  <si>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</si>
  <si>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</si>
  <si>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</si>
  <si>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pic</t>
  </si>
  <si>
    <t>progc</t>
  </si>
  <si>
    <t>progl</t>
  </si>
  <si>
    <t>progp</t>
  </si>
  <si>
    <t>trans</t>
  </si>
  <si>
    <t>Simple</t>
  </si>
  <si>
    <t>Tree</t>
  </si>
  <si>
    <t>simple to %</t>
  </si>
  <si>
    <t>tree to %</t>
  </si>
  <si>
    <t>compressing to: /Users/jliu/Documents/workspace/100spring12_huff/smallfiles/a.txt.hf</t>
  </si>
  <si>
    <t>a.txt from</t>
  </si>
  <si>
    <t xml:space="preserve"> 238 to</t>
  </si>
  <si>
    <t xml:space="preserve"> 37 in</t>
  </si>
  <si>
    <t>compressing to: /Users/jliu/Documents/workspace/100spring12_huff/smallfiles/simpleExample.txt.hf</t>
  </si>
  <si>
    <t>simpleExample.txt from</t>
  </si>
  <si>
    <t xml:space="preserve"> 37 to</t>
  </si>
  <si>
    <t xml:space="preserve"> 26 in</t>
  </si>
  <si>
    <t>compressing to: /Users/jliu/Documents/workspace/100spring12_huff/smallfiles/test.txt.hf</t>
  </si>
  <si>
    <t>test.txt from</t>
  </si>
  <si>
    <t xml:space="preserve"> 9 to</t>
  </si>
  <si>
    <t xml:space="preserve"> 12 in</t>
  </si>
  <si>
    <t>total bytes read: 284</t>
  </si>
  <si>
    <t>total compressed bytes 75</t>
  </si>
  <si>
    <t>total percent compression 73.592</t>
  </si>
  <si>
    <t>compression time: 0.044</t>
  </si>
  <si>
    <t xml:space="preserve"> 1058 in</t>
  </si>
  <si>
    <t xml:space="preserve"> 1041 in</t>
  </si>
  <si>
    <t xml:space="preserve"> 1031 in</t>
  </si>
  <si>
    <t>total compressed bytes 3130</t>
  </si>
  <si>
    <t>total percent compression -1002.113</t>
  </si>
  <si>
    <t>compression time: 0.013</t>
  </si>
  <si>
    <t>a.txt</t>
  </si>
  <si>
    <t>simpleExample.txt</t>
  </si>
  <si>
    <t>test.txt</t>
  </si>
  <si>
    <t>to-Simple</t>
  </si>
  <si>
    <t>to-Tree</t>
  </si>
  <si>
    <t>clegg.tif</t>
  </si>
  <si>
    <t>frymire.tif</t>
  </si>
  <si>
    <t>lena.tif</t>
  </si>
  <si>
    <t>monarch.tif</t>
  </si>
  <si>
    <t>peppers.tif</t>
  </si>
  <si>
    <t>sail.tif</t>
  </si>
  <si>
    <t>serrano.tif</t>
  </si>
  <si>
    <t>tulips.tif</t>
  </si>
  <si>
    <t>time-Simple</t>
  </si>
  <si>
    <t>to% -simple</t>
  </si>
  <si>
    <t>compressing to: /Users/jliu/Documents/workspace/100spring12_burrows-wheeler/calgary/.DS_Store.hf</t>
  </si>
  <si>
    <t>.DS_Store from</t>
  </si>
  <si>
    <t>compressing to: /Users/jliu/Documents/workspace/100spring12_burrows-wheeler/calgary/bib.hf</t>
  </si>
  <si>
    <t>compressing to: /Users/jliu/Documents/workspace/100spring12_burrows-wheeler/calgary/book1.hf</t>
  </si>
  <si>
    <t>compressing to: /Users/jliu/Documents/workspace/100spring12_burrows-wheeler/calgary/book2.hf</t>
  </si>
  <si>
    <t>compressing to: /Users/jliu/Documents/workspace/100spring12_burrows-wheeler/calgary/geo.hf</t>
  </si>
  <si>
    <t>compressing to: /Users/jliu/Documents/workspace/100spring12_burrows-wheeler/calgary/news.hf</t>
  </si>
  <si>
    <t>compressing to: /Users/jliu/Documents/workspace/100spring12_burrows-wheeler/calgary/obj1.hf</t>
  </si>
  <si>
    <t>compressing to: /Users/jliu/Documents/workspace/100spring12_burrows-wheeler/calgary/obj2.hf</t>
  </si>
  <si>
    <t>compressing to: /Users/jliu/Documents/workspace/100spring12_burrows-wheeler/calgary/paper1.hf</t>
  </si>
  <si>
    <t>compressing to: /Users/jliu/Documents/workspace/100spring12_burrows-wheeler/calgary/paper2.hf</t>
  </si>
  <si>
    <t>compressing to: /Users/jliu/Documents/workspace/100spring12_burrows-wheeler/calgary/paper3.hf</t>
  </si>
  <si>
    <t>compressing to: /Users/jliu/Documents/workspace/100spring12_burrows-wheeler/calgary/paper4.hf</t>
  </si>
  <si>
    <t>compressing to: /Users/jliu/Documents/workspace/100spring12_burrows-wheeler/calgary/paper5.hf</t>
  </si>
  <si>
    <t>compressing to: /Users/jliu/Documents/workspace/100spring12_burrows-wheeler/calgary/paper6.hf</t>
  </si>
  <si>
    <t>compressing to: /Users/jliu/Documents/workspace/100spring12_burrows-wheeler/calgary/pic.hf</t>
  </si>
  <si>
    <t>compressing to: /Users/jliu/Documents/workspace/100spring12_burrows-wheeler/calgary/progc.hf</t>
  </si>
  <si>
    <t>compressing to: /Users/jliu/Documents/workspace/100spring12_burrows-wheeler/calgary/progl.hf</t>
  </si>
  <si>
    <t>compressing to: /Users/jliu/Documents/workspace/100spring12_burrows-wheeler/calgary/progp.hf</t>
  </si>
  <si>
    <t>compressing to: /Users/jliu/Documents/workspace/100spring12_burrows-wheeler/calgary/trans.hf</t>
  </si>
  <si>
    <t>total bytes read: 3257641</t>
  </si>
  <si>
    <t>total compressed bytes 1286594</t>
  </si>
  <si>
    <t>total percent compression 60.505</t>
  </si>
  <si>
    <t>compression time: 19.906</t>
  </si>
  <si>
    <t>.DS_Store</t>
  </si>
  <si>
    <t>to/from</t>
  </si>
  <si>
    <t>total bytes read: 12472452</t>
  </si>
  <si>
    <t>total compressed bytes 6086637</t>
  </si>
  <si>
    <t>total percent compression 51.199</t>
  </si>
  <si>
    <t>compression time: 73.205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</si>
</sst>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 sz="1800" b="1" i="0" u="none" strike="noStrike" baseline="0">
                <a:effectLst/>
              </a:rPr>
              <a:t>text file compression</a:t>
            </a:r>
          </a:p>
          <a:p>
            <a:pPr>
              <a:defRPr/>
            </a:pPr>
            <a:r>
              <a:rPr lang="ro-RO" sz="1800" b="1" i="0" u="none" strike="noStrike" baseline="0">
                <a:effectLst/>
              </a:rPr>
              <a:t>-file sizes in bytes</a:t>
            </a:r>
            <a:r>
              <a:rPr lang="ro-RO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288713910761"/>
          <c:y val="0.181818181818182"/>
          <c:w val="0.804870953630796"/>
          <c:h val="0.743851571339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(3)'!$B$2</c:f>
              <c:strCache>
                <c:ptCount val="1"/>
                <c:pt idx="0">
                  <c:v>from</c:v>
                </c:pt>
              </c:strCache>
            </c:strRef>
          </c:tx>
          <c:invertIfNegative val="0"/>
          <c:cat>
            <c:strRef>
              <c:f>'Sheet1 (3)'!$A$3:$A$20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(3)'!$B$3:$B$20</c:f>
              <c:numCache>
                <c:formatCode>General</c:formatCode>
                <c:ptCount val="18"/>
                <c:pt idx="0">
                  <c:v>111261.0</c:v>
                </c:pt>
                <c:pt idx="1">
                  <c:v>768771.0</c:v>
                </c:pt>
                <c:pt idx="2">
                  <c:v>610856.0</c:v>
                </c:pt>
                <c:pt idx="3">
                  <c:v>102400.0</c:v>
                </c:pt>
                <c:pt idx="4">
                  <c:v>377109.0</c:v>
                </c:pt>
                <c:pt idx="5">
                  <c:v>21504.0</c:v>
                </c:pt>
                <c:pt idx="6">
                  <c:v>246814.0</c:v>
                </c:pt>
                <c:pt idx="7">
                  <c:v>53161.0</c:v>
                </c:pt>
                <c:pt idx="8">
                  <c:v>82199.0</c:v>
                </c:pt>
                <c:pt idx="9">
                  <c:v>46526.0</c:v>
                </c:pt>
                <c:pt idx="10">
                  <c:v>13286.0</c:v>
                </c:pt>
                <c:pt idx="11">
                  <c:v>11954.0</c:v>
                </c:pt>
                <c:pt idx="12">
                  <c:v>38105.0</c:v>
                </c:pt>
                <c:pt idx="13">
                  <c:v>513216.0</c:v>
                </c:pt>
                <c:pt idx="14">
                  <c:v>39611.0</c:v>
                </c:pt>
                <c:pt idx="15">
                  <c:v>71646.0</c:v>
                </c:pt>
                <c:pt idx="16">
                  <c:v>49379.0</c:v>
                </c:pt>
                <c:pt idx="17">
                  <c:v>93695.0</c:v>
                </c:pt>
              </c:numCache>
            </c:numRef>
          </c:val>
        </c:ser>
        <c:ser>
          <c:idx val="1"/>
          <c:order val="1"/>
          <c:tx>
            <c:v>to-Simple</c:v>
          </c:tx>
          <c:invertIfNegative val="0"/>
          <c:cat>
            <c:strRef>
              <c:f>'Sheet1 (3)'!$A$3:$A$20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(3)'!$C$3:$C$20</c:f>
              <c:numCache>
                <c:formatCode>General</c:formatCode>
                <c:ptCount val="18"/>
                <c:pt idx="0">
                  <c:v>73791.0</c:v>
                </c:pt>
                <c:pt idx="1">
                  <c:v>439405.0</c:v>
                </c:pt>
                <c:pt idx="2">
                  <c:v>369331.0</c:v>
                </c:pt>
                <c:pt idx="3">
                  <c:v>73588.0</c:v>
                </c:pt>
                <c:pt idx="4">
                  <c:v>247424.0</c:v>
                </c:pt>
                <c:pt idx="5">
                  <c:v>17081.0</c:v>
                </c:pt>
                <c:pt idx="6">
                  <c:v>195127.0</c:v>
                </c:pt>
                <c:pt idx="7">
                  <c:v>34367.0</c:v>
                </c:pt>
                <c:pt idx="8">
                  <c:v>48645.0</c:v>
                </c:pt>
                <c:pt idx="9">
                  <c:v>28305.0</c:v>
                </c:pt>
                <c:pt idx="10">
                  <c:v>8890.0</c:v>
                </c:pt>
                <c:pt idx="11">
                  <c:v>8461.0</c:v>
                </c:pt>
                <c:pt idx="12">
                  <c:v>25053.0</c:v>
                </c:pt>
                <c:pt idx="13">
                  <c:v>107582.0</c:v>
                </c:pt>
                <c:pt idx="14">
                  <c:v>26944.0</c:v>
                </c:pt>
                <c:pt idx="15">
                  <c:v>44013.0</c:v>
                </c:pt>
                <c:pt idx="16">
                  <c:v>31244.0</c:v>
                </c:pt>
                <c:pt idx="17">
                  <c:v>66248.0</c:v>
                </c:pt>
              </c:numCache>
            </c:numRef>
          </c:val>
        </c:ser>
        <c:ser>
          <c:idx val="2"/>
          <c:order val="2"/>
          <c:tx>
            <c:v>to-Tree</c:v>
          </c:tx>
          <c:invertIfNegative val="0"/>
          <c:val>
            <c:numRef>
              <c:f>'Sheet1 (3)'!$E$2:$E$19</c:f>
              <c:numCache>
                <c:formatCode>0.00</c:formatCode>
                <c:ptCount val="18"/>
                <c:pt idx="0" formatCode="General">
                  <c:v>0.0</c:v>
                </c:pt>
                <c:pt idx="1">
                  <c:v>0.663224310405263</c:v>
                </c:pt>
                <c:pt idx="2">
                  <c:v>0.571568126269071</c:v>
                </c:pt>
                <c:pt idx="3">
                  <c:v>0.60461221629975</c:v>
                </c:pt>
                <c:pt idx="4">
                  <c:v>0.7186328125</c:v>
                </c:pt>
                <c:pt idx="5">
                  <c:v>0.656107385397856</c:v>
                </c:pt>
                <c:pt idx="6">
                  <c:v>0.794317336309524</c:v>
                </c:pt>
                <c:pt idx="7">
                  <c:v>0.790583192201415</c:v>
                </c:pt>
                <c:pt idx="8">
                  <c:v>0.646470156693817</c:v>
                </c:pt>
                <c:pt idx="9">
                  <c:v>0.591795520626772</c:v>
                </c:pt>
                <c:pt idx="10">
                  <c:v>0.608369513820229</c:v>
                </c:pt>
                <c:pt idx="11">
                  <c:v>0.669125395152792</c:v>
                </c:pt>
                <c:pt idx="12">
                  <c:v>0.70779655345491</c:v>
                </c:pt>
                <c:pt idx="13">
                  <c:v>0.657472772602021</c:v>
                </c:pt>
                <c:pt idx="14">
                  <c:v>0.209623238558424</c:v>
                </c:pt>
                <c:pt idx="15">
                  <c:v>0.680215091767438</c:v>
                </c:pt>
                <c:pt idx="16">
                  <c:v>0.614312034167993</c:v>
                </c:pt>
                <c:pt idx="17">
                  <c:v>0.632738613580672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24488"/>
        <c:axId val="2122627464"/>
      </c:barChart>
      <c:catAx>
        <c:axId val="212262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27464"/>
        <c:crosses val="autoZero"/>
        <c:auto val="1"/>
        <c:lblAlgn val="ctr"/>
        <c:lblOffset val="100"/>
        <c:noMultiLvlLbl val="0"/>
      </c:catAx>
      <c:valAx>
        <c:axId val="212262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 size in 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62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68801999601"/>
          <c:y val="0.162685016279123"/>
          <c:w val="0.0865444688266426"/>
          <c:h val="0.17668252245595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 sz="1800" b="1" i="0" u="none" strike="noStrike" baseline="0">
                <a:effectLst/>
              </a:rPr>
              <a:t>text file compression</a:t>
            </a:r>
          </a:p>
          <a:p>
            <a:pPr>
              <a:defRPr/>
            </a:pPr>
            <a:r>
              <a:rPr lang="ro-RO" sz="1800" b="1" i="0" u="none" strike="noStrike" baseline="0">
                <a:effectLst/>
              </a:rPr>
              <a:t>-ratio of compressed files vs  original files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213676415448"/>
          <c:y val="0.206881747889622"/>
          <c:w val="0.842961895388077"/>
          <c:h val="0.65723557919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(3)'!$G$2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'Sheet1 (3)'!$A$3:$A$20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(3)'!#REF!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'Sheet1 (3)'!$H$2</c:f>
              <c:strCache>
                <c:ptCount val="1"/>
                <c:pt idx="0">
                  <c:v>to/from</c:v>
                </c:pt>
              </c:strCache>
            </c:strRef>
          </c:tx>
          <c:invertIfNegative val="0"/>
          <c:cat>
            <c:strRef>
              <c:f>'Sheet1 (3)'!$A$3:$A$20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(3)'!$H$3:$H$20</c:f>
              <c:numCache>
                <c:formatCode>0.00</c:formatCode>
                <c:ptCount val="18"/>
                <c:pt idx="0">
                  <c:v>0.381688102749391</c:v>
                </c:pt>
                <c:pt idx="1">
                  <c:v>0.446555606285877</c:v>
                </c:pt>
                <c:pt idx="2">
                  <c:v>0.393670521366738</c:v>
                </c:pt>
                <c:pt idx="3">
                  <c:v>0.73</c:v>
                </c:pt>
                <c:pt idx="4">
                  <c:v>0.44972408507885</c:v>
                </c:pt>
                <c:pt idx="5">
                  <c:v>0.58012462797619</c:v>
                </c:pt>
                <c:pt idx="6">
                  <c:v>0.40472987755962</c:v>
                </c:pt>
                <c:pt idx="7">
                  <c:v>0.399315287522808</c:v>
                </c:pt>
                <c:pt idx="8">
                  <c:v>0.407450212289687</c:v>
                </c:pt>
                <c:pt idx="9">
                  <c:v>0.430597945234922</c:v>
                </c:pt>
                <c:pt idx="10">
                  <c:v>0.479000451603191</c:v>
                </c:pt>
                <c:pt idx="11">
                  <c:v>0.496151915676761</c:v>
                </c:pt>
                <c:pt idx="12">
                  <c:v>0.408450334601758</c:v>
                </c:pt>
                <c:pt idx="13">
                  <c:v>0.226904461279461</c:v>
                </c:pt>
                <c:pt idx="14">
                  <c:v>0.40455933957739</c:v>
                </c:pt>
                <c:pt idx="15">
                  <c:v>0.313067023979008</c:v>
                </c:pt>
                <c:pt idx="16">
                  <c:v>0.309848316085785</c:v>
                </c:pt>
                <c:pt idx="17">
                  <c:v>0.309087998292331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66888"/>
        <c:axId val="2122672072"/>
      </c:barChart>
      <c:catAx>
        <c:axId val="2122666888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122672072"/>
        <c:crosses val="autoZero"/>
        <c:auto val="1"/>
        <c:lblAlgn val="ctr"/>
        <c:lblOffset val="100"/>
        <c:noMultiLvlLbl val="0"/>
      </c:catAx>
      <c:valAx>
        <c:axId val="212267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ratio of compressed file size </a:t>
                </a:r>
                <a:endParaRPr lang="en-US" sz="1000">
                  <a:effectLst/>
                </a:endParaRPr>
              </a:p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v.s original file size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666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67738407699"/>
          <c:y val="0.0968383639545057"/>
          <c:w val="0.0982085442444694"/>
          <c:h val="0.1072518738895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 sz="1800" b="1" i="0" u="none" strike="noStrike" baseline="0">
                <a:effectLst/>
              </a:rPr>
              <a:t>text file compression</a:t>
            </a:r>
          </a:p>
          <a:p>
            <a:pPr>
              <a:defRPr/>
            </a:pPr>
            <a:r>
              <a:rPr lang="ro-RO" sz="1800" b="1" i="0" u="none" strike="noStrike" baseline="0">
                <a:effectLst/>
              </a:rPr>
              <a:t>-file sizes in bytes</a:t>
            </a:r>
            <a:r>
              <a:rPr lang="ro-RO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288713910761"/>
          <c:y val="0.181818181818182"/>
          <c:w val="0.804870953630796"/>
          <c:h val="0.743851571339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(2)'!$B$2</c:f>
              <c:strCache>
                <c:ptCount val="1"/>
                <c:pt idx="0">
                  <c:v>from</c:v>
                </c:pt>
              </c:strCache>
            </c:strRef>
          </c:tx>
          <c:invertIfNegative val="0"/>
          <c:cat>
            <c:strRef>
              <c:f>'Sheet1 (2)'!$A$3:$A$20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(2)'!$B$3:$B$20</c:f>
              <c:numCache>
                <c:formatCode>General</c:formatCode>
                <c:ptCount val="18"/>
                <c:pt idx="0">
                  <c:v>111261.0</c:v>
                </c:pt>
                <c:pt idx="1">
                  <c:v>768771.0</c:v>
                </c:pt>
                <c:pt idx="2">
                  <c:v>610856.0</c:v>
                </c:pt>
                <c:pt idx="3">
                  <c:v>102400.0</c:v>
                </c:pt>
                <c:pt idx="4">
                  <c:v>377109.0</c:v>
                </c:pt>
                <c:pt idx="5">
                  <c:v>21504.0</c:v>
                </c:pt>
                <c:pt idx="6">
                  <c:v>246814.0</c:v>
                </c:pt>
                <c:pt idx="7">
                  <c:v>53161.0</c:v>
                </c:pt>
                <c:pt idx="8">
                  <c:v>82199.0</c:v>
                </c:pt>
                <c:pt idx="9">
                  <c:v>46526.0</c:v>
                </c:pt>
                <c:pt idx="10">
                  <c:v>13286.0</c:v>
                </c:pt>
                <c:pt idx="11">
                  <c:v>11954.0</c:v>
                </c:pt>
                <c:pt idx="12">
                  <c:v>38105.0</c:v>
                </c:pt>
                <c:pt idx="13">
                  <c:v>513216.0</c:v>
                </c:pt>
                <c:pt idx="14">
                  <c:v>39611.0</c:v>
                </c:pt>
                <c:pt idx="15">
                  <c:v>71646.0</c:v>
                </c:pt>
                <c:pt idx="16">
                  <c:v>49379.0</c:v>
                </c:pt>
                <c:pt idx="17">
                  <c:v>93695.0</c:v>
                </c:pt>
              </c:numCache>
            </c:numRef>
          </c:val>
        </c:ser>
        <c:ser>
          <c:idx val="1"/>
          <c:order val="1"/>
          <c:tx>
            <c:v>to-Simple</c:v>
          </c:tx>
          <c:invertIfNegative val="0"/>
          <c:cat>
            <c:strRef>
              <c:f>'Sheet1 (2)'!$A$3:$A$20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(2)'!$C$3:$C$20</c:f>
              <c:numCache>
                <c:formatCode>General</c:formatCode>
                <c:ptCount val="18"/>
                <c:pt idx="0">
                  <c:v>73791.0</c:v>
                </c:pt>
                <c:pt idx="1">
                  <c:v>439405.0</c:v>
                </c:pt>
                <c:pt idx="2">
                  <c:v>369331.0</c:v>
                </c:pt>
                <c:pt idx="3">
                  <c:v>73588.0</c:v>
                </c:pt>
                <c:pt idx="4">
                  <c:v>247424.0</c:v>
                </c:pt>
                <c:pt idx="5">
                  <c:v>17081.0</c:v>
                </c:pt>
                <c:pt idx="6">
                  <c:v>195127.0</c:v>
                </c:pt>
                <c:pt idx="7">
                  <c:v>34367.0</c:v>
                </c:pt>
                <c:pt idx="8">
                  <c:v>48645.0</c:v>
                </c:pt>
                <c:pt idx="9">
                  <c:v>28305.0</c:v>
                </c:pt>
                <c:pt idx="10">
                  <c:v>8890.0</c:v>
                </c:pt>
                <c:pt idx="11">
                  <c:v>8461.0</c:v>
                </c:pt>
                <c:pt idx="12">
                  <c:v>25053.0</c:v>
                </c:pt>
                <c:pt idx="13">
                  <c:v>107582.0</c:v>
                </c:pt>
                <c:pt idx="14">
                  <c:v>26944.0</c:v>
                </c:pt>
                <c:pt idx="15">
                  <c:v>44013.0</c:v>
                </c:pt>
                <c:pt idx="16">
                  <c:v>31244.0</c:v>
                </c:pt>
                <c:pt idx="17">
                  <c:v>66248.0</c:v>
                </c:pt>
              </c:numCache>
            </c:numRef>
          </c:val>
        </c:ser>
        <c:ser>
          <c:idx val="2"/>
          <c:order val="2"/>
          <c:tx>
            <c:v>to-Tree</c:v>
          </c:tx>
          <c:invertIfNegative val="0"/>
          <c:val>
            <c:numRef>
              <c:f>'Sheet1 (2)'!$E$3:$E$20</c:f>
              <c:numCache>
                <c:formatCode>General</c:formatCode>
                <c:ptCount val="18"/>
                <c:pt idx="0">
                  <c:v>72880.0</c:v>
                </c:pt>
                <c:pt idx="1">
                  <c:v>438495.0</c:v>
                </c:pt>
                <c:pt idx="2">
                  <c:v>368440.0</c:v>
                </c:pt>
                <c:pt idx="3">
                  <c:v>72917.0</c:v>
                </c:pt>
                <c:pt idx="4">
                  <c:v>246536.0</c:v>
                </c:pt>
                <c:pt idx="5">
                  <c:v>16411.0</c:v>
                </c:pt>
                <c:pt idx="6">
                  <c:v>194456.0</c:v>
                </c:pt>
                <c:pt idx="7">
                  <c:v>33475.0</c:v>
                </c:pt>
                <c:pt idx="8">
                  <c:v>47748.0</c:v>
                </c:pt>
                <c:pt idx="9">
                  <c:v>27398.0</c:v>
                </c:pt>
                <c:pt idx="10">
                  <c:v>7977.0</c:v>
                </c:pt>
                <c:pt idx="11">
                  <c:v>7563.0</c:v>
                </c:pt>
                <c:pt idx="12">
                  <c:v>24158.0</c:v>
                </c:pt>
                <c:pt idx="13">
                  <c:v>106777.0</c:v>
                </c:pt>
                <c:pt idx="14">
                  <c:v>26048.0</c:v>
                </c:pt>
                <c:pt idx="15">
                  <c:v>43109.0</c:v>
                </c:pt>
                <c:pt idx="16">
                  <c:v>30344.0</c:v>
                </c:pt>
                <c:pt idx="17">
                  <c:v>65361.0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74152"/>
        <c:axId val="2116777128"/>
      </c:barChart>
      <c:catAx>
        <c:axId val="211677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77128"/>
        <c:crosses val="autoZero"/>
        <c:auto val="1"/>
        <c:lblAlgn val="ctr"/>
        <c:lblOffset val="100"/>
        <c:noMultiLvlLbl val="0"/>
      </c:catAx>
      <c:valAx>
        <c:axId val="2116777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 size in 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74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68801999601"/>
          <c:y val="0.162685016279123"/>
          <c:w val="0.0865444688266426"/>
          <c:h val="0.17668252245595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 sz="1800" b="1" i="0" u="none" strike="noStrike" baseline="0">
                <a:effectLst/>
              </a:rPr>
              <a:t>text file compression</a:t>
            </a:r>
          </a:p>
          <a:p>
            <a:pPr>
              <a:defRPr/>
            </a:pPr>
            <a:r>
              <a:rPr lang="ro-RO" sz="1800" b="1" i="0" u="none" strike="noStrike" baseline="0">
                <a:effectLst/>
              </a:rPr>
              <a:t>-ratio of compressed files vs  original files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213676415448"/>
          <c:y val="0.206881747889622"/>
          <c:w val="0.842961895388077"/>
          <c:h val="0.65723557919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(2)'!$G$2</c:f>
              <c:strCache>
                <c:ptCount val="1"/>
                <c:pt idx="0">
                  <c:v>simple to %</c:v>
                </c:pt>
              </c:strCache>
            </c:strRef>
          </c:tx>
          <c:invertIfNegative val="0"/>
          <c:cat>
            <c:strRef>
              <c:f>'Sheet1 (2)'!$A$3:$A$20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(2)'!$G$3:$G$20</c:f>
              <c:numCache>
                <c:formatCode>0.00</c:formatCode>
                <c:ptCount val="18"/>
                <c:pt idx="0">
                  <c:v>0.663224310405263</c:v>
                </c:pt>
                <c:pt idx="1">
                  <c:v>0.571568126269071</c:v>
                </c:pt>
                <c:pt idx="2">
                  <c:v>0.60461221629975</c:v>
                </c:pt>
                <c:pt idx="3">
                  <c:v>0.7186328125</c:v>
                </c:pt>
                <c:pt idx="4">
                  <c:v>0.656107385397856</c:v>
                </c:pt>
                <c:pt idx="5">
                  <c:v>0.794317336309524</c:v>
                </c:pt>
                <c:pt idx="6">
                  <c:v>0.790583192201415</c:v>
                </c:pt>
                <c:pt idx="7">
                  <c:v>0.646470156693817</c:v>
                </c:pt>
                <c:pt idx="8">
                  <c:v>0.591795520626772</c:v>
                </c:pt>
                <c:pt idx="9">
                  <c:v>0.608369513820229</c:v>
                </c:pt>
                <c:pt idx="10">
                  <c:v>0.669125395152792</c:v>
                </c:pt>
                <c:pt idx="11">
                  <c:v>0.70779655345491</c:v>
                </c:pt>
                <c:pt idx="12">
                  <c:v>0.657472772602021</c:v>
                </c:pt>
                <c:pt idx="13">
                  <c:v>0.209623238558424</c:v>
                </c:pt>
                <c:pt idx="14">
                  <c:v>0.680215091767438</c:v>
                </c:pt>
                <c:pt idx="15">
                  <c:v>0.614312034167993</c:v>
                </c:pt>
                <c:pt idx="16">
                  <c:v>0.632738613580672</c:v>
                </c:pt>
                <c:pt idx="17">
                  <c:v>0.707060141949944</c:v>
                </c:pt>
              </c:numCache>
            </c:numRef>
          </c:val>
        </c:ser>
        <c:ser>
          <c:idx val="1"/>
          <c:order val="1"/>
          <c:tx>
            <c:strRef>
              <c:f>'Sheet1 (2)'!$H$2</c:f>
              <c:strCache>
                <c:ptCount val="1"/>
                <c:pt idx="0">
                  <c:v>tree to %</c:v>
                </c:pt>
              </c:strCache>
            </c:strRef>
          </c:tx>
          <c:invertIfNegative val="0"/>
          <c:cat>
            <c:strRef>
              <c:f>'Sheet1 (2)'!$A$3:$A$20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'Sheet1 (2)'!$H$3:$H$20</c:f>
              <c:numCache>
                <c:formatCode>0.00</c:formatCode>
                <c:ptCount val="18"/>
                <c:pt idx="0">
                  <c:v>0.655036355955815</c:v>
                </c:pt>
                <c:pt idx="1">
                  <c:v>0.570384418767097</c:v>
                </c:pt>
                <c:pt idx="2">
                  <c:v>0.603153607396833</c:v>
                </c:pt>
                <c:pt idx="3">
                  <c:v>0.712080078125</c:v>
                </c:pt>
                <c:pt idx="4">
                  <c:v>0.653752628550366</c:v>
                </c:pt>
                <c:pt idx="5">
                  <c:v>0.763160342261905</c:v>
                </c:pt>
                <c:pt idx="6">
                  <c:v>0.78786454577131</c:v>
                </c:pt>
                <c:pt idx="7">
                  <c:v>0.629690938846146</c:v>
                </c:pt>
                <c:pt idx="8">
                  <c:v>0.580882979111668</c:v>
                </c:pt>
                <c:pt idx="9">
                  <c:v>0.588875037613377</c:v>
                </c:pt>
                <c:pt idx="10">
                  <c:v>0.600406442872196</c:v>
                </c:pt>
                <c:pt idx="11">
                  <c:v>0.632675255144721</c:v>
                </c:pt>
                <c:pt idx="12">
                  <c:v>0.633985041333158</c:v>
                </c:pt>
                <c:pt idx="13">
                  <c:v>0.208054698216735</c:v>
                </c:pt>
                <c:pt idx="14">
                  <c:v>0.657595112468759</c:v>
                </c:pt>
                <c:pt idx="15">
                  <c:v>0.601694442118192</c:v>
                </c:pt>
                <c:pt idx="16">
                  <c:v>0.614512242046214</c:v>
                </c:pt>
                <c:pt idx="17">
                  <c:v>0.697593254709429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57848"/>
        <c:axId val="2062434472"/>
      </c:barChart>
      <c:catAx>
        <c:axId val="2116857848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062434472"/>
        <c:crosses val="autoZero"/>
        <c:auto val="1"/>
        <c:lblAlgn val="ctr"/>
        <c:lblOffset val="100"/>
        <c:noMultiLvlLbl val="0"/>
      </c:catAx>
      <c:valAx>
        <c:axId val="206243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ratio of compressed file size </a:t>
                </a:r>
                <a:endParaRPr lang="en-US" sz="1000">
                  <a:effectLst/>
                </a:endParaRPr>
              </a:p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v.s original file size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6857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67738407699"/>
          <c:y val="0.0968383639545057"/>
          <c:w val="0.0982085442444694"/>
          <c:h val="0.1072518738895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from</c:v>
                </c:pt>
              </c:strCache>
            </c:strRef>
          </c:tx>
          <c:invertIfNegative val="0"/>
          <c:cat>
            <c:strRef>
              <c:f>Sheet3!$A$3:$A$10</c:f>
              <c:strCache>
                <c:ptCount val="8"/>
                <c:pt idx="0">
                  <c:v>clegg.tif</c:v>
                </c:pt>
                <c:pt idx="1">
                  <c:v>frymire.tif</c:v>
                </c:pt>
                <c:pt idx="2">
                  <c:v>lena.tif</c:v>
                </c:pt>
                <c:pt idx="3">
                  <c:v>monarch.tif</c:v>
                </c:pt>
                <c:pt idx="4">
                  <c:v>peppers.tif</c:v>
                </c:pt>
                <c:pt idx="5">
                  <c:v>sail.tif</c:v>
                </c:pt>
                <c:pt idx="6">
                  <c:v>serrano.tif</c:v>
                </c:pt>
                <c:pt idx="7">
                  <c:v>tulips.tif</c:v>
                </c:pt>
              </c:strCache>
            </c:strRef>
          </c:cat>
          <c:val>
            <c:numRef>
              <c:f>Sheet3!$B$3:$B$10</c:f>
              <c:numCache>
                <c:formatCode>General</c:formatCode>
                <c:ptCount val="8"/>
                <c:pt idx="0">
                  <c:v>2.149096E6</c:v>
                </c:pt>
                <c:pt idx="1">
                  <c:v>3.706306E6</c:v>
                </c:pt>
                <c:pt idx="2">
                  <c:v>786568.0</c:v>
                </c:pt>
                <c:pt idx="3">
                  <c:v>1.179784E6</c:v>
                </c:pt>
                <c:pt idx="4">
                  <c:v>786568.0</c:v>
                </c:pt>
                <c:pt idx="5">
                  <c:v>1.179784E6</c:v>
                </c:pt>
                <c:pt idx="6">
                  <c:v>1.498414E6</c:v>
                </c:pt>
                <c:pt idx="7">
                  <c:v>1.179784E6</c:v>
                </c:pt>
              </c:numCache>
            </c:numRef>
          </c:val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to-Simple</c:v>
                </c:pt>
              </c:strCache>
            </c:strRef>
          </c:tx>
          <c:invertIfNegative val="0"/>
          <c:cat>
            <c:strRef>
              <c:f>Sheet3!$A$3:$A$10</c:f>
              <c:strCache>
                <c:ptCount val="8"/>
                <c:pt idx="0">
                  <c:v>clegg.tif</c:v>
                </c:pt>
                <c:pt idx="1">
                  <c:v>frymire.tif</c:v>
                </c:pt>
                <c:pt idx="2">
                  <c:v>lena.tif</c:v>
                </c:pt>
                <c:pt idx="3">
                  <c:v>monarch.tif</c:v>
                </c:pt>
                <c:pt idx="4">
                  <c:v>peppers.tif</c:v>
                </c:pt>
                <c:pt idx="5">
                  <c:v>sail.tif</c:v>
                </c:pt>
                <c:pt idx="6">
                  <c:v>serrano.tif</c:v>
                </c:pt>
                <c:pt idx="7">
                  <c:v>tulips.tif</c:v>
                </c:pt>
              </c:strCache>
            </c:strRef>
          </c:cat>
          <c:val>
            <c:numRef>
              <c:f>Sheet3!$C$3:$C$10</c:f>
              <c:numCache>
                <c:formatCode>General</c:formatCode>
                <c:ptCount val="8"/>
                <c:pt idx="0">
                  <c:v>2.034591E6</c:v>
                </c:pt>
                <c:pt idx="1">
                  <c:v>2.188589E6</c:v>
                </c:pt>
                <c:pt idx="2">
                  <c:v>766142.0</c:v>
                </c:pt>
                <c:pt idx="3">
                  <c:v>1.109969E6</c:v>
                </c:pt>
                <c:pt idx="4">
                  <c:v>756964.0</c:v>
                </c:pt>
                <c:pt idx="5">
                  <c:v>1.085497E6</c:v>
                </c:pt>
                <c:pt idx="6">
                  <c:v>1.127641E6</c:v>
                </c:pt>
                <c:pt idx="7">
                  <c:v>1.135857E6</c:v>
                </c:pt>
              </c:numCache>
            </c:numRef>
          </c:val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to% -simple</c:v>
                </c:pt>
              </c:strCache>
            </c:strRef>
          </c:tx>
          <c:invertIfNegative val="0"/>
          <c:cat>
            <c:strRef>
              <c:f>Sheet3!$A$3:$A$10</c:f>
              <c:strCache>
                <c:ptCount val="8"/>
                <c:pt idx="0">
                  <c:v>clegg.tif</c:v>
                </c:pt>
                <c:pt idx="1">
                  <c:v>frymire.tif</c:v>
                </c:pt>
                <c:pt idx="2">
                  <c:v>lena.tif</c:v>
                </c:pt>
                <c:pt idx="3">
                  <c:v>monarch.tif</c:v>
                </c:pt>
                <c:pt idx="4">
                  <c:v>peppers.tif</c:v>
                </c:pt>
                <c:pt idx="5">
                  <c:v>sail.tif</c:v>
                </c:pt>
                <c:pt idx="6">
                  <c:v>serrano.tif</c:v>
                </c:pt>
                <c:pt idx="7">
                  <c:v>tulips.tif</c:v>
                </c:pt>
              </c:strCache>
            </c:strRef>
          </c:cat>
          <c:val>
            <c:numRef>
              <c:f>Sheet3!$E$3:$E$10</c:f>
              <c:numCache>
                <c:formatCode>0.00</c:formatCode>
                <c:ptCount val="8"/>
                <c:pt idx="0">
                  <c:v>0.946719457855768</c:v>
                </c:pt>
                <c:pt idx="1">
                  <c:v>0.590504129988188</c:v>
                </c:pt>
                <c:pt idx="2">
                  <c:v>0.974031488695192</c:v>
                </c:pt>
                <c:pt idx="3">
                  <c:v>0.940823913529934</c:v>
                </c:pt>
                <c:pt idx="4">
                  <c:v>0.962363076046826</c:v>
                </c:pt>
                <c:pt idx="5">
                  <c:v>0.920081133495623</c:v>
                </c:pt>
                <c:pt idx="6">
                  <c:v>0.752556369601459</c:v>
                </c:pt>
                <c:pt idx="7">
                  <c:v>0.962766913265479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92088"/>
        <c:axId val="2116895064"/>
      </c:barChart>
      <c:catAx>
        <c:axId val="21168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95064"/>
        <c:crosses val="autoZero"/>
        <c:auto val="1"/>
        <c:lblAlgn val="ctr"/>
        <c:lblOffset val="100"/>
        <c:noMultiLvlLbl val="0"/>
      </c:catAx>
      <c:valAx>
        <c:axId val="211689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92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801837270341"/>
          <c:y val="0.110535141440653"/>
          <c:w val="0.16130927384077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Sheet3!$G$2</c:f>
              <c:strCache>
                <c:ptCount val="1"/>
              </c:strCache>
            </c:strRef>
          </c:tx>
          <c:invertIfNegative val="0"/>
          <c:cat>
            <c:strRef>
              <c:f>Sheet3!$A$3:$A$10</c:f>
              <c:strCache>
                <c:ptCount val="8"/>
                <c:pt idx="0">
                  <c:v>clegg.tif</c:v>
                </c:pt>
                <c:pt idx="1">
                  <c:v>frymire.tif</c:v>
                </c:pt>
                <c:pt idx="2">
                  <c:v>lena.tif</c:v>
                </c:pt>
                <c:pt idx="3">
                  <c:v>monarch.tif</c:v>
                </c:pt>
                <c:pt idx="4">
                  <c:v>peppers.tif</c:v>
                </c:pt>
                <c:pt idx="5">
                  <c:v>sail.tif</c:v>
                </c:pt>
                <c:pt idx="6">
                  <c:v>serrano.tif</c:v>
                </c:pt>
                <c:pt idx="7">
                  <c:v>tulips.tif</c:v>
                </c:pt>
              </c:strCache>
            </c:strRef>
          </c:cat>
          <c:val>
            <c:numRef>
              <c:f>Sheet3!$G$3:$G$10</c:f>
              <c:numCache>
                <c:formatCode>0.00</c:formatCode>
                <c:ptCount val="8"/>
              </c:numCache>
            </c:numRef>
          </c:val>
        </c:ser>
        <c:ser>
          <c:idx val="1"/>
          <c:order val="1"/>
          <c:tx>
            <c:strRef>
              <c:f>Sheet3!$H$2</c:f>
              <c:strCache>
                <c:ptCount val="1"/>
              </c:strCache>
            </c:strRef>
          </c:tx>
          <c:invertIfNegative val="0"/>
          <c:cat>
            <c:strRef>
              <c:f>Sheet3!$A$3:$A$10</c:f>
              <c:strCache>
                <c:ptCount val="8"/>
                <c:pt idx="0">
                  <c:v>clegg.tif</c:v>
                </c:pt>
                <c:pt idx="1">
                  <c:v>frymire.tif</c:v>
                </c:pt>
                <c:pt idx="2">
                  <c:v>lena.tif</c:v>
                </c:pt>
                <c:pt idx="3">
                  <c:v>monarch.tif</c:v>
                </c:pt>
                <c:pt idx="4">
                  <c:v>peppers.tif</c:v>
                </c:pt>
                <c:pt idx="5">
                  <c:v>sail.tif</c:v>
                </c:pt>
                <c:pt idx="6">
                  <c:v>serrano.tif</c:v>
                </c:pt>
                <c:pt idx="7">
                  <c:v>tulips.tif</c:v>
                </c:pt>
              </c:strCache>
            </c:strRef>
          </c:cat>
          <c:val>
            <c:numRef>
              <c:f>Sheet3!$H$3:$H$10</c:f>
              <c:numCache>
                <c:formatCode>0.00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27880"/>
        <c:axId val="2116930856"/>
      </c:barChart>
      <c:catAx>
        <c:axId val="211692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30856"/>
        <c:crosses val="autoZero"/>
        <c:auto val="1"/>
        <c:lblAlgn val="ctr"/>
        <c:lblOffset val="100"/>
        <c:noMultiLvlLbl val="0"/>
      </c:catAx>
      <c:valAx>
        <c:axId val="211693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compressed file size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v.s original file size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6927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008530183727"/>
          <c:y val="0.110727252843395"/>
          <c:w val="0.185547025371828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from</c:v>
          </c:tx>
          <c:invertIfNegative val="0"/>
          <c:cat>
            <c:strRef>
              <c:f>(Sheet4!$A$8,Sheet4!$A$10,Sheet4!$A$12)</c:f>
              <c:strCache>
                <c:ptCount val="3"/>
                <c:pt idx="0">
                  <c:v>a.txt</c:v>
                </c:pt>
                <c:pt idx="1">
                  <c:v>simpleExample.txt</c:v>
                </c:pt>
                <c:pt idx="2">
                  <c:v>test.txt</c:v>
                </c:pt>
              </c:strCache>
            </c:strRef>
          </c:cat>
          <c:val>
            <c:numRef>
              <c:f>Sheet4!$B$25:$B$27</c:f>
              <c:numCache>
                <c:formatCode>General</c:formatCode>
                <c:ptCount val="3"/>
                <c:pt idx="0">
                  <c:v>238.0</c:v>
                </c:pt>
                <c:pt idx="1">
                  <c:v>37.0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v>to-Simple</c:v>
          </c:tx>
          <c:invertIfNegative val="0"/>
          <c:cat>
            <c:strRef>
              <c:f>(Sheet4!$A$8,Sheet4!$A$10,Sheet4!$A$12)</c:f>
              <c:strCache>
                <c:ptCount val="3"/>
                <c:pt idx="0">
                  <c:v>a.txt</c:v>
                </c:pt>
                <c:pt idx="1">
                  <c:v>simpleExample.txt</c:v>
                </c:pt>
                <c:pt idx="2">
                  <c:v>test.txt</c:v>
                </c:pt>
              </c:strCache>
            </c:strRef>
          </c:cat>
          <c:val>
            <c:numRef>
              <c:f>Sheet4!$D$25:$D$27</c:f>
              <c:numCache>
                <c:formatCode>General</c:formatCode>
                <c:ptCount val="3"/>
                <c:pt idx="0">
                  <c:v>1058.0</c:v>
                </c:pt>
                <c:pt idx="1">
                  <c:v>1041.0</c:v>
                </c:pt>
                <c:pt idx="2">
                  <c:v>1031.0</c:v>
                </c:pt>
              </c:numCache>
            </c:numRef>
          </c:val>
        </c:ser>
        <c:ser>
          <c:idx val="2"/>
          <c:order val="2"/>
          <c:tx>
            <c:v>to-Tree</c:v>
          </c:tx>
          <c:invertIfNegative val="0"/>
          <c:cat>
            <c:strRef>
              <c:f>(Sheet4!$A$8,Sheet4!$A$10,Sheet4!$A$12)</c:f>
              <c:strCache>
                <c:ptCount val="3"/>
                <c:pt idx="0">
                  <c:v>a.txt</c:v>
                </c:pt>
                <c:pt idx="1">
                  <c:v>simpleExample.txt</c:v>
                </c:pt>
                <c:pt idx="2">
                  <c:v>test.txt</c:v>
                </c:pt>
              </c:strCache>
            </c:strRef>
          </c:cat>
          <c:val>
            <c:numRef>
              <c:f>Sheet4!$C$25:$C$27</c:f>
              <c:numCache>
                <c:formatCode>General</c:formatCode>
                <c:ptCount val="3"/>
                <c:pt idx="0">
                  <c:v>37.0</c:v>
                </c:pt>
                <c:pt idx="1">
                  <c:v>26.0</c:v>
                </c:pt>
                <c:pt idx="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71544"/>
        <c:axId val="2116974520"/>
      </c:barChart>
      <c:catAx>
        <c:axId val="21169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74520"/>
        <c:crosses val="autoZero"/>
        <c:auto val="1"/>
        <c:lblAlgn val="ctr"/>
        <c:lblOffset val="100"/>
        <c:noMultiLvlLbl val="0"/>
      </c:catAx>
      <c:valAx>
        <c:axId val="211697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7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2</xdr:row>
      <xdr:rowOff>38100</xdr:rowOff>
    </xdr:from>
    <xdr:to>
      <xdr:col>20</xdr:col>
      <xdr:colOff>152400</xdr:colOff>
      <xdr:row>24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26</xdr:row>
      <xdr:rowOff>6350</xdr:rowOff>
    </xdr:from>
    <xdr:to>
      <xdr:col>20</xdr:col>
      <xdr:colOff>165100</xdr:colOff>
      <xdr:row>51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2</xdr:row>
      <xdr:rowOff>38100</xdr:rowOff>
    </xdr:from>
    <xdr:to>
      <xdr:col>20</xdr:col>
      <xdr:colOff>152400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26</xdr:row>
      <xdr:rowOff>6350</xdr:rowOff>
    </xdr:from>
    <xdr:to>
      <xdr:col>20</xdr:col>
      <xdr:colOff>165100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0</xdr:row>
      <xdr:rowOff>107950</xdr:rowOff>
    </xdr:from>
    <xdr:to>
      <xdr:col>14</xdr:col>
      <xdr:colOff>431800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17</xdr:row>
      <xdr:rowOff>69850</xdr:rowOff>
    </xdr:from>
    <xdr:to>
      <xdr:col>14</xdr:col>
      <xdr:colOff>469900</xdr:colOff>
      <xdr:row>31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17</xdr:row>
      <xdr:rowOff>19050</xdr:rowOff>
    </xdr:from>
    <xdr:to>
      <xdr:col>15</xdr:col>
      <xdr:colOff>596900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showRuler="0" topLeftCell="A49" workbookViewId="0">
      <selection activeCell="D71" sqref="D71"/>
    </sheetView>
  </sheetViews>
  <sheetFormatPr baseColWidth="10" defaultRowHeight="15" x14ac:dyDescent="0"/>
  <cols>
    <col min="1" max="1" width="17" customWidth="1"/>
  </cols>
  <sheetData>
    <row r="1" spans="1:9">
      <c r="C1" t="s">
        <v>171</v>
      </c>
    </row>
    <row r="2" spans="1:9">
      <c r="B2" t="s">
        <v>150</v>
      </c>
      <c r="C2" t="s">
        <v>151</v>
      </c>
      <c r="D2" t="s">
        <v>152</v>
      </c>
      <c r="E2" t="s">
        <v>237</v>
      </c>
      <c r="F2" t="s">
        <v>151</v>
      </c>
      <c r="G2" t="s">
        <v>152</v>
      </c>
      <c r="H2" t="s">
        <v>237</v>
      </c>
    </row>
    <row r="3" spans="1:9">
      <c r="A3" t="s">
        <v>153</v>
      </c>
      <c r="B3">
        <v>111261</v>
      </c>
      <c r="C3">
        <v>73791</v>
      </c>
      <c r="D3">
        <v>0.215</v>
      </c>
      <c r="E3" s="1">
        <f>C3/B3</f>
        <v>0.66322431040526331</v>
      </c>
      <c r="F3">
        <v>42467</v>
      </c>
      <c r="G3">
        <v>0.53300000000000003</v>
      </c>
      <c r="H3" s="1">
        <f>F3/B3</f>
        <v>0.38168810274939108</v>
      </c>
      <c r="I3" s="1"/>
    </row>
    <row r="4" spans="1:9">
      <c r="A4" t="s">
        <v>154</v>
      </c>
      <c r="B4">
        <v>768771</v>
      </c>
      <c r="C4">
        <v>439405</v>
      </c>
      <c r="D4">
        <v>0.89</v>
      </c>
      <c r="E4" s="1">
        <f t="shared" ref="E4:E20" si="0">C4/B4</f>
        <v>0.57156812626907105</v>
      </c>
      <c r="F4">
        <v>343299</v>
      </c>
      <c r="G4">
        <v>2.3759999999999999</v>
      </c>
      <c r="H4" s="1">
        <f t="shared" ref="H4:H20" si="1">F4/B4</f>
        <v>0.44655560628587709</v>
      </c>
      <c r="I4" s="1"/>
    </row>
    <row r="5" spans="1:9">
      <c r="A5" t="s">
        <v>155</v>
      </c>
      <c r="B5">
        <v>610856</v>
      </c>
      <c r="C5">
        <v>369331</v>
      </c>
      <c r="D5">
        <v>0.68799999999999994</v>
      </c>
      <c r="E5" s="1">
        <f t="shared" si="0"/>
        <v>0.60461221629974982</v>
      </c>
      <c r="F5">
        <v>240476</v>
      </c>
      <c r="G5">
        <v>0.9</v>
      </c>
      <c r="H5" s="1">
        <f t="shared" si="1"/>
        <v>0.3936705213667378</v>
      </c>
      <c r="I5" s="1"/>
    </row>
    <row r="6" spans="1:9">
      <c r="A6" t="s">
        <v>156</v>
      </c>
      <c r="B6">
        <v>102400</v>
      </c>
      <c r="C6">
        <v>73588</v>
      </c>
      <c r="D6">
        <v>0.19400000000000001</v>
      </c>
      <c r="E6" s="1">
        <f t="shared" si="0"/>
        <v>0.7186328125</v>
      </c>
      <c r="F6">
        <v>74752</v>
      </c>
      <c r="G6">
        <v>0.24199999999999999</v>
      </c>
      <c r="H6" s="1">
        <f t="shared" si="1"/>
        <v>0.73</v>
      </c>
      <c r="I6" s="1"/>
    </row>
    <row r="7" spans="1:9">
      <c r="A7" t="s">
        <v>157</v>
      </c>
      <c r="B7">
        <v>377109</v>
      </c>
      <c r="C7">
        <v>247424</v>
      </c>
      <c r="D7">
        <v>0.48299999999999998</v>
      </c>
      <c r="E7" s="1">
        <f t="shared" si="0"/>
        <v>0.65610738539785585</v>
      </c>
      <c r="F7">
        <v>169595</v>
      </c>
      <c r="G7">
        <v>0.58699999999999997</v>
      </c>
      <c r="H7" s="1">
        <f t="shared" si="1"/>
        <v>0.44972408507884987</v>
      </c>
      <c r="I7" s="1"/>
    </row>
    <row r="8" spans="1:9">
      <c r="A8" t="s">
        <v>158</v>
      </c>
      <c r="B8">
        <v>21504</v>
      </c>
      <c r="C8">
        <v>17081</v>
      </c>
      <c r="D8">
        <v>0.08</v>
      </c>
      <c r="E8" s="1">
        <f t="shared" si="0"/>
        <v>0.79431733630952384</v>
      </c>
      <c r="F8">
        <v>12475</v>
      </c>
      <c r="G8">
        <v>0.107</v>
      </c>
      <c r="H8" s="1">
        <f t="shared" si="1"/>
        <v>0.58012462797619047</v>
      </c>
      <c r="I8" s="1"/>
    </row>
    <row r="9" spans="1:9">
      <c r="A9" t="s">
        <v>159</v>
      </c>
      <c r="B9">
        <v>246814</v>
      </c>
      <c r="C9">
        <v>195127</v>
      </c>
      <c r="D9">
        <v>0.36599999999999999</v>
      </c>
      <c r="E9" s="1">
        <f t="shared" si="0"/>
        <v>0.79058319220141482</v>
      </c>
      <c r="F9">
        <v>99893</v>
      </c>
      <c r="G9">
        <v>0.36899999999999999</v>
      </c>
      <c r="H9" s="1">
        <f t="shared" si="1"/>
        <v>0.40472987755961981</v>
      </c>
      <c r="I9" s="1"/>
    </row>
    <row r="10" spans="1:9">
      <c r="A10" t="s">
        <v>160</v>
      </c>
      <c r="B10">
        <v>53161</v>
      </c>
      <c r="C10">
        <v>34367</v>
      </c>
      <c r="D10">
        <v>0.113</v>
      </c>
      <c r="E10" s="1">
        <f t="shared" si="0"/>
        <v>0.64647015669381691</v>
      </c>
      <c r="F10">
        <v>21228</v>
      </c>
      <c r="G10">
        <v>0.11899999999999999</v>
      </c>
      <c r="H10" s="1">
        <f t="shared" si="1"/>
        <v>0.39931528752280809</v>
      </c>
      <c r="I10" s="1"/>
    </row>
    <row r="11" spans="1:9">
      <c r="A11" t="s">
        <v>161</v>
      </c>
      <c r="B11">
        <v>82199</v>
      </c>
      <c r="C11">
        <v>48645</v>
      </c>
      <c r="D11">
        <v>9.2999999999999999E-2</v>
      </c>
      <c r="E11" s="1">
        <f t="shared" si="0"/>
        <v>0.59179552062677165</v>
      </c>
      <c r="F11">
        <v>33492</v>
      </c>
      <c r="G11">
        <v>0.122</v>
      </c>
      <c r="H11" s="1">
        <f t="shared" si="1"/>
        <v>0.4074502122896872</v>
      </c>
      <c r="I11" s="1"/>
    </row>
    <row r="12" spans="1:9">
      <c r="A12" t="s">
        <v>162</v>
      </c>
      <c r="B12">
        <v>46526</v>
      </c>
      <c r="C12">
        <v>28305</v>
      </c>
      <c r="D12">
        <v>0.104</v>
      </c>
      <c r="E12" s="1">
        <f t="shared" si="0"/>
        <v>0.60836951382022952</v>
      </c>
      <c r="F12">
        <v>20034</v>
      </c>
      <c r="G12">
        <v>7.0000000000000007E-2</v>
      </c>
      <c r="H12" s="1">
        <f t="shared" si="1"/>
        <v>0.4305979452349224</v>
      </c>
      <c r="I12" s="1"/>
    </row>
    <row r="13" spans="1:9">
      <c r="A13" t="s">
        <v>163</v>
      </c>
      <c r="B13">
        <v>13286</v>
      </c>
      <c r="C13">
        <v>8890</v>
      </c>
      <c r="D13">
        <v>1.7000000000000001E-2</v>
      </c>
      <c r="E13" s="1">
        <f t="shared" si="0"/>
        <v>0.66912539515279246</v>
      </c>
      <c r="F13">
        <v>6364</v>
      </c>
      <c r="G13">
        <v>1.9E-2</v>
      </c>
      <c r="H13" s="1">
        <f t="shared" si="1"/>
        <v>0.47900045160319132</v>
      </c>
      <c r="I13" s="1"/>
    </row>
    <row r="14" spans="1:9">
      <c r="A14" t="s">
        <v>164</v>
      </c>
      <c r="B14">
        <v>11954</v>
      </c>
      <c r="C14">
        <v>8461</v>
      </c>
      <c r="D14">
        <v>1.7999999999999999E-2</v>
      </c>
      <c r="E14" s="1">
        <f t="shared" si="0"/>
        <v>0.70779655345491044</v>
      </c>
      <c r="F14">
        <v>5931</v>
      </c>
      <c r="G14">
        <v>1.7999999999999999E-2</v>
      </c>
      <c r="H14" s="1">
        <f t="shared" si="1"/>
        <v>0.49615191567676092</v>
      </c>
      <c r="I14" s="1"/>
    </row>
    <row r="15" spans="1:9">
      <c r="A15" t="s">
        <v>165</v>
      </c>
      <c r="B15">
        <v>38105</v>
      </c>
      <c r="C15">
        <v>25053</v>
      </c>
      <c r="D15">
        <v>5.7000000000000002E-2</v>
      </c>
      <c r="E15" s="1">
        <f t="shared" si="0"/>
        <v>0.65747277260202075</v>
      </c>
      <c r="F15">
        <v>15564</v>
      </c>
      <c r="G15">
        <v>5.3999999999999999E-2</v>
      </c>
      <c r="H15" s="1">
        <f t="shared" si="1"/>
        <v>0.40845033460175828</v>
      </c>
      <c r="I15" s="1"/>
    </row>
    <row r="16" spans="1:9">
      <c r="A16" t="s">
        <v>166</v>
      </c>
      <c r="B16">
        <v>513216</v>
      </c>
      <c r="C16">
        <v>107582</v>
      </c>
      <c r="D16">
        <v>0.23300000000000001</v>
      </c>
      <c r="E16" s="1">
        <f t="shared" si="0"/>
        <v>0.20962323855842374</v>
      </c>
      <c r="F16">
        <v>116451</v>
      </c>
      <c r="G16">
        <v>13.759</v>
      </c>
      <c r="H16" s="1">
        <f t="shared" si="1"/>
        <v>0.22690446127946129</v>
      </c>
      <c r="I16" s="1"/>
    </row>
    <row r="17" spans="1:9">
      <c r="A17" t="s">
        <v>167</v>
      </c>
      <c r="B17">
        <v>39611</v>
      </c>
      <c r="C17">
        <v>26944</v>
      </c>
      <c r="D17">
        <v>9.7000000000000003E-2</v>
      </c>
      <c r="E17" s="1">
        <f t="shared" si="0"/>
        <v>0.68021509176743833</v>
      </c>
      <c r="F17">
        <v>16025</v>
      </c>
      <c r="G17">
        <v>0.10100000000000001</v>
      </c>
      <c r="H17" s="1">
        <f t="shared" si="1"/>
        <v>0.4045593395773901</v>
      </c>
      <c r="I17" s="1"/>
    </row>
    <row r="18" spans="1:9">
      <c r="A18" t="s">
        <v>168</v>
      </c>
      <c r="B18">
        <v>71646</v>
      </c>
      <c r="C18">
        <v>44013</v>
      </c>
      <c r="D18">
        <v>0.107</v>
      </c>
      <c r="E18" s="1">
        <f t="shared" si="0"/>
        <v>0.61431203416799263</v>
      </c>
      <c r="F18">
        <v>22430</v>
      </c>
      <c r="G18">
        <v>0.112</v>
      </c>
      <c r="H18" s="1">
        <f t="shared" si="1"/>
        <v>0.31306702397900787</v>
      </c>
      <c r="I18" s="1"/>
    </row>
    <row r="19" spans="1:9">
      <c r="A19" t="s">
        <v>169</v>
      </c>
      <c r="B19">
        <v>49379</v>
      </c>
      <c r="C19">
        <v>31244</v>
      </c>
      <c r="D19">
        <v>0.09</v>
      </c>
      <c r="E19" s="1">
        <f t="shared" si="0"/>
        <v>0.63273861358067196</v>
      </c>
      <c r="F19">
        <v>15300</v>
      </c>
      <c r="G19">
        <v>8.4000000000000005E-2</v>
      </c>
      <c r="H19" s="1">
        <f t="shared" si="1"/>
        <v>0.30984831608578545</v>
      </c>
      <c r="I19" s="1"/>
    </row>
    <row r="20" spans="1:9">
      <c r="A20" t="s">
        <v>170</v>
      </c>
      <c r="B20">
        <v>93695</v>
      </c>
      <c r="C20">
        <v>66248</v>
      </c>
      <c r="D20">
        <v>0.127</v>
      </c>
      <c r="E20" s="1">
        <f t="shared" si="0"/>
        <v>0.70706014194994393</v>
      </c>
      <c r="F20">
        <v>28960</v>
      </c>
      <c r="G20">
        <v>0.153</v>
      </c>
      <c r="H20" s="1">
        <f t="shared" si="1"/>
        <v>0.30908799829233152</v>
      </c>
      <c r="I20" s="1"/>
    </row>
    <row r="21" spans="1:9">
      <c r="A21" t="s">
        <v>77</v>
      </c>
    </row>
    <row r="22" spans="1:9">
      <c r="A22" t="s">
        <v>73</v>
      </c>
    </row>
    <row r="23" spans="1:9">
      <c r="A23" t="s">
        <v>74</v>
      </c>
    </row>
    <row r="24" spans="1:9">
      <c r="A24" t="s">
        <v>75</v>
      </c>
    </row>
    <row r="25" spans="1:9">
      <c r="A25" t="s">
        <v>76</v>
      </c>
    </row>
    <row r="30" spans="1:9">
      <c r="A30" t="s">
        <v>212</v>
      </c>
    </row>
    <row r="31" spans="1:9">
      <c r="A31" t="s">
        <v>236</v>
      </c>
      <c r="B31">
        <v>6148</v>
      </c>
      <c r="C31">
        <v>1858</v>
      </c>
      <c r="D31">
        <v>0.18099999999999999</v>
      </c>
    </row>
    <row r="32" spans="1:9">
      <c r="A32" t="s">
        <v>214</v>
      </c>
    </row>
    <row r="33" spans="1:2">
      <c r="A33" t="s">
        <v>153</v>
      </c>
      <c r="B33">
        <v>111261</v>
      </c>
    </row>
    <row r="34" spans="1:2">
      <c r="A34" t="s">
        <v>215</v>
      </c>
    </row>
    <row r="35" spans="1:2">
      <c r="A35" t="s">
        <v>154</v>
      </c>
      <c r="B35">
        <v>768771</v>
      </c>
    </row>
    <row r="36" spans="1:2">
      <c r="A36" t="s">
        <v>216</v>
      </c>
    </row>
    <row r="37" spans="1:2">
      <c r="A37" t="s">
        <v>155</v>
      </c>
      <c r="B37">
        <v>610856</v>
      </c>
    </row>
    <row r="38" spans="1:2">
      <c r="A38" t="s">
        <v>217</v>
      </c>
    </row>
    <row r="39" spans="1:2">
      <c r="A39" t="s">
        <v>156</v>
      </c>
      <c r="B39">
        <v>102400</v>
      </c>
    </row>
    <row r="40" spans="1:2">
      <c r="A40" t="s">
        <v>218</v>
      </c>
    </row>
    <row r="41" spans="1:2">
      <c r="A41" t="s">
        <v>157</v>
      </c>
      <c r="B41">
        <v>377109</v>
      </c>
    </row>
    <row r="42" spans="1:2">
      <c r="A42" t="s">
        <v>219</v>
      </c>
    </row>
    <row r="43" spans="1:2">
      <c r="A43" t="s">
        <v>158</v>
      </c>
      <c r="B43">
        <v>21504</v>
      </c>
    </row>
    <row r="44" spans="1:2">
      <c r="A44" t="s">
        <v>220</v>
      </c>
    </row>
    <row r="45" spans="1:2">
      <c r="A45" t="s">
        <v>159</v>
      </c>
      <c r="B45">
        <v>246814</v>
      </c>
    </row>
    <row r="46" spans="1:2">
      <c r="A46" t="s">
        <v>221</v>
      </c>
    </row>
    <row r="47" spans="1:2">
      <c r="A47" t="s">
        <v>160</v>
      </c>
      <c r="B47">
        <v>53161</v>
      </c>
    </row>
    <row r="48" spans="1:2">
      <c r="A48" t="s">
        <v>222</v>
      </c>
    </row>
    <row r="49" spans="1:2">
      <c r="A49" t="s">
        <v>161</v>
      </c>
      <c r="B49">
        <v>82199</v>
      </c>
    </row>
    <row r="50" spans="1:2">
      <c r="A50" t="s">
        <v>223</v>
      </c>
    </row>
    <row r="51" spans="1:2">
      <c r="A51" t="s">
        <v>162</v>
      </c>
      <c r="B51">
        <v>46526</v>
      </c>
    </row>
    <row r="52" spans="1:2">
      <c r="A52" t="s">
        <v>224</v>
      </c>
    </row>
    <row r="53" spans="1:2">
      <c r="A53" t="s">
        <v>163</v>
      </c>
      <c r="B53">
        <v>13286</v>
      </c>
    </row>
    <row r="54" spans="1:2">
      <c r="A54" t="s">
        <v>225</v>
      </c>
    </row>
    <row r="55" spans="1:2">
      <c r="A55" t="s">
        <v>164</v>
      </c>
      <c r="B55">
        <v>11954</v>
      </c>
    </row>
    <row r="56" spans="1:2">
      <c r="A56" t="s">
        <v>226</v>
      </c>
    </row>
    <row r="57" spans="1:2">
      <c r="A57" t="s">
        <v>165</v>
      </c>
      <c r="B57">
        <v>38105</v>
      </c>
    </row>
    <row r="58" spans="1:2">
      <c r="A58" t="s">
        <v>227</v>
      </c>
    </row>
    <row r="59" spans="1:2">
      <c r="A59" t="s">
        <v>166</v>
      </c>
      <c r="B59">
        <v>513216</v>
      </c>
    </row>
    <row r="60" spans="1:2">
      <c r="A60" t="s">
        <v>228</v>
      </c>
    </row>
    <row r="61" spans="1:2">
      <c r="A61" t="s">
        <v>167</v>
      </c>
      <c r="B61">
        <v>39611</v>
      </c>
    </row>
    <row r="62" spans="1:2">
      <c r="A62" t="s">
        <v>229</v>
      </c>
    </row>
    <row r="63" spans="1:2">
      <c r="A63" t="s">
        <v>168</v>
      </c>
      <c r="B63">
        <v>71646</v>
      </c>
    </row>
    <row r="64" spans="1:2">
      <c r="A64" t="s">
        <v>230</v>
      </c>
    </row>
    <row r="65" spans="1:8">
      <c r="A65" t="s">
        <v>169</v>
      </c>
      <c r="B65">
        <v>49379</v>
      </c>
    </row>
    <row r="66" spans="1:8">
      <c r="A66" t="s">
        <v>231</v>
      </c>
    </row>
    <row r="67" spans="1:8">
      <c r="A67" t="s">
        <v>170</v>
      </c>
      <c r="B67">
        <v>93695</v>
      </c>
    </row>
    <row r="68" spans="1:8">
      <c r="A68" t="s">
        <v>72</v>
      </c>
    </row>
    <row r="69" spans="1:8">
      <c r="A69" t="s">
        <v>232</v>
      </c>
      <c r="D69">
        <f>3257641-B31</f>
        <v>3251493</v>
      </c>
      <c r="H69">
        <v>3257641</v>
      </c>
    </row>
    <row r="70" spans="1:8">
      <c r="A70" t="s">
        <v>233</v>
      </c>
      <c r="D70">
        <f>1286594-B31+C31</f>
        <v>1282304</v>
      </c>
      <c r="H70">
        <v>1286594</v>
      </c>
    </row>
    <row r="71" spans="1:8">
      <c r="A71" t="s">
        <v>234</v>
      </c>
      <c r="D71">
        <f>1-D70/D69</f>
        <v>0.60562609238279153</v>
      </c>
      <c r="H71">
        <f>1-H70/H69</f>
        <v>0.60505347274300636</v>
      </c>
    </row>
    <row r="72" spans="1:8">
      <c r="A72" t="s">
        <v>235</v>
      </c>
      <c r="D72">
        <f>H72-D31</f>
        <v>19.724999999999998</v>
      </c>
      <c r="H72">
        <v>19.905999999999999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Ruler="0" topLeftCell="A46" workbookViewId="0">
      <selection activeCell="D41" sqref="D41"/>
    </sheetView>
  </sheetViews>
  <sheetFormatPr baseColWidth="10" defaultRowHeight="15" x14ac:dyDescent="0"/>
  <cols>
    <col min="1" max="1" width="17" customWidth="1"/>
  </cols>
  <sheetData>
    <row r="1" spans="1:12">
      <c r="A1" t="s">
        <v>77</v>
      </c>
    </row>
    <row r="2" spans="1:12">
      <c r="A2" t="s">
        <v>0</v>
      </c>
      <c r="I2" t="s">
        <v>78</v>
      </c>
    </row>
    <row r="3" spans="1:12">
      <c r="A3" t="s">
        <v>1</v>
      </c>
      <c r="B3" t="s">
        <v>2</v>
      </c>
      <c r="C3" t="s">
        <v>3</v>
      </c>
      <c r="D3">
        <v>0.215</v>
      </c>
      <c r="I3" t="s">
        <v>79</v>
      </c>
      <c r="J3" t="s">
        <v>80</v>
      </c>
      <c r="K3" t="s">
        <v>81</v>
      </c>
      <c r="L3">
        <v>3.839</v>
      </c>
    </row>
    <row r="4" spans="1:12">
      <c r="A4" t="s">
        <v>4</v>
      </c>
      <c r="I4" t="s">
        <v>82</v>
      </c>
    </row>
    <row r="5" spans="1:12">
      <c r="A5" t="s">
        <v>5</v>
      </c>
      <c r="B5" t="s">
        <v>6</v>
      </c>
      <c r="C5" t="s">
        <v>7</v>
      </c>
      <c r="D5">
        <v>0.89</v>
      </c>
      <c r="I5" t="s">
        <v>83</v>
      </c>
      <c r="J5" t="s">
        <v>84</v>
      </c>
      <c r="K5" t="s">
        <v>85</v>
      </c>
      <c r="L5">
        <v>4.37</v>
      </c>
    </row>
    <row r="6" spans="1:12">
      <c r="A6" t="s">
        <v>8</v>
      </c>
      <c r="I6" t="s">
        <v>86</v>
      </c>
    </row>
    <row r="7" spans="1:12">
      <c r="A7" t="s">
        <v>9</v>
      </c>
      <c r="B7" t="s">
        <v>10</v>
      </c>
      <c r="C7" t="s">
        <v>11</v>
      </c>
      <c r="D7">
        <v>0.68799999999999994</v>
      </c>
      <c r="I7" t="s">
        <v>87</v>
      </c>
      <c r="J7" t="s">
        <v>88</v>
      </c>
      <c r="K7" t="s">
        <v>89</v>
      </c>
      <c r="L7">
        <v>1.429</v>
      </c>
    </row>
    <row r="8" spans="1:12">
      <c r="A8" t="s">
        <v>12</v>
      </c>
      <c r="I8" t="s">
        <v>90</v>
      </c>
    </row>
    <row r="9" spans="1:12">
      <c r="A9" t="s">
        <v>13</v>
      </c>
      <c r="B9" t="s">
        <v>14</v>
      </c>
      <c r="C9" t="s">
        <v>15</v>
      </c>
      <c r="D9">
        <v>0.19400000000000001</v>
      </c>
      <c r="I9" t="s">
        <v>91</v>
      </c>
      <c r="J9" t="s">
        <v>92</v>
      </c>
      <c r="K9" t="s">
        <v>93</v>
      </c>
      <c r="L9">
        <v>2.0760000000000001</v>
      </c>
    </row>
    <row r="10" spans="1:12">
      <c r="A10" t="s">
        <v>16</v>
      </c>
      <c r="I10" t="s">
        <v>94</v>
      </c>
    </row>
    <row r="11" spans="1:12">
      <c r="A11" t="s">
        <v>17</v>
      </c>
      <c r="B11" t="s">
        <v>18</v>
      </c>
      <c r="C11" t="s">
        <v>19</v>
      </c>
      <c r="D11">
        <v>0.48299999999999998</v>
      </c>
      <c r="I11" t="s">
        <v>95</v>
      </c>
      <c r="J11" t="s">
        <v>88</v>
      </c>
      <c r="K11" t="s">
        <v>96</v>
      </c>
      <c r="L11">
        <v>1.4430000000000001</v>
      </c>
    </row>
    <row r="12" spans="1:12">
      <c r="A12" t="s">
        <v>20</v>
      </c>
      <c r="I12" t="s">
        <v>97</v>
      </c>
    </row>
    <row r="13" spans="1:12">
      <c r="A13" t="s">
        <v>21</v>
      </c>
      <c r="B13" t="s">
        <v>22</v>
      </c>
      <c r="C13" t="s">
        <v>23</v>
      </c>
      <c r="D13">
        <v>0.08</v>
      </c>
      <c r="I13" t="s">
        <v>98</v>
      </c>
      <c r="J13" t="s">
        <v>92</v>
      </c>
      <c r="K13" t="s">
        <v>99</v>
      </c>
      <c r="L13">
        <v>2.0720000000000001</v>
      </c>
    </row>
    <row r="14" spans="1:12">
      <c r="A14" t="s">
        <v>24</v>
      </c>
      <c r="I14" t="s">
        <v>100</v>
      </c>
    </row>
    <row r="15" spans="1:12">
      <c r="A15" t="s">
        <v>25</v>
      </c>
      <c r="B15" t="s">
        <v>26</v>
      </c>
      <c r="C15" t="s">
        <v>27</v>
      </c>
      <c r="D15">
        <v>0.36599999999999999</v>
      </c>
      <c r="I15" t="s">
        <v>101</v>
      </c>
      <c r="J15" t="s">
        <v>102</v>
      </c>
      <c r="K15" t="s">
        <v>103</v>
      </c>
      <c r="L15">
        <v>2.1619999999999999</v>
      </c>
    </row>
    <row r="16" spans="1:12">
      <c r="A16" t="s">
        <v>28</v>
      </c>
      <c r="I16" t="s">
        <v>104</v>
      </c>
    </row>
    <row r="17" spans="1:12">
      <c r="A17" t="s">
        <v>29</v>
      </c>
      <c r="B17" t="s">
        <v>30</v>
      </c>
      <c r="C17" t="s">
        <v>31</v>
      </c>
      <c r="D17">
        <v>0.113</v>
      </c>
      <c r="I17" t="s">
        <v>105</v>
      </c>
      <c r="J17" t="s">
        <v>92</v>
      </c>
      <c r="K17" t="s">
        <v>106</v>
      </c>
      <c r="L17">
        <v>2.1019999999999999</v>
      </c>
    </row>
    <row r="18" spans="1:12">
      <c r="A18" t="s">
        <v>32</v>
      </c>
      <c r="I18" t="s">
        <v>72</v>
      </c>
    </row>
    <row r="19" spans="1:12">
      <c r="A19" t="s">
        <v>33</v>
      </c>
      <c r="B19" t="s">
        <v>34</v>
      </c>
      <c r="C19" t="s">
        <v>35</v>
      </c>
      <c r="D19">
        <v>9.2999999999999999E-2</v>
      </c>
      <c r="I19" t="s">
        <v>107</v>
      </c>
    </row>
    <row r="20" spans="1:12">
      <c r="A20" t="s">
        <v>36</v>
      </c>
      <c r="I20" t="s">
        <v>108</v>
      </c>
    </row>
    <row r="21" spans="1:12">
      <c r="A21" t="s">
        <v>37</v>
      </c>
      <c r="B21" t="s">
        <v>38</v>
      </c>
      <c r="C21" t="s">
        <v>39</v>
      </c>
      <c r="D21">
        <v>0.104</v>
      </c>
      <c r="I21" t="s">
        <v>109</v>
      </c>
    </row>
    <row r="22" spans="1:12">
      <c r="A22" t="s">
        <v>40</v>
      </c>
      <c r="I22" t="s">
        <v>110</v>
      </c>
    </row>
    <row r="23" spans="1:12">
      <c r="A23" t="s">
        <v>41</v>
      </c>
      <c r="B23" t="s">
        <v>42</v>
      </c>
      <c r="C23" t="s">
        <v>43</v>
      </c>
      <c r="D23">
        <v>1.7000000000000001E-2</v>
      </c>
    </row>
    <row r="24" spans="1:12">
      <c r="A24" t="s">
        <v>44</v>
      </c>
    </row>
    <row r="25" spans="1:12">
      <c r="A25" t="s">
        <v>45</v>
      </c>
      <c r="B25" t="s">
        <v>46</v>
      </c>
      <c r="C25" t="s">
        <v>47</v>
      </c>
      <c r="D25">
        <v>1.7999999999999999E-2</v>
      </c>
      <c r="I25" t="s">
        <v>111</v>
      </c>
    </row>
    <row r="26" spans="1:12">
      <c r="A26" t="s">
        <v>48</v>
      </c>
      <c r="I26" t="s">
        <v>78</v>
      </c>
    </row>
    <row r="27" spans="1:12">
      <c r="A27" t="s">
        <v>49</v>
      </c>
      <c r="B27" t="s">
        <v>50</v>
      </c>
      <c r="C27" t="s">
        <v>51</v>
      </c>
      <c r="D27">
        <v>5.7000000000000002E-2</v>
      </c>
      <c r="I27" t="s">
        <v>79</v>
      </c>
      <c r="J27" t="s">
        <v>80</v>
      </c>
      <c r="K27" t="s">
        <v>133</v>
      </c>
      <c r="L27">
        <v>3.774</v>
      </c>
    </row>
    <row r="28" spans="1:12">
      <c r="A28" t="s">
        <v>52</v>
      </c>
      <c r="I28" t="s">
        <v>82</v>
      </c>
    </row>
    <row r="29" spans="1:12">
      <c r="A29" t="s">
        <v>53</v>
      </c>
      <c r="B29" t="s">
        <v>54</v>
      </c>
      <c r="C29" t="s">
        <v>55</v>
      </c>
      <c r="D29">
        <v>0.23300000000000001</v>
      </c>
      <c r="I29" t="s">
        <v>83</v>
      </c>
      <c r="J29" t="s">
        <v>84</v>
      </c>
      <c r="K29" t="s">
        <v>134</v>
      </c>
      <c r="L29">
        <v>4.2249999999999996</v>
      </c>
    </row>
    <row r="30" spans="1:12">
      <c r="A30" t="s">
        <v>56</v>
      </c>
      <c r="I30" t="s">
        <v>86</v>
      </c>
    </row>
    <row r="31" spans="1:12">
      <c r="A31" t="s">
        <v>57</v>
      </c>
      <c r="B31" t="s">
        <v>58</v>
      </c>
      <c r="C31" t="s">
        <v>59</v>
      </c>
      <c r="D31">
        <v>9.7000000000000003E-2</v>
      </c>
      <c r="I31" t="s">
        <v>87</v>
      </c>
      <c r="J31" t="s">
        <v>88</v>
      </c>
      <c r="K31" t="s">
        <v>135</v>
      </c>
      <c r="L31">
        <v>1.41</v>
      </c>
    </row>
    <row r="32" spans="1:12">
      <c r="A32" t="s">
        <v>60</v>
      </c>
      <c r="I32" t="s">
        <v>90</v>
      </c>
    </row>
    <row r="33" spans="1:12">
      <c r="A33" t="s">
        <v>61</v>
      </c>
      <c r="B33" t="s">
        <v>62</v>
      </c>
      <c r="C33" t="s">
        <v>63</v>
      </c>
      <c r="D33">
        <v>0.107</v>
      </c>
      <c r="I33" t="s">
        <v>91</v>
      </c>
      <c r="J33" t="s">
        <v>92</v>
      </c>
      <c r="K33" t="s">
        <v>136</v>
      </c>
      <c r="L33">
        <v>2.0259999999999998</v>
      </c>
    </row>
    <row r="34" spans="1:12">
      <c r="A34" t="s">
        <v>64</v>
      </c>
      <c r="I34" t="s">
        <v>94</v>
      </c>
    </row>
    <row r="35" spans="1:12">
      <c r="A35" t="s">
        <v>65</v>
      </c>
      <c r="B35" t="s">
        <v>66</v>
      </c>
      <c r="C35" t="s">
        <v>67</v>
      </c>
      <c r="D35">
        <v>0.09</v>
      </c>
      <c r="I35" t="s">
        <v>95</v>
      </c>
      <c r="J35" t="s">
        <v>88</v>
      </c>
      <c r="K35" t="s">
        <v>137</v>
      </c>
      <c r="L35">
        <v>1.365</v>
      </c>
    </row>
    <row r="36" spans="1:12">
      <c r="A36" t="s">
        <v>68</v>
      </c>
      <c r="I36" t="s">
        <v>97</v>
      </c>
    </row>
    <row r="37" spans="1:12">
      <c r="A37" t="s">
        <v>69</v>
      </c>
      <c r="B37" t="s">
        <v>70</v>
      </c>
      <c r="C37" t="s">
        <v>71</v>
      </c>
      <c r="D37">
        <v>0.127</v>
      </c>
      <c r="I37" t="s">
        <v>98</v>
      </c>
      <c r="J37" t="s">
        <v>92</v>
      </c>
      <c r="K37" t="s">
        <v>138</v>
      </c>
      <c r="L37">
        <v>1.982</v>
      </c>
    </row>
    <row r="38" spans="1:12">
      <c r="A38" t="s">
        <v>72</v>
      </c>
      <c r="I38" t="s">
        <v>100</v>
      </c>
    </row>
    <row r="39" spans="1:12">
      <c r="A39" t="s">
        <v>73</v>
      </c>
      <c r="I39" t="s">
        <v>101</v>
      </c>
      <c r="J39" t="s">
        <v>102</v>
      </c>
      <c r="K39" t="s">
        <v>139</v>
      </c>
      <c r="L39">
        <v>2.0779999999999998</v>
      </c>
    </row>
    <row r="40" spans="1:12">
      <c r="A40" t="s">
        <v>74</v>
      </c>
      <c r="I40" t="s">
        <v>104</v>
      </c>
    </row>
    <row r="41" spans="1:12">
      <c r="A41" t="s">
        <v>75</v>
      </c>
      <c r="I41" t="s">
        <v>105</v>
      </c>
      <c r="J41" t="s">
        <v>92</v>
      </c>
      <c r="K41" t="s">
        <v>140</v>
      </c>
      <c r="L41">
        <v>2.081</v>
      </c>
    </row>
    <row r="42" spans="1:12">
      <c r="A42" t="s">
        <v>76</v>
      </c>
      <c r="I42" t="s">
        <v>72</v>
      </c>
    </row>
    <row r="43" spans="1:12">
      <c r="I43" t="s">
        <v>107</v>
      </c>
    </row>
    <row r="44" spans="1:12">
      <c r="I44" t="s">
        <v>141</v>
      </c>
    </row>
    <row r="45" spans="1:12">
      <c r="I45" t="s">
        <v>142</v>
      </c>
    </row>
    <row r="46" spans="1:12">
      <c r="I46" t="s">
        <v>143</v>
      </c>
    </row>
    <row r="47" spans="1:12">
      <c r="A47" t="s">
        <v>111</v>
      </c>
    </row>
    <row r="48" spans="1:12">
      <c r="A48" t="s">
        <v>0</v>
      </c>
    </row>
    <row r="49" spans="1:11">
      <c r="A49" t="s">
        <v>1</v>
      </c>
      <c r="B49" t="s">
        <v>2</v>
      </c>
      <c r="C49" t="s">
        <v>112</v>
      </c>
      <c r="D49">
        <v>0.215</v>
      </c>
      <c r="I49">
        <v>111261</v>
      </c>
      <c r="J49">
        <v>72880</v>
      </c>
      <c r="K49">
        <f>I49-J49</f>
        <v>38381</v>
      </c>
    </row>
    <row r="50" spans="1:11">
      <c r="A50" t="s">
        <v>4</v>
      </c>
      <c r="H50" t="s">
        <v>146</v>
      </c>
      <c r="I50" t="s">
        <v>144</v>
      </c>
      <c r="K50">
        <f>K49*8</f>
        <v>307048</v>
      </c>
    </row>
    <row r="51" spans="1:11">
      <c r="A51" t="s">
        <v>5</v>
      </c>
      <c r="B51" t="s">
        <v>6</v>
      </c>
      <c r="C51" t="s">
        <v>113</v>
      </c>
      <c r="D51">
        <v>0.85899999999999999</v>
      </c>
      <c r="H51" t="s">
        <v>147</v>
      </c>
      <c r="I51" t="s">
        <v>145</v>
      </c>
    </row>
    <row r="52" spans="1:11">
      <c r="A52" t="s">
        <v>8</v>
      </c>
      <c r="H52" t="s">
        <v>148</v>
      </c>
      <c r="I52" t="s">
        <v>149</v>
      </c>
    </row>
    <row r="53" spans="1:11">
      <c r="A53" t="s">
        <v>9</v>
      </c>
      <c r="B53" t="s">
        <v>10</v>
      </c>
      <c r="C53" t="s">
        <v>114</v>
      </c>
      <c r="D53">
        <v>0.68400000000000005</v>
      </c>
    </row>
    <row r="54" spans="1:11">
      <c r="A54" t="s">
        <v>12</v>
      </c>
    </row>
    <row r="55" spans="1:11">
      <c r="A55" t="s">
        <v>13</v>
      </c>
      <c r="B55" t="s">
        <v>14</v>
      </c>
      <c r="C55" t="s">
        <v>115</v>
      </c>
      <c r="D55">
        <v>0.13900000000000001</v>
      </c>
    </row>
    <row r="56" spans="1:11">
      <c r="A56" t="s">
        <v>16</v>
      </c>
    </row>
    <row r="57" spans="1:11">
      <c r="A57" t="s">
        <v>17</v>
      </c>
      <c r="B57" t="s">
        <v>18</v>
      </c>
      <c r="C57" t="s">
        <v>116</v>
      </c>
      <c r="D57">
        <v>0.45600000000000002</v>
      </c>
    </row>
    <row r="58" spans="1:11">
      <c r="A58" t="s">
        <v>20</v>
      </c>
    </row>
    <row r="59" spans="1:11">
      <c r="A59" t="s">
        <v>21</v>
      </c>
      <c r="B59" t="s">
        <v>22</v>
      </c>
      <c r="C59" t="s">
        <v>117</v>
      </c>
      <c r="D59">
        <v>3.3000000000000002E-2</v>
      </c>
    </row>
    <row r="60" spans="1:11">
      <c r="A60" t="s">
        <v>24</v>
      </c>
    </row>
    <row r="61" spans="1:11">
      <c r="A61" t="s">
        <v>25</v>
      </c>
      <c r="B61" t="s">
        <v>26</v>
      </c>
      <c r="C61" t="s">
        <v>118</v>
      </c>
      <c r="D61">
        <v>0.35599999999999998</v>
      </c>
    </row>
    <row r="62" spans="1:11">
      <c r="A62" t="s">
        <v>28</v>
      </c>
    </row>
    <row r="63" spans="1:11">
      <c r="A63" t="s">
        <v>29</v>
      </c>
      <c r="B63" t="s">
        <v>30</v>
      </c>
      <c r="C63" t="s">
        <v>119</v>
      </c>
      <c r="D63">
        <v>6.4000000000000001E-2</v>
      </c>
    </row>
    <row r="64" spans="1:11">
      <c r="A64" t="s">
        <v>32</v>
      </c>
    </row>
    <row r="65" spans="1:4">
      <c r="A65" t="s">
        <v>33</v>
      </c>
      <c r="B65" t="s">
        <v>34</v>
      </c>
      <c r="C65" t="s">
        <v>120</v>
      </c>
      <c r="D65">
        <v>8.8999999999999996E-2</v>
      </c>
    </row>
    <row r="66" spans="1:4">
      <c r="A66" t="s">
        <v>36</v>
      </c>
    </row>
    <row r="67" spans="1:4">
      <c r="A67" t="s">
        <v>37</v>
      </c>
      <c r="B67" t="s">
        <v>38</v>
      </c>
      <c r="C67" t="s">
        <v>121</v>
      </c>
      <c r="D67">
        <v>5.0999999999999997E-2</v>
      </c>
    </row>
    <row r="68" spans="1:4">
      <c r="A68" t="s">
        <v>40</v>
      </c>
    </row>
    <row r="69" spans="1:4">
      <c r="A69" t="s">
        <v>41</v>
      </c>
      <c r="B69" t="s">
        <v>42</v>
      </c>
      <c r="C69" t="s">
        <v>122</v>
      </c>
      <c r="D69">
        <v>1.7000000000000001E-2</v>
      </c>
    </row>
    <row r="70" spans="1:4">
      <c r="A70" t="s">
        <v>44</v>
      </c>
    </row>
    <row r="71" spans="1:4">
      <c r="A71" t="s">
        <v>45</v>
      </c>
      <c r="B71" t="s">
        <v>46</v>
      </c>
      <c r="C71" t="s">
        <v>123</v>
      </c>
      <c r="D71">
        <v>1.7999999999999999E-2</v>
      </c>
    </row>
    <row r="72" spans="1:4">
      <c r="A72" t="s">
        <v>48</v>
      </c>
    </row>
    <row r="73" spans="1:4">
      <c r="A73" t="s">
        <v>49</v>
      </c>
      <c r="B73" t="s">
        <v>50</v>
      </c>
      <c r="C73" t="s">
        <v>124</v>
      </c>
      <c r="D73">
        <v>4.8000000000000001E-2</v>
      </c>
    </row>
    <row r="74" spans="1:4">
      <c r="A74" t="s">
        <v>52</v>
      </c>
    </row>
    <row r="75" spans="1:4">
      <c r="A75" t="s">
        <v>53</v>
      </c>
      <c r="B75" t="s">
        <v>54</v>
      </c>
      <c r="C75" t="s">
        <v>125</v>
      </c>
      <c r="D75">
        <v>0.22500000000000001</v>
      </c>
    </row>
    <row r="76" spans="1:4">
      <c r="A76" t="s">
        <v>56</v>
      </c>
    </row>
    <row r="77" spans="1:4">
      <c r="A77" t="s">
        <v>57</v>
      </c>
      <c r="B77" t="s">
        <v>58</v>
      </c>
      <c r="C77" t="s">
        <v>126</v>
      </c>
      <c r="D77">
        <v>0.05</v>
      </c>
    </row>
    <row r="78" spans="1:4">
      <c r="A78" t="s">
        <v>60</v>
      </c>
    </row>
    <row r="79" spans="1:4">
      <c r="A79" t="s">
        <v>61</v>
      </c>
      <c r="B79" t="s">
        <v>62</v>
      </c>
      <c r="C79" t="s">
        <v>127</v>
      </c>
      <c r="D79">
        <v>8.4000000000000005E-2</v>
      </c>
    </row>
    <row r="80" spans="1:4">
      <c r="A80" t="s">
        <v>64</v>
      </c>
    </row>
    <row r="81" spans="1:4">
      <c r="A81" t="s">
        <v>65</v>
      </c>
      <c r="B81" t="s">
        <v>66</v>
      </c>
      <c r="C81" t="s">
        <v>128</v>
      </c>
      <c r="D81">
        <v>5.8999999999999997E-2</v>
      </c>
    </row>
    <row r="82" spans="1:4">
      <c r="A82" t="s">
        <v>68</v>
      </c>
    </row>
    <row r="83" spans="1:4">
      <c r="A83" t="s">
        <v>69</v>
      </c>
      <c r="B83" t="s">
        <v>70</v>
      </c>
      <c r="C83" t="s">
        <v>129</v>
      </c>
      <c r="D83">
        <v>0.122</v>
      </c>
    </row>
    <row r="84" spans="1:4">
      <c r="A84" t="s">
        <v>72</v>
      </c>
    </row>
    <row r="85" spans="1:4">
      <c r="A85" t="s">
        <v>73</v>
      </c>
    </row>
    <row r="86" spans="1:4">
      <c r="A86" t="s">
        <v>130</v>
      </c>
    </row>
    <row r="87" spans="1:4">
      <c r="A87" t="s">
        <v>131</v>
      </c>
    </row>
    <row r="88" spans="1:4">
      <c r="A88" t="s">
        <v>132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Ruler="0" topLeftCell="B1" workbookViewId="0">
      <selection activeCell="A2" sqref="A2:H25"/>
    </sheetView>
  </sheetViews>
  <sheetFormatPr baseColWidth="10" defaultRowHeight="15" x14ac:dyDescent="0"/>
  <cols>
    <col min="1" max="1" width="17" customWidth="1"/>
  </cols>
  <sheetData>
    <row r="1" spans="1:8">
      <c r="C1" t="s">
        <v>171</v>
      </c>
      <c r="E1" t="s">
        <v>172</v>
      </c>
    </row>
    <row r="2" spans="1:8">
      <c r="B2" t="s">
        <v>150</v>
      </c>
      <c r="C2" t="s">
        <v>151</v>
      </c>
      <c r="D2" t="s">
        <v>152</v>
      </c>
      <c r="E2" t="s">
        <v>151</v>
      </c>
      <c r="F2" t="s">
        <v>152</v>
      </c>
      <c r="G2" t="s">
        <v>173</v>
      </c>
      <c r="H2" t="s">
        <v>174</v>
      </c>
    </row>
    <row r="3" spans="1:8">
      <c r="A3" t="s">
        <v>153</v>
      </c>
      <c r="B3">
        <v>111261</v>
      </c>
      <c r="C3">
        <v>73791</v>
      </c>
      <c r="D3">
        <v>0.215</v>
      </c>
      <c r="E3">
        <v>72880</v>
      </c>
      <c r="F3">
        <v>0.215</v>
      </c>
      <c r="G3" s="1">
        <f>C3/B3</f>
        <v>0.66322431040526331</v>
      </c>
      <c r="H3" s="1">
        <f>E3/B3</f>
        <v>0.65503635595581555</v>
      </c>
    </row>
    <row r="4" spans="1:8">
      <c r="A4" t="s">
        <v>154</v>
      </c>
      <c r="B4">
        <v>768771</v>
      </c>
      <c r="C4">
        <v>439405</v>
      </c>
      <c r="D4">
        <v>0.89</v>
      </c>
      <c r="E4">
        <v>438495</v>
      </c>
      <c r="F4">
        <v>0.85899999999999999</v>
      </c>
      <c r="G4" s="1">
        <f t="shared" ref="G4:G20" si="0">C4/B4</f>
        <v>0.57156812626907105</v>
      </c>
      <c r="H4" s="1">
        <f t="shared" ref="H4:H20" si="1">E4/B4</f>
        <v>0.57038441876709711</v>
      </c>
    </row>
    <row r="5" spans="1:8">
      <c r="A5" t="s">
        <v>155</v>
      </c>
      <c r="B5">
        <v>610856</v>
      </c>
      <c r="C5">
        <v>369331</v>
      </c>
      <c r="D5">
        <v>0.68799999999999994</v>
      </c>
      <c r="E5">
        <v>368440</v>
      </c>
      <c r="F5">
        <v>0.68400000000000005</v>
      </c>
      <c r="G5" s="1">
        <f t="shared" si="0"/>
        <v>0.60461221629974982</v>
      </c>
      <c r="H5" s="1">
        <f t="shared" si="1"/>
        <v>0.60315360739683332</v>
      </c>
    </row>
    <row r="6" spans="1:8">
      <c r="A6" t="s">
        <v>156</v>
      </c>
      <c r="B6">
        <v>102400</v>
      </c>
      <c r="C6">
        <v>73588</v>
      </c>
      <c r="D6">
        <v>0.19400000000000001</v>
      </c>
      <c r="E6">
        <v>72917</v>
      </c>
      <c r="F6">
        <v>0.13900000000000001</v>
      </c>
      <c r="G6" s="1">
        <f t="shared" si="0"/>
        <v>0.7186328125</v>
      </c>
      <c r="H6" s="1">
        <f t="shared" si="1"/>
        <v>0.71208007812499996</v>
      </c>
    </row>
    <row r="7" spans="1:8">
      <c r="A7" t="s">
        <v>157</v>
      </c>
      <c r="B7">
        <v>377109</v>
      </c>
      <c r="C7">
        <v>247424</v>
      </c>
      <c r="D7">
        <v>0.48299999999999998</v>
      </c>
      <c r="E7">
        <v>246536</v>
      </c>
      <c r="F7">
        <v>0.45600000000000002</v>
      </c>
      <c r="G7" s="1">
        <f t="shared" si="0"/>
        <v>0.65610738539785585</v>
      </c>
      <c r="H7" s="1">
        <f t="shared" si="1"/>
        <v>0.65375262855036609</v>
      </c>
    </row>
    <row r="8" spans="1:8">
      <c r="A8" t="s">
        <v>158</v>
      </c>
      <c r="B8">
        <v>21504</v>
      </c>
      <c r="C8">
        <v>17081</v>
      </c>
      <c r="D8">
        <v>0.08</v>
      </c>
      <c r="E8">
        <v>16411</v>
      </c>
      <c r="F8">
        <v>3.3000000000000002E-2</v>
      </c>
      <c r="G8" s="1">
        <f t="shared" si="0"/>
        <v>0.79431733630952384</v>
      </c>
      <c r="H8" s="1">
        <f t="shared" si="1"/>
        <v>0.76316034226190477</v>
      </c>
    </row>
    <row r="9" spans="1:8">
      <c r="A9" t="s">
        <v>159</v>
      </c>
      <c r="B9">
        <v>246814</v>
      </c>
      <c r="C9">
        <v>195127</v>
      </c>
      <c r="D9">
        <v>0.36599999999999999</v>
      </c>
      <c r="E9">
        <v>194456</v>
      </c>
      <c r="F9">
        <v>0.35599999999999998</v>
      </c>
      <c r="G9" s="1">
        <f t="shared" si="0"/>
        <v>0.79058319220141482</v>
      </c>
      <c r="H9" s="1">
        <f t="shared" si="1"/>
        <v>0.7878645457713096</v>
      </c>
    </row>
    <row r="10" spans="1:8">
      <c r="A10" t="s">
        <v>160</v>
      </c>
      <c r="B10">
        <v>53161</v>
      </c>
      <c r="C10">
        <v>34367</v>
      </c>
      <c r="D10">
        <v>0.113</v>
      </c>
      <c r="E10">
        <v>33475</v>
      </c>
      <c r="F10">
        <v>6.4000000000000001E-2</v>
      </c>
      <c r="G10" s="1">
        <f t="shared" si="0"/>
        <v>0.64647015669381691</v>
      </c>
      <c r="H10" s="1">
        <f t="shared" si="1"/>
        <v>0.62969093884614658</v>
      </c>
    </row>
    <row r="11" spans="1:8">
      <c r="A11" t="s">
        <v>161</v>
      </c>
      <c r="B11">
        <v>82199</v>
      </c>
      <c r="C11">
        <v>48645</v>
      </c>
      <c r="D11">
        <v>9.2999999999999999E-2</v>
      </c>
      <c r="E11">
        <v>47748</v>
      </c>
      <c r="F11">
        <v>8.8999999999999996E-2</v>
      </c>
      <c r="G11" s="1">
        <f t="shared" si="0"/>
        <v>0.59179552062677165</v>
      </c>
      <c r="H11" s="1">
        <f t="shared" si="1"/>
        <v>0.58088297911166797</v>
      </c>
    </row>
    <row r="12" spans="1:8">
      <c r="A12" t="s">
        <v>162</v>
      </c>
      <c r="B12">
        <v>46526</v>
      </c>
      <c r="C12">
        <v>28305</v>
      </c>
      <c r="D12">
        <v>0.104</v>
      </c>
      <c r="E12">
        <v>27398</v>
      </c>
      <c r="F12">
        <v>5.0999999999999997E-2</v>
      </c>
      <c r="G12" s="1">
        <f t="shared" si="0"/>
        <v>0.60836951382022952</v>
      </c>
      <c r="H12" s="1">
        <f t="shared" si="1"/>
        <v>0.58887503761337745</v>
      </c>
    </row>
    <row r="13" spans="1:8">
      <c r="A13" t="s">
        <v>163</v>
      </c>
      <c r="B13">
        <v>13286</v>
      </c>
      <c r="C13">
        <v>8890</v>
      </c>
      <c r="D13">
        <v>1.7000000000000001E-2</v>
      </c>
      <c r="E13">
        <v>7977</v>
      </c>
      <c r="F13">
        <v>1.7000000000000001E-2</v>
      </c>
      <c r="G13" s="1">
        <f t="shared" si="0"/>
        <v>0.66912539515279246</v>
      </c>
      <c r="H13" s="1">
        <f t="shared" si="1"/>
        <v>0.60040644287219624</v>
      </c>
    </row>
    <row r="14" spans="1:8">
      <c r="A14" t="s">
        <v>164</v>
      </c>
      <c r="B14">
        <v>11954</v>
      </c>
      <c r="C14">
        <v>8461</v>
      </c>
      <c r="D14">
        <v>1.7999999999999999E-2</v>
      </c>
      <c r="E14">
        <v>7563</v>
      </c>
      <c r="F14">
        <v>1.7999999999999999E-2</v>
      </c>
      <c r="G14" s="1">
        <f t="shared" si="0"/>
        <v>0.70779655345491044</v>
      </c>
      <c r="H14" s="1">
        <f t="shared" si="1"/>
        <v>0.63267525514472145</v>
      </c>
    </row>
    <row r="15" spans="1:8">
      <c r="A15" t="s">
        <v>165</v>
      </c>
      <c r="B15">
        <v>38105</v>
      </c>
      <c r="C15">
        <v>25053</v>
      </c>
      <c r="D15">
        <v>5.7000000000000002E-2</v>
      </c>
      <c r="E15">
        <v>24158</v>
      </c>
      <c r="F15">
        <v>4.8000000000000001E-2</v>
      </c>
      <c r="G15" s="1">
        <f t="shared" si="0"/>
        <v>0.65747277260202075</v>
      </c>
      <c r="H15" s="1">
        <f t="shared" si="1"/>
        <v>0.63398504133315836</v>
      </c>
    </row>
    <row r="16" spans="1:8">
      <c r="A16" t="s">
        <v>166</v>
      </c>
      <c r="B16">
        <v>513216</v>
      </c>
      <c r="C16">
        <v>107582</v>
      </c>
      <c r="D16">
        <v>0.23300000000000001</v>
      </c>
      <c r="E16">
        <v>106777</v>
      </c>
      <c r="F16">
        <v>0.22500000000000001</v>
      </c>
      <c r="G16" s="1">
        <f t="shared" si="0"/>
        <v>0.20962323855842374</v>
      </c>
      <c r="H16" s="1">
        <f t="shared" si="1"/>
        <v>0.20805469821673525</v>
      </c>
    </row>
    <row r="17" spans="1:8">
      <c r="A17" t="s">
        <v>167</v>
      </c>
      <c r="B17">
        <v>39611</v>
      </c>
      <c r="C17">
        <v>26944</v>
      </c>
      <c r="D17">
        <v>9.7000000000000003E-2</v>
      </c>
      <c r="E17">
        <v>26048</v>
      </c>
      <c r="F17">
        <v>0.05</v>
      </c>
      <c r="G17" s="1">
        <f t="shared" si="0"/>
        <v>0.68021509176743833</v>
      </c>
      <c r="H17" s="1">
        <f t="shared" si="1"/>
        <v>0.65759511246875868</v>
      </c>
    </row>
    <row r="18" spans="1:8">
      <c r="A18" t="s">
        <v>168</v>
      </c>
      <c r="B18">
        <v>71646</v>
      </c>
      <c r="C18">
        <v>44013</v>
      </c>
      <c r="D18">
        <v>0.107</v>
      </c>
      <c r="E18">
        <v>43109</v>
      </c>
      <c r="F18">
        <v>8.4000000000000005E-2</v>
      </c>
      <c r="G18" s="1">
        <f t="shared" si="0"/>
        <v>0.61431203416799263</v>
      </c>
      <c r="H18" s="1">
        <f t="shared" si="1"/>
        <v>0.60169444211819223</v>
      </c>
    </row>
    <row r="19" spans="1:8">
      <c r="A19" t="s">
        <v>169</v>
      </c>
      <c r="B19">
        <v>49379</v>
      </c>
      <c r="C19">
        <v>31244</v>
      </c>
      <c r="D19">
        <v>0.09</v>
      </c>
      <c r="E19">
        <v>30344</v>
      </c>
      <c r="F19">
        <v>5.8999999999999997E-2</v>
      </c>
      <c r="G19" s="1">
        <f t="shared" si="0"/>
        <v>0.63273861358067196</v>
      </c>
      <c r="H19" s="1">
        <f t="shared" si="1"/>
        <v>0.61451224204621402</v>
      </c>
    </row>
    <row r="20" spans="1:8">
      <c r="A20" t="s">
        <v>170</v>
      </c>
      <c r="B20">
        <v>93695</v>
      </c>
      <c r="C20">
        <v>66248</v>
      </c>
      <c r="D20">
        <v>0.127</v>
      </c>
      <c r="E20">
        <v>65361</v>
      </c>
      <c r="F20">
        <v>0.122</v>
      </c>
      <c r="G20" s="1">
        <f t="shared" si="0"/>
        <v>0.70706014194994393</v>
      </c>
      <c r="H20" s="1">
        <f t="shared" si="1"/>
        <v>0.69759325470942957</v>
      </c>
    </row>
    <row r="21" spans="1:8">
      <c r="A21" t="s">
        <v>77</v>
      </c>
      <c r="D21" t="s">
        <v>111</v>
      </c>
    </row>
    <row r="22" spans="1:8">
      <c r="A22" t="s">
        <v>73</v>
      </c>
      <c r="D22" t="s">
        <v>73</v>
      </c>
    </row>
    <row r="23" spans="1:8">
      <c r="A23" t="s">
        <v>74</v>
      </c>
      <c r="D23" t="s">
        <v>130</v>
      </c>
    </row>
    <row r="24" spans="1:8">
      <c r="A24" t="s">
        <v>75</v>
      </c>
      <c r="D24" t="s">
        <v>131</v>
      </c>
    </row>
    <row r="25" spans="1:8">
      <c r="A25" t="s">
        <v>76</v>
      </c>
      <c r="D25" t="s">
        <v>132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showRuler="0" topLeftCell="A41" workbookViewId="0">
      <selection activeCell="D67" sqref="D67"/>
    </sheetView>
  </sheetViews>
  <sheetFormatPr baseColWidth="10" defaultRowHeight="15" x14ac:dyDescent="0"/>
  <cols>
    <col min="1" max="1" width="23.33203125" customWidth="1"/>
    <col min="3" max="3" width="11.5" customWidth="1"/>
    <col min="4" max="4" width="12.83203125" customWidth="1"/>
  </cols>
  <sheetData>
    <row r="2" spans="1:8">
      <c r="B2" t="s">
        <v>150</v>
      </c>
      <c r="C2" t="s">
        <v>200</v>
      </c>
      <c r="D2" t="s">
        <v>210</v>
      </c>
      <c r="E2" t="s">
        <v>211</v>
      </c>
    </row>
    <row r="3" spans="1:8">
      <c r="A3" t="s">
        <v>202</v>
      </c>
      <c r="B3">
        <v>2149096</v>
      </c>
      <c r="C3">
        <v>2034591</v>
      </c>
      <c r="D3">
        <v>3.839</v>
      </c>
      <c r="E3" s="1">
        <v>0.94671945785576817</v>
      </c>
      <c r="G3" s="1"/>
      <c r="H3" s="1"/>
    </row>
    <row r="4" spans="1:8">
      <c r="A4" t="s">
        <v>203</v>
      </c>
      <c r="B4">
        <v>3706306</v>
      </c>
      <c r="C4">
        <v>2188589</v>
      </c>
      <c r="D4">
        <v>4.37</v>
      </c>
      <c r="E4" s="1">
        <v>0.59050412998818769</v>
      </c>
      <c r="G4" s="1"/>
      <c r="H4" s="1"/>
    </row>
    <row r="5" spans="1:8">
      <c r="A5" t="s">
        <v>204</v>
      </c>
      <c r="B5">
        <v>786568</v>
      </c>
      <c r="C5">
        <v>766142</v>
      </c>
      <c r="D5">
        <v>1.429</v>
      </c>
      <c r="E5" s="1">
        <v>0.97403148869519229</v>
      </c>
      <c r="G5" s="1"/>
      <c r="H5" s="1"/>
    </row>
    <row r="6" spans="1:8">
      <c r="A6" t="s">
        <v>205</v>
      </c>
      <c r="B6">
        <v>1179784</v>
      </c>
      <c r="C6">
        <v>1109969</v>
      </c>
      <c r="D6">
        <v>2.0760000000000001</v>
      </c>
      <c r="E6" s="1">
        <v>0.94082391352993433</v>
      </c>
      <c r="G6" s="1"/>
      <c r="H6" s="1"/>
    </row>
    <row r="7" spans="1:8">
      <c r="A7" t="s">
        <v>206</v>
      </c>
      <c r="B7">
        <v>786568</v>
      </c>
      <c r="C7">
        <v>756964</v>
      </c>
      <c r="D7">
        <v>1.4430000000000001</v>
      </c>
      <c r="E7" s="1">
        <v>0.96236307604682625</v>
      </c>
      <c r="G7" s="1"/>
      <c r="H7" s="1"/>
    </row>
    <row r="8" spans="1:8">
      <c r="A8" t="s">
        <v>207</v>
      </c>
      <c r="B8">
        <v>1179784</v>
      </c>
      <c r="C8">
        <v>1085497</v>
      </c>
      <c r="D8">
        <v>2.0720000000000001</v>
      </c>
      <c r="E8" s="1">
        <v>0.92008113349562293</v>
      </c>
      <c r="G8" s="1"/>
      <c r="H8" s="1"/>
    </row>
    <row r="9" spans="1:8">
      <c r="A9" t="s">
        <v>208</v>
      </c>
      <c r="B9">
        <v>1498414</v>
      </c>
      <c r="C9">
        <v>1127641</v>
      </c>
      <c r="D9">
        <v>2.1619999999999999</v>
      </c>
      <c r="E9" s="1">
        <v>0.75255636960145866</v>
      </c>
      <c r="G9" s="1"/>
      <c r="H9" s="1"/>
    </row>
    <row r="10" spans="1:8">
      <c r="A10" t="s">
        <v>209</v>
      </c>
      <c r="B10">
        <v>1179784</v>
      </c>
      <c r="C10">
        <v>1135857</v>
      </c>
      <c r="D10">
        <v>2.1019999999999999</v>
      </c>
      <c r="E10" s="1">
        <v>0.96276691326547914</v>
      </c>
      <c r="G10" s="1"/>
      <c r="H10" s="1"/>
    </row>
    <row r="11" spans="1:8">
      <c r="A11" t="s">
        <v>72</v>
      </c>
    </row>
    <row r="12" spans="1:8">
      <c r="A12" t="s">
        <v>107</v>
      </c>
    </row>
    <row r="13" spans="1:8">
      <c r="A13" t="s">
        <v>108</v>
      </c>
    </row>
    <row r="14" spans="1:8">
      <c r="A14" t="s">
        <v>109</v>
      </c>
    </row>
    <row r="15" spans="1:8">
      <c r="A15" t="s">
        <v>110</v>
      </c>
    </row>
    <row r="18" spans="1:8">
      <c r="A18" t="s">
        <v>111</v>
      </c>
    </row>
    <row r="19" spans="1:8">
      <c r="A19" t="s">
        <v>107</v>
      </c>
    </row>
    <row r="20" spans="1:8">
      <c r="A20" t="s">
        <v>141</v>
      </c>
    </row>
    <row r="21" spans="1:8">
      <c r="A21" t="s">
        <v>142</v>
      </c>
    </row>
    <row r="22" spans="1:8">
      <c r="A22" t="s">
        <v>143</v>
      </c>
    </row>
    <row r="32" spans="1:8">
      <c r="F32">
        <v>111261</v>
      </c>
      <c r="G32">
        <v>72880</v>
      </c>
      <c r="H32">
        <f>F32-G32</f>
        <v>38381</v>
      </c>
    </row>
    <row r="33" spans="2:10">
      <c r="F33" t="s">
        <v>144</v>
      </c>
      <c r="H33">
        <f>H32*8</f>
        <v>307048</v>
      </c>
    </row>
    <row r="34" spans="2:10">
      <c r="F34" t="s">
        <v>145</v>
      </c>
    </row>
    <row r="35" spans="2:10">
      <c r="F35" t="s">
        <v>149</v>
      </c>
    </row>
    <row r="43" spans="2:10">
      <c r="C43" t="s">
        <v>150</v>
      </c>
      <c r="D43" t="s">
        <v>200</v>
      </c>
      <c r="E43" t="s">
        <v>210</v>
      </c>
      <c r="F43" t="s">
        <v>211</v>
      </c>
    </row>
    <row r="44" spans="2:10">
      <c r="B44" t="s">
        <v>202</v>
      </c>
      <c r="C44">
        <v>2149096</v>
      </c>
      <c r="D44">
        <v>2034591</v>
      </c>
      <c r="E44">
        <v>3.839</v>
      </c>
      <c r="F44" s="1">
        <v>0.94671945785576817</v>
      </c>
      <c r="G44">
        <v>967115</v>
      </c>
      <c r="H44">
        <v>21.109000000000002</v>
      </c>
      <c r="I44" s="1">
        <f>G44/C44</f>
        <v>0.45001014379999776</v>
      </c>
      <c r="J44" s="1"/>
    </row>
    <row r="45" spans="2:10">
      <c r="B45" t="s">
        <v>203</v>
      </c>
      <c r="C45">
        <v>3706306</v>
      </c>
      <c r="D45">
        <v>2188589</v>
      </c>
      <c r="E45">
        <v>4.37</v>
      </c>
      <c r="F45" s="1">
        <v>0.59050412998818769</v>
      </c>
      <c r="G45">
        <v>720455</v>
      </c>
      <c r="H45">
        <v>35.899000000000001</v>
      </c>
      <c r="I45" s="1">
        <f t="shared" ref="I45:I51" si="0">G45/C45</f>
        <v>0.19438627031874864</v>
      </c>
      <c r="J45" s="1"/>
    </row>
    <row r="46" spans="2:10">
      <c r="B46" t="s">
        <v>204</v>
      </c>
      <c r="C46">
        <v>786568</v>
      </c>
      <c r="D46">
        <v>766142</v>
      </c>
      <c r="E46">
        <v>1.429</v>
      </c>
      <c r="F46" s="1">
        <v>0.97403148869519229</v>
      </c>
      <c r="G46">
        <v>665511</v>
      </c>
      <c r="H46">
        <v>1.9410000000000001</v>
      </c>
      <c r="I46" s="1">
        <f t="shared" si="0"/>
        <v>0.84609467967168761</v>
      </c>
      <c r="J46" s="1"/>
    </row>
    <row r="47" spans="2:10">
      <c r="B47" t="s">
        <v>205</v>
      </c>
      <c r="C47">
        <v>1179784</v>
      </c>
      <c r="D47">
        <v>1109969</v>
      </c>
      <c r="E47">
        <v>2.0760000000000001</v>
      </c>
      <c r="F47" s="1">
        <v>0.94082391352993433</v>
      </c>
      <c r="G47">
        <v>862550</v>
      </c>
      <c r="H47">
        <v>2.3570000000000002</v>
      </c>
      <c r="I47" s="1">
        <f t="shared" si="0"/>
        <v>0.73110840628454021</v>
      </c>
      <c r="J47" s="1"/>
    </row>
    <row r="48" spans="2:10">
      <c r="B48" t="s">
        <v>206</v>
      </c>
      <c r="C48">
        <v>786568</v>
      </c>
      <c r="D48">
        <v>756964</v>
      </c>
      <c r="E48">
        <v>1.4430000000000001</v>
      </c>
      <c r="F48" s="1">
        <v>0.96236307604682625</v>
      </c>
      <c r="G48">
        <v>652441</v>
      </c>
      <c r="H48">
        <v>1.843</v>
      </c>
      <c r="I48" s="1">
        <f t="shared" si="0"/>
        <v>0.82947818878978041</v>
      </c>
      <c r="J48" s="1"/>
    </row>
    <row r="49" spans="1:10">
      <c r="B49" t="s">
        <v>207</v>
      </c>
      <c r="C49">
        <v>1179784</v>
      </c>
      <c r="D49">
        <v>1085497</v>
      </c>
      <c r="E49">
        <v>2.0720000000000001</v>
      </c>
      <c r="F49" s="1">
        <v>0.92008113349562293</v>
      </c>
      <c r="G49">
        <v>931162</v>
      </c>
      <c r="H49">
        <v>2.4359999999999999</v>
      </c>
      <c r="I49" s="1">
        <f t="shared" si="0"/>
        <v>0.78926481457622755</v>
      </c>
      <c r="J49" s="1"/>
    </row>
    <row r="50" spans="1:10">
      <c r="B50" t="s">
        <v>208</v>
      </c>
      <c r="C50">
        <v>1498414</v>
      </c>
      <c r="D50">
        <v>1127641</v>
      </c>
      <c r="E50">
        <v>2.1619999999999999</v>
      </c>
      <c r="F50" s="1">
        <v>0.75255636960145866</v>
      </c>
      <c r="G50">
        <v>286581</v>
      </c>
      <c r="H50">
        <v>4.6340000000000003</v>
      </c>
      <c r="I50" s="1">
        <f t="shared" si="0"/>
        <v>0.19125622157828209</v>
      </c>
      <c r="J50" s="1"/>
    </row>
    <row r="51" spans="1:10">
      <c r="B51" t="s">
        <v>209</v>
      </c>
      <c r="C51">
        <v>1179784</v>
      </c>
      <c r="D51">
        <v>1135857</v>
      </c>
      <c r="E51">
        <v>2.1019999999999999</v>
      </c>
      <c r="F51" s="1">
        <v>0.96276691326547914</v>
      </c>
      <c r="G51">
        <v>998964</v>
      </c>
      <c r="H51">
        <v>2.6360000000000001</v>
      </c>
      <c r="I51" s="1">
        <f t="shared" si="0"/>
        <v>0.84673465651339563</v>
      </c>
      <c r="J51" s="1"/>
    </row>
    <row r="55" spans="1:10">
      <c r="A55" t="s">
        <v>213</v>
      </c>
      <c r="B55">
        <v>6148</v>
      </c>
      <c r="C55">
        <v>1858</v>
      </c>
      <c r="D55">
        <v>0.35</v>
      </c>
    </row>
    <row r="56" spans="1:10">
      <c r="A56" t="s">
        <v>79</v>
      </c>
      <c r="B56">
        <v>2149096</v>
      </c>
      <c r="C56">
        <v>967115</v>
      </c>
      <c r="D56">
        <v>21.109000000000002</v>
      </c>
    </row>
    <row r="57" spans="1:10">
      <c r="A57" t="s">
        <v>83</v>
      </c>
      <c r="B57">
        <v>3706306</v>
      </c>
      <c r="C57">
        <v>720455</v>
      </c>
      <c r="D57">
        <v>35.899000000000001</v>
      </c>
    </row>
    <row r="58" spans="1:10">
      <c r="A58" t="s">
        <v>87</v>
      </c>
      <c r="B58">
        <v>786568</v>
      </c>
      <c r="C58">
        <v>665511</v>
      </c>
      <c r="D58">
        <v>1.9410000000000001</v>
      </c>
    </row>
    <row r="59" spans="1:10">
      <c r="A59" t="s">
        <v>91</v>
      </c>
      <c r="B59">
        <v>1179784</v>
      </c>
      <c r="C59">
        <v>862550</v>
      </c>
      <c r="D59">
        <v>2.3570000000000002</v>
      </c>
    </row>
    <row r="60" spans="1:10">
      <c r="A60" t="s">
        <v>95</v>
      </c>
      <c r="B60">
        <v>786568</v>
      </c>
      <c r="C60">
        <v>652441</v>
      </c>
      <c r="D60">
        <v>1.843</v>
      </c>
    </row>
    <row r="61" spans="1:10">
      <c r="A61" t="s">
        <v>98</v>
      </c>
      <c r="B61">
        <v>1179784</v>
      </c>
      <c r="C61">
        <v>931162</v>
      </c>
      <c r="D61">
        <v>2.4359999999999999</v>
      </c>
    </row>
    <row r="62" spans="1:10">
      <c r="A62" t="s">
        <v>101</v>
      </c>
      <c r="B62">
        <v>1498414</v>
      </c>
      <c r="C62">
        <v>286581</v>
      </c>
      <c r="D62">
        <v>4.6340000000000003</v>
      </c>
    </row>
    <row r="63" spans="1:10">
      <c r="A63" t="s">
        <v>105</v>
      </c>
      <c r="B63">
        <v>1179784</v>
      </c>
      <c r="C63">
        <v>998964</v>
      </c>
      <c r="D63">
        <v>2.6360000000000001</v>
      </c>
    </row>
    <row r="64" spans="1:10">
      <c r="A64" t="s">
        <v>72</v>
      </c>
    </row>
    <row r="65" spans="1:4">
      <c r="A65" t="s">
        <v>238</v>
      </c>
      <c r="C65">
        <v>12472452</v>
      </c>
      <c r="D65">
        <f>C65-B55</f>
        <v>12466304</v>
      </c>
    </row>
    <row r="66" spans="1:4">
      <c r="A66" t="s">
        <v>239</v>
      </c>
      <c r="C66">
        <v>6086637</v>
      </c>
      <c r="D66">
        <f>C66-B55+C55</f>
        <v>6082347</v>
      </c>
    </row>
    <row r="67" spans="1:4">
      <c r="A67" t="s">
        <v>240</v>
      </c>
      <c r="C67">
        <v>51.198999999999998</v>
      </c>
      <c r="D67">
        <f>1-D66/D65</f>
        <v>0.51209700966701921</v>
      </c>
    </row>
    <row r="68" spans="1:4">
      <c r="A68" t="s">
        <v>241</v>
      </c>
      <c r="C68">
        <v>73.204999999999998</v>
      </c>
      <c r="D68">
        <f>C68-D55</f>
        <v>72.855000000000004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34"/>
  <sheetViews>
    <sheetView showRuler="0" workbookViewId="0">
      <selection activeCell="A14" sqref="A14:A17"/>
    </sheetView>
  </sheetViews>
  <sheetFormatPr baseColWidth="10" defaultRowHeight="15" x14ac:dyDescent="0"/>
  <sheetData>
    <row r="6" spans="1:13">
      <c r="A6" t="s">
        <v>111</v>
      </c>
      <c r="J6" t="s">
        <v>77</v>
      </c>
    </row>
    <row r="7" spans="1:13">
      <c r="A7" t="s">
        <v>175</v>
      </c>
      <c r="J7" t="s">
        <v>175</v>
      </c>
    </row>
    <row r="8" spans="1:13">
      <c r="A8" t="s">
        <v>197</v>
      </c>
      <c r="B8" t="s">
        <v>177</v>
      </c>
      <c r="C8" t="s">
        <v>178</v>
      </c>
      <c r="D8">
        <v>4.2000000000000003E-2</v>
      </c>
      <c r="J8" t="s">
        <v>176</v>
      </c>
      <c r="K8" t="s">
        <v>177</v>
      </c>
      <c r="L8" t="s">
        <v>191</v>
      </c>
      <c r="M8">
        <v>7.0000000000000001E-3</v>
      </c>
    </row>
    <row r="9" spans="1:13">
      <c r="A9" t="s">
        <v>179</v>
      </c>
      <c r="J9" t="s">
        <v>179</v>
      </c>
    </row>
    <row r="10" spans="1:13">
      <c r="A10" t="s">
        <v>198</v>
      </c>
      <c r="B10" t="s">
        <v>181</v>
      </c>
      <c r="C10" t="s">
        <v>182</v>
      </c>
      <c r="D10">
        <v>1E-3</v>
      </c>
      <c r="J10" t="s">
        <v>180</v>
      </c>
      <c r="K10" t="s">
        <v>181</v>
      </c>
      <c r="L10" t="s">
        <v>192</v>
      </c>
      <c r="M10">
        <v>3.0000000000000001E-3</v>
      </c>
    </row>
    <row r="11" spans="1:13">
      <c r="A11" t="s">
        <v>183</v>
      </c>
      <c r="J11" t="s">
        <v>183</v>
      </c>
    </row>
    <row r="12" spans="1:13">
      <c r="A12" t="s">
        <v>199</v>
      </c>
      <c r="B12" t="s">
        <v>185</v>
      </c>
      <c r="C12" t="s">
        <v>186</v>
      </c>
      <c r="D12">
        <v>1E-3</v>
      </c>
      <c r="J12" t="s">
        <v>184</v>
      </c>
      <c r="K12" t="s">
        <v>185</v>
      </c>
      <c r="L12" t="s">
        <v>193</v>
      </c>
      <c r="M12">
        <v>3.0000000000000001E-3</v>
      </c>
    </row>
    <row r="13" spans="1:13">
      <c r="A13" t="s">
        <v>72</v>
      </c>
      <c r="J13" t="s">
        <v>72</v>
      </c>
    </row>
    <row r="14" spans="1:13">
      <c r="A14" t="s">
        <v>187</v>
      </c>
      <c r="J14" t="s">
        <v>187</v>
      </c>
    </row>
    <row r="15" spans="1:13">
      <c r="A15" t="s">
        <v>188</v>
      </c>
      <c r="J15" t="s">
        <v>194</v>
      </c>
    </row>
    <row r="16" spans="1:13">
      <c r="A16" t="s">
        <v>189</v>
      </c>
      <c r="J16" t="s">
        <v>195</v>
      </c>
    </row>
    <row r="17" spans="1:10">
      <c r="A17" t="s">
        <v>190</v>
      </c>
      <c r="J17" t="s">
        <v>196</v>
      </c>
    </row>
    <row r="25" spans="1:10">
      <c r="B25">
        <v>238</v>
      </c>
      <c r="C25">
        <v>37</v>
      </c>
      <c r="D25">
        <v>1058</v>
      </c>
    </row>
    <row r="26" spans="1:10">
      <c r="B26">
        <v>37</v>
      </c>
      <c r="C26">
        <v>26</v>
      </c>
      <c r="D26">
        <v>1041</v>
      </c>
    </row>
    <row r="27" spans="1:10">
      <c r="B27">
        <v>9</v>
      </c>
      <c r="C27">
        <v>12</v>
      </c>
      <c r="D27">
        <v>1031</v>
      </c>
    </row>
    <row r="28" spans="1:10">
      <c r="F28" s="1"/>
      <c r="G28" s="1"/>
      <c r="H28" s="1"/>
      <c r="I28" s="1"/>
    </row>
    <row r="29" spans="1:10">
      <c r="B29" t="s">
        <v>150</v>
      </c>
      <c r="C29" t="s">
        <v>200</v>
      </c>
      <c r="D29" t="s">
        <v>201</v>
      </c>
      <c r="F29" s="1"/>
      <c r="G29" s="1"/>
      <c r="H29" s="1"/>
      <c r="I29" s="1"/>
    </row>
    <row r="30" spans="1:10">
      <c r="A30" t="s">
        <v>197</v>
      </c>
      <c r="B30">
        <v>238</v>
      </c>
      <c r="C30">
        <v>1058</v>
      </c>
      <c r="D30" s="2">
        <v>37</v>
      </c>
      <c r="F30" s="1">
        <f>C30/B30</f>
        <v>4.4453781512605044</v>
      </c>
      <c r="G30" s="1"/>
      <c r="H30" s="1">
        <f>D30/B30</f>
        <v>0.15546218487394958</v>
      </c>
      <c r="I30" s="1"/>
    </row>
    <row r="31" spans="1:10">
      <c r="A31" t="s">
        <v>198</v>
      </c>
      <c r="B31">
        <v>37</v>
      </c>
      <c r="C31">
        <v>1041</v>
      </c>
      <c r="D31" s="2">
        <v>26</v>
      </c>
      <c r="F31" s="1">
        <f t="shared" ref="F31:F32" si="0">C31/B31</f>
        <v>28.135135135135137</v>
      </c>
      <c r="G31" s="1"/>
      <c r="H31" s="1">
        <f t="shared" ref="H31:H32" si="1">D31/B31</f>
        <v>0.70270270270270274</v>
      </c>
      <c r="I31" s="1"/>
    </row>
    <row r="32" spans="1:10">
      <c r="A32" t="s">
        <v>199</v>
      </c>
      <c r="B32">
        <v>9</v>
      </c>
      <c r="C32">
        <v>1031</v>
      </c>
      <c r="D32" s="2">
        <v>12</v>
      </c>
      <c r="F32" s="1">
        <f t="shared" si="0"/>
        <v>114.55555555555556</v>
      </c>
      <c r="G32" s="1"/>
      <c r="H32" s="1">
        <f t="shared" si="1"/>
        <v>1.3333333333333333</v>
      </c>
      <c r="I32" s="1"/>
    </row>
    <row r="33" spans="6:9">
      <c r="F33" s="1"/>
      <c r="G33" s="1"/>
      <c r="H33" s="1"/>
      <c r="I33" s="1"/>
    </row>
    <row r="34" spans="6:9">
      <c r="F34" s="1"/>
      <c r="G34" s="1"/>
      <c r="H34" s="1"/>
      <c r="I34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</vt:lpstr>
      <vt:lpstr>Sheet1 (2)</vt:lpstr>
      <vt:lpstr>Sheet3</vt:lpstr>
      <vt:lpstr>Sheet4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Liu</dc:creator>
  <cp:lastModifiedBy>J Liu</cp:lastModifiedBy>
  <dcterms:created xsi:type="dcterms:W3CDTF">2012-04-18T00:42:22Z</dcterms:created>
  <dcterms:modified xsi:type="dcterms:W3CDTF">2012-04-25T06:09:27Z</dcterms:modified>
</cp:coreProperties>
</file>