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hidePivotFieldList="1"/>
  <xr:revisionPtr revIDLastSave="80" documentId="13_ncr:1_{1B76DEE9-7E0E-44C7-BF6E-C25120649EDC}" xr6:coauthVersionLast="47" xr6:coauthVersionMax="47" xr10:uidLastSave="{EFB544AE-DA82-4F05-BDFA-DB6FF3EFB888}"/>
  <bookViews>
    <workbookView xWindow="14295" yWindow="0" windowWidth="14610" windowHeight="15585" firstSheet="5" activeTab="7" xr2:uid="{00000000-000D-0000-FFFF-FFFF00000000}"/>
  </bookViews>
  <sheets>
    <sheet name="Documentation" sheetId="12" r:id="rId1"/>
    <sheet name="Sales by Agent" sheetId="13" r:id="rId2"/>
    <sheet name="Sales" sheetId="3" r:id="rId3"/>
    <sheet name="Policy Types" sheetId="4" r:id="rId4"/>
    <sheet name="Nov Sales" sheetId="17" r:id="rId5"/>
    <sheet name="Sales by Month" sheetId="5" r:id="rId6"/>
    <sheet name="Sales by Type" sheetId="9" r:id="rId7"/>
    <sheet name="Sales Totals" sheetId="7" r:id="rId8"/>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base.File" hidden="1">#REF!</definedName>
    <definedName name="File.Type" hidden="1">#REF!</definedName>
    <definedName name="File.Type2" hidden="1">#REF!</definedName>
    <definedName name="HTML_CodePage" hidden="1">1252</definedName>
    <definedName name="HTML_Control" localSheetId="3" hidden="1">{"'Leverage'!$B$2:$M$418"}</definedName>
    <definedName name="HTML_Control" localSheetId="2" hidden="1">{"'Leverage'!$B$2:$M$418"}</definedName>
    <definedName name="HTML_Control" localSheetId="5" hidden="1">{"'Leverage'!$B$2:$M$418"}</definedName>
    <definedName name="HTML_Control" localSheetId="6" hidden="1">{"'Leverage'!$B$2:$M$418"}</definedName>
    <definedName name="HTML_Control" localSheetId="7"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ProductPricing">#REF!</definedName>
    <definedName name="s" hidden="1">#REF!</definedName>
    <definedName name="Show.Acct.Update.Warning" hidden="1">#REF!</definedName>
    <definedName name="Show.MDB.Update.Warning" hidden="1">#REF!</definedName>
    <definedName name="Slicer_Policy_Type">#N/A</definedName>
    <definedName name="Slicer_Policy_Type1">#N/A</definedName>
    <definedName name="Web_Control" hidden="1">{"'Leverage'!$B$2:$M$418"}</definedName>
  </definedNames>
  <calcPr calcId="191029"/>
  <pivotCaches>
    <pivotCache cacheId="3"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3" l="1"/>
  <c r="J5" i="3"/>
  <c r="J6" i="3"/>
  <c r="J7" i="3"/>
  <c r="J8" i="3"/>
  <c r="J9" i="3"/>
  <c r="J10" i="3"/>
  <c r="J11" i="3"/>
  <c r="J12" i="3"/>
  <c r="J13" i="3"/>
  <c r="J14" i="3"/>
  <c r="J15" i="3"/>
  <c r="J16" i="3"/>
  <c r="J17" i="3"/>
  <c r="J18" i="3"/>
  <c r="J19" i="3"/>
  <c r="J20" i="3"/>
  <c r="J21" i="3"/>
  <c r="J22" i="3"/>
  <c r="J23" i="3"/>
  <c r="J24" i="3"/>
  <c r="J25" i="3"/>
  <c r="J26" i="3"/>
  <c r="J27" i="3"/>
  <c r="J28" i="3"/>
  <c r="J29" i="3"/>
  <c r="J30" i="3"/>
  <c r="M6" i="3"/>
  <c r="M7" i="3"/>
  <c r="M4" i="3"/>
  <c r="M5" i="3"/>
</calcChain>
</file>

<file path=xl/sharedStrings.xml><?xml version="1.0" encoding="utf-8"?>
<sst xmlns="http://schemas.openxmlformats.org/spreadsheetml/2006/main" count="218" uniqueCount="67">
  <si>
    <t>Note: Do not edit this sheet. If your name does not appear in cell B6, please download a new copy of the file from the SAM website.</t>
  </si>
  <si>
    <t>Keller Tree</t>
  </si>
  <si>
    <t>Author:</t>
  </si>
  <si>
    <t>Date</t>
  </si>
  <si>
    <t>Quantity</t>
  </si>
  <si>
    <t>Grand Total</t>
  </si>
  <si>
    <t>Sum of Quantity</t>
  </si>
  <si>
    <t>Jan</t>
  </si>
  <si>
    <t>Feb</t>
  </si>
  <si>
    <t>Mar</t>
  </si>
  <si>
    <t>Apr</t>
  </si>
  <si>
    <t>May</t>
  </si>
  <si>
    <t>Jun</t>
  </si>
  <si>
    <t>Jul</t>
  </si>
  <si>
    <t>Aug</t>
  </si>
  <si>
    <t>Sep</t>
  </si>
  <si>
    <t>Oct</t>
  </si>
  <si>
    <t>Nov</t>
  </si>
  <si>
    <t>Dec</t>
  </si>
  <si>
    <t>Total</t>
  </si>
  <si>
    <t>Average Quantity</t>
  </si>
  <si>
    <t>ANALYZE DATA WITH PIVOTTABLES</t>
  </si>
  <si>
    <t>Sales ID</t>
  </si>
  <si>
    <t>Sales Type</t>
  </si>
  <si>
    <t>Direct</t>
  </si>
  <si>
    <t>Total Sale Amounts</t>
  </si>
  <si>
    <t/>
  </si>
  <si>
    <t>Sum of Total</t>
  </si>
  <si>
    <t>Average of Total</t>
  </si>
  <si>
    <t>Sutton Insurance Agency</t>
  </si>
  <si>
    <t>Insurance Policy Sales</t>
  </si>
  <si>
    <t>Agent ID</t>
  </si>
  <si>
    <t>Policy Type</t>
  </si>
  <si>
    <t>Handling</t>
  </si>
  <si>
    <t>Payment</t>
  </si>
  <si>
    <t>Policies per Sales Type</t>
  </si>
  <si>
    <t>AG5-01</t>
  </si>
  <si>
    <t>AG5-05</t>
  </si>
  <si>
    <t>AG5-02</t>
  </si>
  <si>
    <t>AG5-03</t>
  </si>
  <si>
    <t>AG5-07</t>
  </si>
  <si>
    <t>AG5-04</t>
  </si>
  <si>
    <t>AG5-12</t>
  </si>
  <si>
    <t>AG5-06</t>
  </si>
  <si>
    <t>AG5-09</t>
  </si>
  <si>
    <t>AG5-10</t>
  </si>
  <si>
    <t>AG5-14</t>
  </si>
  <si>
    <t>AG5-11</t>
  </si>
  <si>
    <t>AG5-08</t>
  </si>
  <si>
    <t>Group</t>
  </si>
  <si>
    <t>Online</t>
  </si>
  <si>
    <t>Auto</t>
  </si>
  <si>
    <t>Homeowners</t>
  </si>
  <si>
    <t>Disability</t>
  </si>
  <si>
    <t>Renters</t>
  </si>
  <si>
    <t>Life</t>
  </si>
  <si>
    <t>Long-Term Care</t>
  </si>
  <si>
    <t>Auto-Renew</t>
  </si>
  <si>
    <t>Row Labels</t>
  </si>
  <si>
    <t>Auto Total</t>
  </si>
  <si>
    <t>Disability Total</t>
  </si>
  <si>
    <t>Homeowners Total</t>
  </si>
  <si>
    <t>Life Total</t>
  </si>
  <si>
    <t>Long-Term Care Total</t>
  </si>
  <si>
    <t>Renters Total</t>
  </si>
  <si>
    <t>Average Handling</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</si>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</sst>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
  </numFmts>
  <fonts count="15" x14ac:knownFonts="1">
    <font>
      <sz val="11"/>
      <color theme="1"/>
      <name val="Garamond"/>
      <family val="2"/>
      <scheme val="minor"/>
    </font>
    <font>
      <sz val="11"/>
      <color theme="1"/>
      <name val="Garamond"/>
      <family val="2"/>
      <scheme val="minor"/>
    </font>
    <font>
      <sz val="11"/>
      <color theme="0"/>
      <name val="Garamond"/>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10"/>
      <color rgb="FF0070C0"/>
      <name val="Century Gothic"/>
      <family val="2"/>
    </font>
    <font>
      <sz val="28"/>
      <color rgb="FF0070C0"/>
      <name val="Century Gothic"/>
      <family val="2"/>
    </font>
    <font>
      <sz val="14"/>
      <color theme="0"/>
      <name val="Garamond"/>
      <family val="2"/>
      <scheme val="minor"/>
    </font>
    <font>
      <sz val="10"/>
      <color theme="0"/>
      <name val="Century Gothic"/>
      <family val="2"/>
    </font>
    <font>
      <sz val="11"/>
      <color rgb="FF4B4C4C"/>
      <name val="Century Gothic"/>
      <family val="2"/>
    </font>
    <font>
      <sz val="18"/>
      <color theme="3"/>
      <name val="Garamond"/>
      <family val="2"/>
      <scheme val="major"/>
    </font>
    <font>
      <sz val="18"/>
      <color theme="0"/>
      <name val="Garamond"/>
      <family val="2"/>
      <scheme val="maj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theme="0"/>
        <bgColor indexed="64"/>
      </patternFill>
    </fill>
    <fill>
      <patternFill patternType="solid">
        <fgColor theme="0"/>
        <bgColor theme="0"/>
      </patternFill>
    </fill>
    <fill>
      <patternFill patternType="solid">
        <fgColor theme="6" tint="0.79998168889431442"/>
        <bgColor indexed="64"/>
      </patternFill>
    </fill>
    <fill>
      <patternFill patternType="solid">
        <fgColor theme="6" tint="-0.249977111117893"/>
        <bgColor indexed="64"/>
      </patternFill>
    </fill>
  </fills>
  <borders count="15">
    <border>
      <left/>
      <right/>
      <top/>
      <bottom/>
      <diagonal/>
    </border>
    <border>
      <left/>
      <right style="thick">
        <color rgb="FF93A5B2"/>
      </right>
      <top/>
      <bottom style="thick">
        <color rgb="FF93A5B2"/>
      </bottom>
      <diagonal/>
    </border>
    <border>
      <left/>
      <right/>
      <top/>
      <bottom style="thick">
        <color rgb="FF93A5B2"/>
      </bottom>
      <diagonal/>
    </border>
    <border>
      <left/>
      <right style="thick">
        <color rgb="FF93A5B2"/>
      </right>
      <top/>
      <bottom/>
      <diagonal/>
    </border>
    <border>
      <left/>
      <right/>
      <top/>
      <bottom style="thin">
        <color rgb="FF93A5B2"/>
      </bottom>
      <diagonal/>
    </border>
    <border>
      <left style="thin">
        <color theme="5" tint="0.39994506668294322"/>
      </left>
      <right/>
      <top/>
      <bottom/>
      <diagonal/>
    </border>
    <border>
      <left/>
      <right style="thin">
        <color theme="5" tint="0.39994506668294322"/>
      </right>
      <top/>
      <bottom/>
      <diagonal/>
    </border>
    <border>
      <left/>
      <right/>
      <top style="medium">
        <color theme="6" tint="-0.24994659260841701"/>
      </top>
      <bottom style="thick">
        <color theme="5" tint="0.39994506668294322"/>
      </bottom>
      <diagonal/>
    </border>
    <border>
      <left style="thin">
        <color theme="5" tint="0.39994506668294322"/>
      </left>
      <right/>
      <top style="thin">
        <color theme="5" tint="0.39994506668294322"/>
      </top>
      <bottom style="medium">
        <color theme="5" tint="0.39991454817346722"/>
      </bottom>
      <diagonal/>
    </border>
    <border>
      <left/>
      <right style="thin">
        <color theme="5" tint="0.39994506668294322"/>
      </right>
      <top style="thin">
        <color theme="5" tint="0.39994506668294322"/>
      </top>
      <bottom style="medium">
        <color theme="5" tint="0.39991454817346722"/>
      </bottom>
      <diagonal/>
    </border>
    <border>
      <left style="thin">
        <color theme="5" tint="0.39991454817346722"/>
      </left>
      <right/>
      <top style="thin">
        <color theme="5" tint="0.39991454817346722"/>
      </top>
      <bottom style="medium">
        <color theme="6" tint="-0.24994659260841701"/>
      </bottom>
      <diagonal/>
    </border>
    <border>
      <left/>
      <right/>
      <top style="thin">
        <color theme="5" tint="0.39991454817346722"/>
      </top>
      <bottom style="medium">
        <color theme="6" tint="-0.24994659260841701"/>
      </bottom>
      <diagonal/>
    </border>
    <border>
      <left/>
      <right style="thin">
        <color theme="5" tint="0.39991454817346722"/>
      </right>
      <top style="thin">
        <color theme="5" tint="0.39991454817346722"/>
      </top>
      <bottom style="medium">
        <color theme="6" tint="-0.24994659260841701"/>
      </bottom>
      <diagonal/>
    </border>
    <border>
      <left style="thin">
        <color theme="5" tint="0.39991454817346722"/>
      </left>
      <right/>
      <top style="medium">
        <color theme="6" tint="-0.24994659260841701"/>
      </top>
      <bottom style="thick">
        <color theme="5" tint="0.39994506668294322"/>
      </bottom>
      <diagonal/>
    </border>
    <border>
      <left/>
      <right style="thin">
        <color theme="5" tint="0.39991454817346722"/>
      </right>
      <top style="medium">
        <color theme="6" tint="-0.24994659260841701"/>
      </top>
      <bottom style="thick">
        <color theme="5" tint="0.39994506668294322"/>
      </bottom>
      <diagonal/>
    </border>
  </borders>
  <cellStyleXfs count="10">
    <xf numFmtId="0" fontId="0" fillId="0" borderId="0"/>
    <xf numFmtId="9"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3" fillId="0" borderId="0"/>
    <xf numFmtId="0" fontId="7" fillId="4" borderId="0">
      <alignment vertical="top" wrapText="1"/>
    </xf>
    <xf numFmtId="0" fontId="9" fillId="4" borderId="0">
      <alignment vertical="top" wrapText="1"/>
    </xf>
    <xf numFmtId="0" fontId="7" fillId="4" borderId="0">
      <alignment vertical="top" wrapText="1"/>
    </xf>
    <xf numFmtId="0" fontId="13" fillId="0" borderId="0" applyNumberFormat="0" applyFill="0" applyBorder="0" applyAlignment="0" applyProtection="0"/>
    <xf numFmtId="0" fontId="1" fillId="0" borderId="0"/>
  </cellStyleXfs>
  <cellXfs count="48">
    <xf numFmtId="0" fontId="0" fillId="0" borderId="0" xfId="0"/>
    <xf numFmtId="0" fontId="5" fillId="4" borderId="3" xfId="4" applyFont="1" applyFill="1" applyBorder="1" applyAlignment="1">
      <alignment horizontal="left"/>
    </xf>
    <xf numFmtId="0" fontId="6" fillId="5" borderId="4" xfId="4" applyFont="1" applyFill="1" applyBorder="1" applyAlignment="1">
      <alignment horizontal="left"/>
    </xf>
    <xf numFmtId="0" fontId="8" fillId="4" borderId="3" xfId="4" applyFont="1" applyFill="1" applyBorder="1" applyAlignment="1">
      <alignment horizontal="left" wrapText="1"/>
    </xf>
    <xf numFmtId="0" fontId="10" fillId="0" borderId="0" xfId="2" applyFont="1" applyFill="1" applyBorder="1" applyAlignment="1">
      <alignment vertic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44" fontId="0" fillId="0" borderId="0" xfId="0" applyNumberFormat="1"/>
    <xf numFmtId="0" fontId="0" fillId="0" borderId="0" xfId="0" pivotButton="1"/>
    <xf numFmtId="164" fontId="0" fillId="0" borderId="0" xfId="0" applyNumberFormat="1"/>
    <xf numFmtId="165" fontId="0" fillId="0" borderId="0" xfId="1" applyNumberFormat="1" applyFont="1"/>
    <xf numFmtId="0" fontId="9" fillId="4" borderId="0" xfId="6" applyAlignment="1">
      <alignment horizontal="left" vertical="top" wrapText="1"/>
    </xf>
    <xf numFmtId="0" fontId="12" fillId="4" borderId="0" xfId="5" applyFont="1" applyAlignment="1">
      <alignment horizontal="left" vertical="top" wrapText="1"/>
    </xf>
    <xf numFmtId="0" fontId="0" fillId="0" borderId="0" xfId="0" applyAlignment="1">
      <alignment horizontal="center"/>
    </xf>
    <xf numFmtId="0" fontId="0" fillId="6" borderId="5" xfId="0" applyFill="1" applyBorder="1"/>
    <xf numFmtId="0" fontId="0" fillId="7" borderId="7" xfId="0" applyFill="1" applyBorder="1" applyAlignment="1">
      <alignment horizontal="center"/>
    </xf>
    <xf numFmtId="0" fontId="0" fillId="7" borderId="13" xfId="0" applyFill="1" applyBorder="1" applyAlignment="1">
      <alignment horizontal="center"/>
    </xf>
    <xf numFmtId="0" fontId="0" fillId="7" borderId="14" xfId="0" applyFill="1" applyBorder="1" applyAlignment="1">
      <alignment horizontal="center"/>
    </xf>
    <xf numFmtId="0" fontId="0" fillId="4" borderId="0" xfId="0" applyFill="1"/>
    <xf numFmtId="0" fontId="0" fillId="6" borderId="6" xfId="0" applyFill="1" applyBorder="1" applyAlignment="1">
      <alignment horizontal="center"/>
    </xf>
    <xf numFmtId="0" fontId="3" fillId="0" borderId="0" xfId="4"/>
    <xf numFmtId="0" fontId="5" fillId="0" borderId="0" xfId="4" applyFont="1" applyAlignment="1">
      <alignment vertical="center"/>
    </xf>
    <xf numFmtId="0" fontId="1" fillId="0" borderId="0" xfId="9"/>
    <xf numFmtId="0" fontId="5" fillId="4" borderId="0" xfId="4" applyFont="1" applyFill="1" applyAlignment="1">
      <alignment horizontal="left"/>
    </xf>
    <xf numFmtId="0" fontId="3" fillId="0" borderId="0" xfId="4" applyAlignment="1">
      <alignment wrapText="1"/>
    </xf>
    <xf numFmtId="0" fontId="5" fillId="4" borderId="0" xfId="4" applyFont="1" applyFill="1" applyAlignment="1">
      <alignment horizontal="right"/>
    </xf>
    <xf numFmtId="0" fontId="11" fillId="0" borderId="0" xfId="4" applyFont="1" applyAlignment="1">
      <alignment horizontal="left" vertical="center" indent="7"/>
    </xf>
    <xf numFmtId="0" fontId="11" fillId="0" borderId="3" xfId="4" applyFont="1" applyBorder="1" applyAlignment="1">
      <alignment horizontal="left" vertical="center" indent="7"/>
    </xf>
    <xf numFmtId="0" fontId="4" fillId="4" borderId="0" xfId="4" applyFont="1" applyFill="1" applyAlignment="1">
      <alignment horizontal="center" vertical="center" wrapText="1"/>
    </xf>
    <xf numFmtId="0" fontId="4" fillId="4" borderId="3" xfId="4" applyFont="1" applyFill="1" applyBorder="1" applyAlignment="1">
      <alignment horizontal="center" vertical="center" wrapText="1"/>
    </xf>
    <xf numFmtId="0" fontId="4" fillId="4" borderId="2" xfId="4" applyFont="1" applyFill="1" applyBorder="1" applyAlignment="1">
      <alignment horizontal="center" vertical="center" wrapText="1"/>
    </xf>
    <xf numFmtId="0" fontId="4" fillId="4" borderId="1" xfId="4" applyFont="1" applyFill="1" applyBorder="1" applyAlignment="1">
      <alignment horizontal="center" vertical="center" wrapText="1"/>
    </xf>
    <xf numFmtId="0" fontId="14" fillId="7" borderId="10" xfId="8" applyFont="1" applyFill="1" applyBorder="1" applyAlignment="1">
      <alignment horizontal="center" vertical="center"/>
    </xf>
    <xf numFmtId="0" fontId="14" fillId="7" borderId="11" xfId="8" applyFont="1" applyFill="1" applyBorder="1" applyAlignment="1">
      <alignment horizontal="center" vertical="center"/>
    </xf>
    <xf numFmtId="0" fontId="14" fillId="7" borderId="12" xfId="8" applyFont="1" applyFill="1" applyBorder="1" applyAlignment="1">
      <alignment horizontal="center" vertical="center"/>
    </xf>
    <xf numFmtId="0" fontId="10" fillId="7" borderId="8" xfId="3" applyFont="1" applyFill="1" applyBorder="1" applyAlignment="1">
      <alignment horizontal="center" vertical="center"/>
    </xf>
    <xf numFmtId="0" fontId="10" fillId="7" borderId="9" xfId="3" applyFont="1" applyFill="1" applyBorder="1" applyAlignment="1">
      <alignment horizontal="center" vertical="center"/>
    </xf>
    <xf numFmtId="0" fontId="0" fillId="0" borderId="0" xfId="0" applyFill="1"/>
    <xf numFmtId="1" fontId="0" fillId="0" borderId="0" xfId="0" applyNumberFormat="1" applyFill="1"/>
    <xf numFmtId="164" fontId="0" fillId="0" borderId="0" xfId="0" applyNumberFormat="1" applyFill="1"/>
    <xf numFmtId="0" fontId="0" fillId="0" borderId="0" xfId="0" applyFill="1" applyAlignment="1">
      <alignment horizontal="left"/>
    </xf>
    <xf numFmtId="0" fontId="0" fillId="0" borderId="0" xfId="0" applyFill="1" applyAlignment="1">
      <alignment horizontal="left" indent="1"/>
    </xf>
    <xf numFmtId="165" fontId="0" fillId="0" borderId="0" xfId="0" applyNumberFormat="1" applyFill="1"/>
    <xf numFmtId="0" fontId="0" fillId="0" borderId="0" xfId="0" applyNumberFormat="1" applyAlignment="1">
      <alignment horizontal="center"/>
    </xf>
    <xf numFmtId="22" fontId="0" fillId="0" borderId="0" xfId="0" applyNumberFormat="1"/>
    <xf numFmtId="0" fontId="0" fillId="0" borderId="0" xfId="0" applyFill="1" applyAlignment="1">
      <alignment horizontal="center"/>
    </xf>
    <xf numFmtId="14" fontId="0" fillId="0" borderId="0" xfId="0" applyNumberFormat="1" applyFill="1" applyAlignment="1">
      <alignment horizontal="left" indent="1"/>
    </xf>
  </cellXfs>
  <cellStyles count="10">
    <cellStyle name="Accent1" xfId="2" builtinId="29"/>
    <cellStyle name="Accent2" xfId="3" builtinId="33"/>
    <cellStyle name="Normal" xfId="0" builtinId="0"/>
    <cellStyle name="Normal 2 2" xfId="4" xr:uid="{00000000-0005-0000-0000-000003000000}"/>
    <cellStyle name="Normal 3" xfId="9" xr:uid="{3AB826AE-118A-4040-8F6E-44BCECC3F69E}"/>
    <cellStyle name="Percent" xfId="1" builtinId="5"/>
    <cellStyle name="Project Header" xfId="7" xr:uid="{00000000-0005-0000-0000-000005000000}"/>
    <cellStyle name="Student Name" xfId="6" xr:uid="{00000000-0005-0000-0000-000006000000}"/>
    <cellStyle name="Submission" xfId="5" xr:uid="{00000000-0005-0000-0000-000007000000}"/>
    <cellStyle name="Title" xfId="8" builtinId="15"/>
  </cellStyles>
  <dxfs count="52">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27" formatCode="m/d/yyyy\ h:mm"/>
    </dxf>
    <dxf>
      <numFmt numFmtId="165"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quot;$&quot;#,##0.00"/>
    </dxf>
    <dxf>
      <numFmt numFmtId="165" formatCode="0.0%"/>
    </dxf>
    <dxf>
      <numFmt numFmtId="164" formatCode="&quot;$&quot;#,##0.00"/>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
      <alignment horizontal="center" vertical="bottom" textRotation="0" wrapText="0" indent="0" justifyLastLine="0" shrinkToFit="0" readingOrder="0"/>
    </dxf>
    <dxf>
      <border>
        <bottom style="thick">
          <color theme="5" tint="0.39994506668294322"/>
        </bottom>
      </border>
    </dxf>
    <dxf>
      <fill>
        <patternFill patternType="solid">
          <fgColor indexed="64"/>
          <bgColor theme="6" tint="-0.249977111117893"/>
        </patternFill>
      </fill>
      <alignment horizontal="center" vertical="bottom" textRotation="0" wrapText="0" indent="0" justifyLastLine="0" shrinkToFit="0" readingOrder="0"/>
      <border diagonalUp="0" diagonalDown="0">
        <left/>
        <right/>
        <top/>
        <bottom/>
        <vertical/>
        <horizontal style="medium">
          <color theme="6" tint="-0.2499465926084170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[IL_EX365_2021_EOM8-2_KellerTree_2.xlsx]Sales by Month!MonthlySales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Month'!$B$5:$B$6</c:f>
              <c:strCache>
                <c:ptCount val="1"/>
                <c:pt idx="0">
                  <c:v>Direct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Month'!$B$7:$B$19</c:f>
              <c:numCache>
                <c:formatCode>General</c:formatCode>
                <c:ptCount val="12"/>
                <c:pt idx="0">
                  <c:v>3</c:v>
                </c:pt>
                <c:pt idx="3">
                  <c:v>3</c:v>
                </c:pt>
                <c:pt idx="4">
                  <c:v>1</c:v>
                </c:pt>
                <c:pt idx="5">
                  <c:v>3</c:v>
                </c:pt>
                <c:pt idx="6">
                  <c:v>2</c:v>
                </c:pt>
                <c:pt idx="8">
                  <c:v>3</c:v>
                </c:pt>
              </c:numCache>
            </c:numRef>
          </c:val>
          <c:extLst>
            <c:ext xmlns:c16="http://schemas.microsoft.com/office/drawing/2014/chart" uri="{C3380CC4-5D6E-409C-BE32-E72D297353CC}">
              <c16:uniqueId val="{00000000-A5D8-4CB8-8C5B-D34899630D03}"/>
            </c:ext>
          </c:extLst>
        </c:ser>
        <c:ser>
          <c:idx val="1"/>
          <c:order val="1"/>
          <c:tx>
            <c:strRef>
              <c:f>'Sales by Month'!$C$5:$C$6</c:f>
              <c:strCache>
                <c:ptCount val="1"/>
                <c:pt idx="0">
                  <c:v>Auto-Renew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Month'!$C$7:$C$19</c:f>
              <c:numCache>
                <c:formatCode>General</c:formatCode>
                <c:ptCount val="12"/>
                <c:pt idx="0">
                  <c:v>1</c:v>
                </c:pt>
                <c:pt idx="1">
                  <c:v>2</c:v>
                </c:pt>
                <c:pt idx="2">
                  <c:v>1</c:v>
                </c:pt>
                <c:pt idx="4">
                  <c:v>2</c:v>
                </c:pt>
                <c:pt idx="7">
                  <c:v>3</c:v>
                </c:pt>
                <c:pt idx="9">
                  <c:v>2</c:v>
                </c:pt>
                <c:pt idx="10">
                  <c:v>5</c:v>
                </c:pt>
              </c:numCache>
            </c:numRef>
          </c:val>
          <c:extLst>
            <c:ext xmlns:c16="http://schemas.microsoft.com/office/drawing/2014/chart" uri="{C3380CC4-5D6E-409C-BE32-E72D297353CC}">
              <c16:uniqueId val="{00000001-A5D8-4CB8-8C5B-D34899630D03}"/>
            </c:ext>
          </c:extLst>
        </c:ser>
        <c:ser>
          <c:idx val="2"/>
          <c:order val="2"/>
          <c:tx>
            <c:strRef>
              <c:f>'Sales by Month'!$D$5:$D$6</c:f>
              <c:strCache>
                <c:ptCount val="1"/>
                <c:pt idx="0">
                  <c:v>Online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Month'!$D$7:$D$19</c:f>
              <c:numCache>
                <c:formatCode>General</c:formatCode>
                <c:ptCount val="12"/>
                <c:pt idx="1">
                  <c:v>1</c:v>
                </c:pt>
                <c:pt idx="3">
                  <c:v>3</c:v>
                </c:pt>
                <c:pt idx="6">
                  <c:v>2</c:v>
                </c:pt>
                <c:pt idx="9">
                  <c:v>2</c:v>
                </c:pt>
                <c:pt idx="10">
                  <c:v>5</c:v>
                </c:pt>
              </c:numCache>
            </c:numRef>
          </c:val>
          <c:extLst>
            <c:ext xmlns:c16="http://schemas.microsoft.com/office/drawing/2014/chart" uri="{C3380CC4-5D6E-409C-BE32-E72D297353CC}">
              <c16:uniqueId val="{00000002-A5D8-4CB8-8C5B-D34899630D03}"/>
            </c:ext>
          </c:extLst>
        </c:ser>
        <c:ser>
          <c:idx val="3"/>
          <c:order val="3"/>
          <c:tx>
            <c:strRef>
              <c:f>'Sales by Month'!$E$5:$E$6</c:f>
              <c:strCache>
                <c:ptCount val="1"/>
                <c:pt idx="0">
                  <c:v>Group</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Month'!$E$7:$E$19</c:f>
              <c:numCache>
                <c:formatCode>General</c:formatCode>
                <c:ptCount val="12"/>
                <c:pt idx="2">
                  <c:v>5</c:v>
                </c:pt>
                <c:pt idx="6">
                  <c:v>4</c:v>
                </c:pt>
                <c:pt idx="9">
                  <c:v>4</c:v>
                </c:pt>
                <c:pt idx="11">
                  <c:v>7</c:v>
                </c:pt>
              </c:numCache>
            </c:numRef>
          </c:val>
          <c:extLst>
            <c:ext xmlns:c16="http://schemas.microsoft.com/office/drawing/2014/chart" uri="{C3380CC4-5D6E-409C-BE32-E72D297353CC}">
              <c16:uniqueId val="{00000003-A5D8-4CB8-8C5B-D34899630D03}"/>
            </c:ext>
          </c:extLst>
        </c:ser>
        <c:dLbls>
          <c:dLblPos val="ctr"/>
          <c:showLegendKey val="0"/>
          <c:showVal val="1"/>
          <c:showCatName val="0"/>
          <c:showSerName val="0"/>
          <c:showPercent val="0"/>
          <c:showBubbleSize val="0"/>
        </c:dLbls>
        <c:gapWidth val="75"/>
        <c:overlap val="100"/>
        <c:axId val="1777822784"/>
        <c:axId val="1856503968"/>
      </c:barChart>
      <c:catAx>
        <c:axId val="177782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503968"/>
        <c:crosses val="autoZero"/>
        <c:auto val="1"/>
        <c:lblAlgn val="ctr"/>
        <c:lblOffset val="100"/>
        <c:noMultiLvlLbl val="0"/>
      </c:catAx>
      <c:valAx>
        <c:axId val="1856503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22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1</xdr:row>
      <xdr:rowOff>30480</xdr:rowOff>
    </xdr:to>
    <xdr:grpSp>
      <xdr:nvGrpSpPr>
        <xdr:cNvPr id="2" name="Group 1">
          <a:extLst>
            <a:ext uri="{FF2B5EF4-FFF2-40B4-BE49-F238E27FC236}">
              <a16:creationId xmlns:a16="http://schemas.microsoft.com/office/drawing/2014/main" id="{251A090C-C6D9-4045-A745-3C323F2913CF}"/>
            </a:ext>
          </a:extLst>
        </xdr:cNvPr>
        <xdr:cNvGrpSpPr>
          <a:grpSpLocks noChangeAspect="1"/>
        </xdr:cNvGrpSpPr>
      </xdr:nvGrpSpPr>
      <xdr:grpSpPr>
        <a:xfrm>
          <a:off x="0" y="0"/>
          <a:ext cx="7877175" cy="563880"/>
          <a:chOff x="6987540" y="0"/>
          <a:chExt cx="6377940" cy="514244"/>
        </a:xfrm>
      </xdr:grpSpPr>
      <xdr:pic>
        <xdr:nvPicPr>
          <xdr:cNvPr id="3" name="Picture 2">
            <a:extLst>
              <a:ext uri="{FF2B5EF4-FFF2-40B4-BE49-F238E27FC236}">
                <a16:creationId xmlns:a16="http://schemas.microsoft.com/office/drawing/2014/main" id="{93F65711-EC5C-4815-AAC8-584BE0C311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0" y="0"/>
            <a:ext cx="6377940" cy="514244"/>
          </a:xfrm>
          <a:prstGeom prst="rect">
            <a:avLst/>
          </a:prstGeom>
        </xdr:spPr>
      </xdr:pic>
      <xdr:sp macro="" textlink="">
        <xdr:nvSpPr>
          <xdr:cNvPr id="4" name="Rectangle 3">
            <a:extLst>
              <a:ext uri="{FF2B5EF4-FFF2-40B4-BE49-F238E27FC236}">
                <a16:creationId xmlns:a16="http://schemas.microsoft.com/office/drawing/2014/main" id="{D0CBC330-FD56-4D78-8205-6A3C25B268D4}"/>
              </a:ext>
            </a:extLst>
          </xdr:cNvPr>
          <xdr:cNvSpPr/>
        </xdr:nvSpPr>
        <xdr:spPr>
          <a:xfrm>
            <a:off x="7048500" y="0"/>
            <a:ext cx="5280660" cy="464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000" b="0">
                <a:latin typeface="Century Gothic" panose="020B0502020202020204" pitchFamily="34" charset="0"/>
              </a:rPr>
              <a:t>Illustrated Excel 365/2021 | Module 8: End of Module Project 2</a:t>
            </a:r>
            <a:endParaRPr lang="en-US" sz="1000">
              <a:latin typeface="Century Gothic" panose="020B0502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12186</xdr:rowOff>
    </xdr:from>
    <xdr:to>
      <xdr:col>2</xdr:col>
      <xdr:colOff>281305</xdr:colOff>
      <xdr:row>0</xdr:row>
      <xdr:rowOff>880866</xdr:rowOff>
    </xdr:to>
    <xdr:pic>
      <xdr:nvPicPr>
        <xdr:cNvPr id="3" name="Picture 2">
          <a:extLst>
            <a:ext uri="{FF2B5EF4-FFF2-40B4-BE49-F238E27FC236}">
              <a16:creationId xmlns:a16="http://schemas.microsoft.com/office/drawing/2014/main" id="{00000000-0008-0000-0100-000003000000}"/>
            </a:ext>
          </a:extLst>
        </xdr:cNvPr>
        <xdr:cNvPicPr>
          <a:picLocks/>
        </xdr:cNvPicPr>
      </xdr:nvPicPr>
      <xdr:blipFill>
        <a:blip xmlns:r="http://schemas.openxmlformats.org/officeDocument/2006/relationships" r:embed="rId1">
          <a:clrChange>
            <a:clrFrom>
              <a:srgbClr val="83992A"/>
            </a:clrFrom>
            <a:clrTo>
              <a:srgbClr val="83992A">
                <a:alpha val="0"/>
              </a:srgbClr>
            </a:clrTo>
          </a:clrChange>
          <a:extLst>
            <a:ext uri="{28A0092B-C50C-407E-A947-70E740481C1C}">
              <a14:useLocalDpi xmlns:a14="http://schemas.microsoft.com/office/drawing/2010/main" val="0"/>
            </a:ext>
          </a:extLst>
        </a:blip>
        <a:stretch>
          <a:fillRect/>
        </a:stretch>
      </xdr:blipFill>
      <xdr:spPr>
        <a:xfrm>
          <a:off x="190500" y="12186"/>
          <a:ext cx="868680" cy="8686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868680</xdr:colOff>
      <xdr:row>1</xdr:row>
      <xdr:rowOff>106680</xdr:rowOff>
    </xdr:to>
    <xdr:pic>
      <xdr:nvPicPr>
        <xdr:cNvPr id="3" name="Picture 2">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embed="rId1">
          <a:clrChange>
            <a:clrFrom>
              <a:srgbClr val="83992A"/>
            </a:clrFrom>
            <a:clrTo>
              <a:srgbClr val="83992A">
                <a:alpha val="0"/>
              </a:srgbClr>
            </a:clrTo>
          </a:clrChange>
          <a:extLst>
            <a:ext uri="{28A0092B-C50C-407E-A947-70E740481C1C}">
              <a14:useLocalDpi xmlns:a14="http://schemas.microsoft.com/office/drawing/2010/main" val="0"/>
            </a:ext>
          </a:extLst>
        </a:blip>
        <a:stretch>
          <a:fillRect/>
        </a:stretch>
      </xdr:blipFill>
      <xdr:spPr>
        <a:xfrm>
          <a:off x="0" y="0"/>
          <a:ext cx="868680" cy="8686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22221</xdr:colOff>
      <xdr:row>0</xdr:row>
      <xdr:rowOff>9525</xdr:rowOff>
    </xdr:from>
    <xdr:to>
      <xdr:col>0</xdr:col>
      <xdr:colOff>890901</xdr:colOff>
      <xdr:row>1</xdr:row>
      <xdr:rowOff>132080</xdr:rowOff>
    </xdr:to>
    <xdr:pic>
      <xdr:nvPicPr>
        <xdr:cNvPr id="3" name="Picture 2">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embed="rId1">
          <a:clrChange>
            <a:clrFrom>
              <a:srgbClr val="83992A"/>
            </a:clrFrom>
            <a:clrTo>
              <a:srgbClr val="83992A">
                <a:alpha val="0"/>
              </a:srgbClr>
            </a:clrTo>
          </a:clrChange>
          <a:extLst>
            <a:ext uri="{28A0092B-C50C-407E-A947-70E740481C1C}">
              <a14:useLocalDpi xmlns:a14="http://schemas.microsoft.com/office/drawing/2010/main" val="0"/>
            </a:ext>
          </a:extLst>
        </a:blip>
        <a:stretch>
          <a:fillRect/>
        </a:stretch>
      </xdr:blipFill>
      <xdr:spPr>
        <a:xfrm>
          <a:off x="22221" y="9525"/>
          <a:ext cx="868680" cy="868680"/>
        </a:xfrm>
        <a:prstGeom prst="rect">
          <a:avLst/>
        </a:prstGeom>
      </xdr:spPr>
    </xdr:pic>
    <xdr:clientData/>
  </xdr:twoCellAnchor>
  <xdr:twoCellAnchor>
    <xdr:from>
      <xdr:col>0</xdr:col>
      <xdr:colOff>19843</xdr:colOff>
      <xdr:row>19</xdr:row>
      <xdr:rowOff>13492</xdr:rowOff>
    </xdr:from>
    <xdr:to>
      <xdr:col>7</xdr:col>
      <xdr:colOff>587375</xdr:colOff>
      <xdr:row>34</xdr:row>
      <xdr:rowOff>150812</xdr:rowOff>
    </xdr:to>
    <xdr:graphicFrame macro="">
      <xdr:nvGraphicFramePr>
        <xdr:cNvPr id="2" name="Chart 1">
          <a:extLst>
            <a:ext uri="{FF2B5EF4-FFF2-40B4-BE49-F238E27FC236}">
              <a16:creationId xmlns:a16="http://schemas.microsoft.com/office/drawing/2014/main" id="{43CA3A3F-D0F0-54E5-1F38-15DEC5154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633413</xdr:colOff>
      <xdr:row>19</xdr:row>
      <xdr:rowOff>22224</xdr:rowOff>
    </xdr:from>
    <xdr:to>
      <xdr:col>10</xdr:col>
      <xdr:colOff>539750</xdr:colOff>
      <xdr:row>31</xdr:row>
      <xdr:rowOff>95250</xdr:rowOff>
    </xdr:to>
    <mc:AlternateContent xmlns:mc="http://schemas.openxmlformats.org/markup-compatibility/2006">
      <mc:Choice xmlns:a14="http://schemas.microsoft.com/office/drawing/2010/main" Requires="a14">
        <xdr:graphicFrame macro="">
          <xdr:nvGraphicFramePr>
            <xdr:cNvPr id="4" name="Policy Type 1">
              <a:extLst>
                <a:ext uri="{FF2B5EF4-FFF2-40B4-BE49-F238E27FC236}">
                  <a16:creationId xmlns:a16="http://schemas.microsoft.com/office/drawing/2014/main" id="{C5694AAD-0495-D11E-4290-9FC49F0AB735}"/>
                </a:ext>
              </a:extLst>
            </xdr:cNvPr>
            <xdr:cNvGraphicFramePr/>
          </xdr:nvGraphicFramePr>
          <xdr:xfrm>
            <a:off x="0" y="0"/>
            <a:ext cx="0" cy="0"/>
          </xdr:xfrm>
          <a:graphic>
            <a:graphicData uri="http://schemas.microsoft.com/office/drawing/2010/slicer">
              <sle:slicer xmlns:sle="http://schemas.microsoft.com/office/drawing/2010/slicer" name="Policy Type 1"/>
            </a:graphicData>
          </a:graphic>
        </xdr:graphicFrame>
      </mc:Choice>
      <mc:Fallback>
        <xdr:sp macro="" textlink="">
          <xdr:nvSpPr>
            <xdr:cNvPr id="0" name=""/>
            <xdr:cNvSpPr>
              <a:spLocks noTextEdit="1"/>
            </xdr:cNvSpPr>
          </xdr:nvSpPr>
          <xdr:spPr>
            <a:xfrm>
              <a:off x="5522913" y="4189412"/>
              <a:ext cx="2089150" cy="2359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7939</xdr:colOff>
      <xdr:row>0</xdr:row>
      <xdr:rowOff>0</xdr:rowOff>
    </xdr:from>
    <xdr:to>
      <xdr:col>0</xdr:col>
      <xdr:colOff>876619</xdr:colOff>
      <xdr:row>1</xdr:row>
      <xdr:rowOff>98742</xdr:rowOff>
    </xdr:to>
    <xdr:pic>
      <xdr:nvPicPr>
        <xdr:cNvPr id="3" name="Picture 2">
          <a:extLst>
            <a:ext uri="{FF2B5EF4-FFF2-40B4-BE49-F238E27FC236}">
              <a16:creationId xmlns:a16="http://schemas.microsoft.com/office/drawing/2014/main" id="{00000000-0008-0000-0400-000003000000}"/>
            </a:ext>
          </a:extLst>
        </xdr:cNvPr>
        <xdr:cNvPicPr>
          <a:picLocks/>
        </xdr:cNvPicPr>
      </xdr:nvPicPr>
      <xdr:blipFill>
        <a:blip xmlns:r="http://schemas.openxmlformats.org/officeDocument/2006/relationships" r:embed="rId1">
          <a:clrChange>
            <a:clrFrom>
              <a:srgbClr val="83992A"/>
            </a:clrFrom>
            <a:clrTo>
              <a:srgbClr val="83992A">
                <a:alpha val="0"/>
              </a:srgbClr>
            </a:clrTo>
          </a:clrChange>
          <a:extLst>
            <a:ext uri="{28A0092B-C50C-407E-A947-70E740481C1C}">
              <a14:useLocalDpi xmlns:a14="http://schemas.microsoft.com/office/drawing/2010/main" val="0"/>
            </a:ext>
          </a:extLst>
        </a:blip>
        <a:stretch>
          <a:fillRect/>
        </a:stretch>
      </xdr:blipFill>
      <xdr:spPr>
        <a:xfrm>
          <a:off x="7939" y="0"/>
          <a:ext cx="868680" cy="8686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xdr:colOff>
      <xdr:row>1</xdr:row>
      <xdr:rowOff>162242</xdr:rowOff>
    </xdr:to>
    <xdr:pic>
      <xdr:nvPicPr>
        <xdr:cNvPr id="4" name="Picture 3">
          <a:extLst>
            <a:ext uri="{FF2B5EF4-FFF2-40B4-BE49-F238E27FC236}">
              <a16:creationId xmlns:a16="http://schemas.microsoft.com/office/drawing/2014/main" id="{00000000-0008-0000-0500-000004000000}"/>
            </a:ext>
          </a:extLst>
        </xdr:cNvPr>
        <xdr:cNvPicPr>
          <a:picLocks/>
        </xdr:cNvPicPr>
      </xdr:nvPicPr>
      <xdr:blipFill>
        <a:blip xmlns:r="http://schemas.openxmlformats.org/officeDocument/2006/relationships" r:embed="rId1">
          <a:clrChange>
            <a:clrFrom>
              <a:srgbClr val="83992A"/>
            </a:clrFrom>
            <a:clrTo>
              <a:srgbClr val="83992A">
                <a:alpha val="0"/>
              </a:srgbClr>
            </a:clrTo>
          </a:clrChange>
          <a:extLst>
            <a:ext uri="{28A0092B-C50C-407E-A947-70E740481C1C}">
              <a14:useLocalDpi xmlns:a14="http://schemas.microsoft.com/office/drawing/2010/main" val="0"/>
            </a:ext>
          </a:extLst>
        </a:blip>
        <a:stretch>
          <a:fillRect/>
        </a:stretch>
      </xdr:blipFill>
      <xdr:spPr>
        <a:xfrm>
          <a:off x="0" y="0"/>
          <a:ext cx="868680" cy="868680"/>
        </a:xfrm>
        <a:prstGeom prst="rect">
          <a:avLst/>
        </a:prstGeom>
      </xdr:spPr>
    </xdr:pic>
    <xdr:clientData/>
  </xdr:twoCellAnchor>
  <xdr:twoCellAnchor editAs="oneCell">
    <xdr:from>
      <xdr:col>6</xdr:col>
      <xdr:colOff>0</xdr:colOff>
      <xdr:row>2</xdr:row>
      <xdr:rowOff>0</xdr:rowOff>
    </xdr:from>
    <xdr:to>
      <xdr:col>8</xdr:col>
      <xdr:colOff>3175</xdr:colOff>
      <xdr:row>15</xdr:row>
      <xdr:rowOff>0</xdr:rowOff>
    </xdr:to>
    <mc:AlternateContent xmlns:mc="http://schemas.openxmlformats.org/markup-compatibility/2006" xmlns:a14="http://schemas.microsoft.com/office/drawing/2010/main">
      <mc:Choice Requires="a14">
        <xdr:graphicFrame macro="">
          <xdr:nvGraphicFramePr>
            <xdr:cNvPr id="8" name="Policy Type">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microsoft.com/office/drawing/2010/slicer">
              <sle:slicer xmlns:sle="http://schemas.microsoft.com/office/drawing/2010/slicer" name="Policy Type"/>
            </a:graphicData>
          </a:graphic>
        </xdr:graphicFrame>
      </mc:Choice>
      <mc:Fallback xmlns="">
        <xdr:sp macro="" textlink="">
          <xdr:nvSpPr>
            <xdr:cNvPr id="0" name=""/>
            <xdr:cNvSpPr>
              <a:spLocks noTextEdit="1"/>
            </xdr:cNvSpPr>
          </xdr:nvSpPr>
          <xdr:spPr>
            <a:xfrm>
              <a:off x="4294188" y="896938"/>
              <a:ext cx="18288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621.679304976853" createdVersion="5" refreshedVersion="5" minRefreshableVersion="3" recordCount="27" xr:uid="{00000000-000A-0000-FFFF-FFFF41000000}">
  <cacheSource type="worksheet">
    <worksheetSource name="Sales"/>
  </cacheSource>
  <cacheFields count="9">
    <cacheField name="Agent ID" numFmtId="0">
      <sharedItems count="13">
        <s v="AG5-01"/>
        <s v="AG5-05"/>
        <s v="AG5-02"/>
        <s v="AG5-03"/>
        <s v="AG5-07"/>
        <s v="AG5-04"/>
        <s v="AG5-12"/>
        <s v="AG5-06"/>
        <s v="AG5-09"/>
        <s v="AG5-10"/>
        <s v="AG5-14"/>
        <s v="AG5-11"/>
        <s v="AG5-08"/>
      </sharedItems>
    </cacheField>
    <cacheField name="Sales Type" numFmtId="0">
      <sharedItems count="7">
        <s v="Auto-Renew"/>
        <s v="Direct"/>
        <s v="Online"/>
        <s v="Group"/>
        <s v="Auction" u="1"/>
        <s v="Offer" u="1"/>
        <s v="Special" u="1"/>
      </sharedItems>
    </cacheField>
    <cacheField name="Sales ID" numFmtId="0">
      <sharedItems containsSemiMixedTypes="0" containsString="0" containsNumber="1" containsInteger="1" minValue="3642" maxValue="4905"/>
    </cacheField>
    <cacheField name="Date" numFmtId="14">
      <sharedItems containsSemiMixedTypes="0" containsNonDate="0" containsDate="1" containsString="0" minDate="2021-01-14T14:55:14" maxDate="2021-12-20T20:38:06" count="27">
        <d v="2021-01-14T14:55:14"/>
        <d v="2021-01-27T16:59:12"/>
        <d v="2021-02-09T19:03:09"/>
        <d v="2021-02-22T21:07:06"/>
        <d v="2021-03-07T23:11:04"/>
        <d v="2021-03-21T01:15:01"/>
        <d v="2021-04-03T03:18:58"/>
        <d v="2021-04-16T05:22:56"/>
        <d v="2021-04-29T07:26:53"/>
        <d v="2021-05-12T09:30:51"/>
        <d v="2021-05-25T11:34:48"/>
        <d v="2021-06-07T13:38:45"/>
        <d v="2021-06-20T15:42:43"/>
        <d v="2021-07-03T17:46:40"/>
        <d v="2021-07-16T19:50:37"/>
        <d v="2021-07-29T21:54:35"/>
        <d v="2021-08-11T23:58:32"/>
        <d v="2021-08-25T02:02:29"/>
        <d v="2021-09-07T04:06:27"/>
        <d v="2021-09-20T06:10:24"/>
        <d v="2021-10-03T08:14:22"/>
        <d v="2021-10-16T10:18:19"/>
        <d v="2021-10-29T12:22:16"/>
        <d v="2021-11-11T14:26:14"/>
        <d v="2021-11-24T16:30:11"/>
        <d v="2021-12-07T18:34:08"/>
        <d v="2021-12-20T20:38:06"/>
      </sharedItems>
      <fieldGroup base="3">
        <rangePr groupBy="months" startDate="2021-01-14T14:55:14" endDate="2021-12-20T20:38:06"/>
        <groupItems count="14">
          <s v="&lt;1/14/2021"/>
          <s v="Jan"/>
          <s v="Feb"/>
          <s v="Mar"/>
          <s v="Apr"/>
          <s v="May"/>
          <s v="Jun"/>
          <s v="Jul"/>
          <s v="Aug"/>
          <s v="Sep"/>
          <s v="Oct"/>
          <s v="Nov"/>
          <s v="Dec"/>
          <s v="&gt;12/20/2021"/>
        </groupItems>
      </fieldGroup>
    </cacheField>
    <cacheField name="Policy Type" numFmtId="0">
      <sharedItems count="6">
        <s v="Auto"/>
        <s v="Disability"/>
        <s v="Long-Term Care"/>
        <s v="Life"/>
        <s v="Homeowners"/>
        <s v="Renters"/>
      </sharedItems>
    </cacheField>
    <cacheField name="Quantity" numFmtId="0">
      <sharedItems containsSemiMixedTypes="0" containsString="0" containsNumber="1" containsInteger="1" minValue="1" maxValue="5"/>
    </cacheField>
    <cacheField name="Payment" numFmtId="164">
      <sharedItems containsSemiMixedTypes="0" containsString="0" containsNumber="1" minValue="117" maxValue="462"/>
    </cacheField>
    <cacheField name="Handling" numFmtId="165">
      <sharedItems containsSemiMixedTypes="0" containsString="0" containsNumber="1" minValue="0" maxValue="0.05"/>
    </cacheField>
    <cacheField name="Total" numFmtId="164">
      <sharedItems containsSemiMixedTypes="0" containsString="0" containsNumber="1" minValue="120" maxValue="1401.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330.655056134259" createdVersion="5" refreshedVersion="6" minRefreshableVersion="3" recordCount="27" xr:uid="{00000000-000A-0000-FFFF-FFFF42000000}">
  <cacheSource type="worksheet">
    <worksheetSource ref="B3:J30" sheet="Sales"/>
  </cacheSource>
  <cacheFields count="9">
    <cacheField name="Agent ID" numFmtId="0">
      <sharedItems count="13">
        <s v="AG5-01"/>
        <s v="AG5-05"/>
        <s v="AG5-02"/>
        <s v="AG5-03"/>
        <s v="AG5-07"/>
        <s v="AG5-04"/>
        <s v="AG5-12"/>
        <s v="AG5-06"/>
        <s v="AG5-09"/>
        <s v="AG5-10"/>
        <s v="AG5-14"/>
        <s v="AG5-11"/>
        <s v="AG5-08"/>
      </sharedItems>
    </cacheField>
    <cacheField name="Sales Type" numFmtId="0">
      <sharedItems count="7">
        <s v="Auto-Renew"/>
        <s v="Direct"/>
        <s v="Online"/>
        <s v="Group"/>
        <s v="Auction" u="1"/>
        <s v="Offer" u="1"/>
        <s v="Special" u="1"/>
      </sharedItems>
    </cacheField>
    <cacheField name="Sales ID" numFmtId="0">
      <sharedItems containsSemiMixedTypes="0" containsString="0" containsNumber="1" containsInteger="1" minValue="3642" maxValue="4905"/>
    </cacheField>
    <cacheField name="Date" numFmtId="14">
      <sharedItems containsSemiMixedTypes="0" containsNonDate="0" containsDate="1" containsString="0" minDate="2024-01-14T14:55:14" maxDate="2024-12-20T20:38:06" count="27">
        <d v="2024-01-14T14:55:14"/>
        <d v="2024-01-27T16:59:12"/>
        <d v="2024-02-09T19:03:09"/>
        <d v="2024-02-22T21:07:06"/>
        <d v="2024-03-07T23:11:04"/>
        <d v="2024-03-21T01:15:01"/>
        <d v="2024-04-03T03:18:58"/>
        <d v="2024-04-16T05:22:56"/>
        <d v="2024-04-29T07:26:53"/>
        <d v="2024-05-12T09:30:51"/>
        <d v="2024-05-25T11:34:48"/>
        <d v="2024-06-07T13:38:45"/>
        <d v="2024-06-20T15:42:43"/>
        <d v="2024-07-03T17:46:40"/>
        <d v="2024-07-16T19:50:37"/>
        <d v="2024-07-29T21:54:35"/>
        <d v="2024-08-11T23:58:32"/>
        <d v="2024-08-25T02:02:29"/>
        <d v="2024-09-07T04:06:27"/>
        <d v="2024-09-20T06:10:24"/>
        <d v="2024-10-03T08:14:22"/>
        <d v="2024-10-16T10:18:19"/>
        <d v="2024-10-29T12:22:16"/>
        <d v="2024-11-11T14:26:14"/>
        <d v="2024-11-24T16:30:11"/>
        <d v="2024-12-07T18:34:08"/>
        <d v="2024-12-20T20:38:06"/>
      </sharedItems>
      <fieldGroup base="3">
        <rangePr groupBy="months" startDate="2024-01-14T14:55:14" endDate="2024-12-20T20:38:06"/>
        <groupItems count="14">
          <s v="&lt;1/14/2024"/>
          <s v="Jan"/>
          <s v="Feb"/>
          <s v="Mar"/>
          <s v="Apr"/>
          <s v="May"/>
          <s v="Jun"/>
          <s v="Jul"/>
          <s v="Aug"/>
          <s v="Sep"/>
          <s v="Oct"/>
          <s v="Nov"/>
          <s v="Dec"/>
          <s v="&gt;12/20/2024"/>
        </groupItems>
      </fieldGroup>
    </cacheField>
    <cacheField name="Policy Type" numFmtId="0">
      <sharedItems count="6">
        <s v="Auto"/>
        <s v="Disability"/>
        <s v="Long-Term Care"/>
        <s v="Life"/>
        <s v="Homeowners"/>
        <s v="Renters"/>
      </sharedItems>
    </cacheField>
    <cacheField name="Quantity" numFmtId="0">
      <sharedItems containsSemiMixedTypes="0" containsString="0" containsNumber="1" containsInteger="1" minValue="1" maxValue="5"/>
    </cacheField>
    <cacheField name="Payment" numFmtId="164">
      <sharedItems containsSemiMixedTypes="0" containsString="0" containsNumber="1" minValue="117" maxValue="462"/>
    </cacheField>
    <cacheField name="Handling" numFmtId="165">
      <sharedItems containsSemiMixedTypes="0" containsString="0" containsNumber="1" minValue="0" maxValue="0.05"/>
    </cacheField>
    <cacheField name="Total" numFmtId="164">
      <sharedItems containsSemiMixedTypes="0" containsString="0" containsNumber="1" minValue="120" maxValue="1401.92"/>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4501"/>
    <x v="0"/>
    <x v="0"/>
    <n v="1"/>
    <n v="262"/>
    <n v="0.05"/>
    <n v="275.10000000000002"/>
  </r>
  <r>
    <x v="1"/>
    <x v="1"/>
    <n v="3642"/>
    <x v="1"/>
    <x v="1"/>
    <n v="3"/>
    <n v="212"/>
    <n v="0"/>
    <n v="636"/>
  </r>
  <r>
    <x v="2"/>
    <x v="0"/>
    <n v="4523"/>
    <x v="2"/>
    <x v="2"/>
    <n v="2"/>
    <n v="157"/>
    <n v="0.03"/>
    <n v="323.42"/>
  </r>
  <r>
    <x v="2"/>
    <x v="2"/>
    <n v="3664"/>
    <x v="3"/>
    <x v="3"/>
    <n v="1"/>
    <n v="337"/>
    <n v="0.05"/>
    <n v="353.85"/>
  </r>
  <r>
    <x v="3"/>
    <x v="3"/>
    <n v="4545"/>
    <x v="4"/>
    <x v="3"/>
    <n v="5"/>
    <n v="162"/>
    <n v="0.03"/>
    <n v="834.30000000000007"/>
  </r>
  <r>
    <x v="4"/>
    <x v="0"/>
    <n v="3686"/>
    <x v="5"/>
    <x v="0"/>
    <n v="1"/>
    <n v="151"/>
    <n v="0.05"/>
    <n v="158.55000000000001"/>
  </r>
  <r>
    <x v="5"/>
    <x v="1"/>
    <n v="4567"/>
    <x v="6"/>
    <x v="4"/>
    <n v="1"/>
    <n v="137"/>
    <n v="0.05"/>
    <n v="143.85"/>
  </r>
  <r>
    <x v="6"/>
    <x v="1"/>
    <n v="4708"/>
    <x v="7"/>
    <x v="1"/>
    <n v="2"/>
    <n v="127"/>
    <n v="0"/>
    <n v="254"/>
  </r>
  <r>
    <x v="1"/>
    <x v="2"/>
    <n v="4589"/>
    <x v="8"/>
    <x v="5"/>
    <n v="3"/>
    <n v="117"/>
    <n v="0"/>
    <n v="351"/>
  </r>
  <r>
    <x v="1"/>
    <x v="1"/>
    <n v="4720"/>
    <x v="9"/>
    <x v="3"/>
    <n v="1"/>
    <n v="462"/>
    <n v="0.04"/>
    <n v="480.48"/>
  </r>
  <r>
    <x v="7"/>
    <x v="0"/>
    <n v="4502"/>
    <x v="10"/>
    <x v="4"/>
    <n v="2"/>
    <n v="187"/>
    <n v="0.05"/>
    <n v="392.7"/>
  </r>
  <r>
    <x v="7"/>
    <x v="1"/>
    <n v="4753"/>
    <x v="11"/>
    <x v="1"/>
    <n v="2"/>
    <n v="124"/>
    <n v="0.02"/>
    <n v="252.96"/>
  </r>
  <r>
    <x v="8"/>
    <x v="1"/>
    <n v="4744"/>
    <x v="12"/>
    <x v="5"/>
    <n v="1"/>
    <n v="120"/>
    <n v="0"/>
    <n v="120"/>
  </r>
  <r>
    <x v="9"/>
    <x v="3"/>
    <n v="4765"/>
    <x v="13"/>
    <x v="2"/>
    <n v="4"/>
    <n v="337"/>
    <n v="0.04"/>
    <n v="1401.92"/>
  </r>
  <r>
    <x v="4"/>
    <x v="2"/>
    <n v="4556"/>
    <x v="14"/>
    <x v="0"/>
    <n v="2"/>
    <n v="272"/>
    <n v="0.05"/>
    <n v="571.20000000000005"/>
  </r>
  <r>
    <x v="3"/>
    <x v="1"/>
    <n v="4777"/>
    <x v="15"/>
    <x v="0"/>
    <n v="2"/>
    <n v="262"/>
    <n v="0.04"/>
    <n v="544.96"/>
  </r>
  <r>
    <x v="5"/>
    <x v="0"/>
    <n v="4548"/>
    <x v="16"/>
    <x v="3"/>
    <n v="1"/>
    <n v="124.5"/>
    <n v="0.03"/>
    <n v="128.23500000000001"/>
  </r>
  <r>
    <x v="6"/>
    <x v="0"/>
    <n v="4799"/>
    <x v="17"/>
    <x v="1"/>
    <n v="2"/>
    <n v="130.5"/>
    <n v="0.03"/>
    <n v="268.83"/>
  </r>
  <r>
    <x v="5"/>
    <x v="1"/>
    <n v="4780"/>
    <x v="18"/>
    <x v="4"/>
    <n v="1"/>
    <n v="159"/>
    <n v="0.05"/>
    <n v="166.95"/>
  </r>
  <r>
    <x v="0"/>
    <x v="1"/>
    <n v="4561"/>
    <x v="19"/>
    <x v="4"/>
    <n v="2"/>
    <n v="146"/>
    <n v="0.04"/>
    <n v="303.68"/>
  </r>
  <r>
    <x v="2"/>
    <x v="3"/>
    <n v="4582"/>
    <x v="20"/>
    <x v="3"/>
    <n v="4"/>
    <n v="194"/>
    <n v="0.03"/>
    <n v="799.28"/>
  </r>
  <r>
    <x v="0"/>
    <x v="0"/>
    <n v="4902"/>
    <x v="21"/>
    <x v="3"/>
    <n v="2"/>
    <n v="357"/>
    <n v="0.04"/>
    <n v="742.56"/>
  </r>
  <r>
    <x v="2"/>
    <x v="2"/>
    <n v="4903"/>
    <x v="22"/>
    <x v="0"/>
    <n v="2"/>
    <n v="192"/>
    <n v="0.05"/>
    <n v="403.2"/>
  </r>
  <r>
    <x v="1"/>
    <x v="2"/>
    <n v="4904"/>
    <x v="23"/>
    <x v="5"/>
    <n v="5"/>
    <n v="122"/>
    <n v="0.02"/>
    <n v="622.20000000000005"/>
  </r>
  <r>
    <x v="10"/>
    <x v="0"/>
    <n v="4905"/>
    <x v="24"/>
    <x v="1"/>
    <n v="5"/>
    <n v="123.75"/>
    <n v="0"/>
    <n v="618.75"/>
  </r>
  <r>
    <x v="11"/>
    <x v="3"/>
    <n v="4603"/>
    <x v="25"/>
    <x v="1"/>
    <n v="5"/>
    <n v="119.5"/>
    <n v="0"/>
    <n v="597.5"/>
  </r>
  <r>
    <x v="12"/>
    <x v="3"/>
    <n v="4824"/>
    <x v="26"/>
    <x v="3"/>
    <n v="2"/>
    <n v="232"/>
    <n v="0.03"/>
    <n v="477.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4501"/>
    <x v="0"/>
    <x v="0"/>
    <n v="1"/>
    <n v="262"/>
    <n v="0.05"/>
    <n v="275.10000000000002"/>
  </r>
  <r>
    <x v="1"/>
    <x v="1"/>
    <n v="3642"/>
    <x v="1"/>
    <x v="1"/>
    <n v="3"/>
    <n v="212"/>
    <n v="0"/>
    <n v="636"/>
  </r>
  <r>
    <x v="2"/>
    <x v="0"/>
    <n v="4523"/>
    <x v="2"/>
    <x v="2"/>
    <n v="2"/>
    <n v="157"/>
    <n v="0.03"/>
    <n v="323.42"/>
  </r>
  <r>
    <x v="2"/>
    <x v="2"/>
    <n v="3664"/>
    <x v="3"/>
    <x v="3"/>
    <n v="1"/>
    <n v="337"/>
    <n v="0.05"/>
    <n v="353.85"/>
  </r>
  <r>
    <x v="3"/>
    <x v="3"/>
    <n v="4545"/>
    <x v="4"/>
    <x v="3"/>
    <n v="5"/>
    <n v="162"/>
    <n v="0.03"/>
    <n v="834.30000000000007"/>
  </r>
  <r>
    <x v="4"/>
    <x v="0"/>
    <n v="3686"/>
    <x v="5"/>
    <x v="0"/>
    <n v="1"/>
    <n v="151"/>
    <n v="0.05"/>
    <n v="158.55000000000001"/>
  </r>
  <r>
    <x v="5"/>
    <x v="1"/>
    <n v="4567"/>
    <x v="6"/>
    <x v="4"/>
    <n v="1"/>
    <n v="137"/>
    <n v="0.05"/>
    <n v="143.85"/>
  </r>
  <r>
    <x v="6"/>
    <x v="1"/>
    <n v="4708"/>
    <x v="7"/>
    <x v="1"/>
    <n v="2"/>
    <n v="127"/>
    <n v="0"/>
    <n v="254"/>
  </r>
  <r>
    <x v="1"/>
    <x v="2"/>
    <n v="4589"/>
    <x v="8"/>
    <x v="5"/>
    <n v="3"/>
    <n v="117"/>
    <n v="0"/>
    <n v="351"/>
  </r>
  <r>
    <x v="1"/>
    <x v="1"/>
    <n v="4720"/>
    <x v="9"/>
    <x v="3"/>
    <n v="1"/>
    <n v="462"/>
    <n v="0.04"/>
    <n v="480.48"/>
  </r>
  <r>
    <x v="7"/>
    <x v="0"/>
    <n v="4502"/>
    <x v="10"/>
    <x v="4"/>
    <n v="2"/>
    <n v="187"/>
    <n v="0.05"/>
    <n v="392.7"/>
  </r>
  <r>
    <x v="7"/>
    <x v="1"/>
    <n v="4753"/>
    <x v="11"/>
    <x v="1"/>
    <n v="2"/>
    <n v="124"/>
    <n v="0.02"/>
    <n v="252.96"/>
  </r>
  <r>
    <x v="8"/>
    <x v="1"/>
    <n v="4744"/>
    <x v="12"/>
    <x v="5"/>
    <n v="1"/>
    <n v="120"/>
    <n v="0"/>
    <n v="120"/>
  </r>
  <r>
    <x v="9"/>
    <x v="3"/>
    <n v="4765"/>
    <x v="13"/>
    <x v="2"/>
    <n v="4"/>
    <n v="337"/>
    <n v="0.04"/>
    <n v="1401.92"/>
  </r>
  <r>
    <x v="4"/>
    <x v="2"/>
    <n v="4556"/>
    <x v="14"/>
    <x v="0"/>
    <n v="2"/>
    <n v="272"/>
    <n v="0.05"/>
    <n v="571.20000000000005"/>
  </r>
  <r>
    <x v="3"/>
    <x v="1"/>
    <n v="4777"/>
    <x v="15"/>
    <x v="0"/>
    <n v="2"/>
    <n v="262"/>
    <n v="0.04"/>
    <n v="544.96"/>
  </r>
  <r>
    <x v="5"/>
    <x v="0"/>
    <n v="4548"/>
    <x v="16"/>
    <x v="3"/>
    <n v="1"/>
    <n v="124.5"/>
    <n v="0.03"/>
    <n v="128.23500000000001"/>
  </r>
  <r>
    <x v="6"/>
    <x v="0"/>
    <n v="4799"/>
    <x v="17"/>
    <x v="1"/>
    <n v="2"/>
    <n v="130.5"/>
    <n v="0.03"/>
    <n v="268.83"/>
  </r>
  <r>
    <x v="5"/>
    <x v="1"/>
    <n v="4780"/>
    <x v="18"/>
    <x v="4"/>
    <n v="1"/>
    <n v="159"/>
    <n v="0.05"/>
    <n v="166.95"/>
  </r>
  <r>
    <x v="0"/>
    <x v="1"/>
    <n v="4561"/>
    <x v="19"/>
    <x v="4"/>
    <n v="2"/>
    <n v="146"/>
    <n v="0.04"/>
    <n v="303.68"/>
  </r>
  <r>
    <x v="2"/>
    <x v="3"/>
    <n v="4582"/>
    <x v="20"/>
    <x v="3"/>
    <n v="4"/>
    <n v="194"/>
    <n v="0.03"/>
    <n v="799.28"/>
  </r>
  <r>
    <x v="0"/>
    <x v="0"/>
    <n v="4902"/>
    <x v="21"/>
    <x v="3"/>
    <n v="2"/>
    <n v="357"/>
    <n v="0.04"/>
    <n v="742.56"/>
  </r>
  <r>
    <x v="2"/>
    <x v="2"/>
    <n v="4903"/>
    <x v="22"/>
    <x v="0"/>
    <n v="2"/>
    <n v="192"/>
    <n v="0.05"/>
    <n v="403.2"/>
  </r>
  <r>
    <x v="1"/>
    <x v="2"/>
    <n v="4904"/>
    <x v="23"/>
    <x v="5"/>
    <n v="5"/>
    <n v="122"/>
    <n v="0.02"/>
    <n v="622.20000000000005"/>
  </r>
  <r>
    <x v="10"/>
    <x v="0"/>
    <n v="4905"/>
    <x v="24"/>
    <x v="1"/>
    <n v="5"/>
    <n v="123.75"/>
    <n v="0"/>
    <n v="618.75"/>
  </r>
  <r>
    <x v="11"/>
    <x v="3"/>
    <n v="4603"/>
    <x v="25"/>
    <x v="1"/>
    <n v="5"/>
    <n v="119.5"/>
    <n v="0"/>
    <n v="597.5"/>
  </r>
  <r>
    <x v="12"/>
    <x v="3"/>
    <n v="4824"/>
    <x v="26"/>
    <x v="3"/>
    <n v="2"/>
    <n v="232"/>
    <n v="0.03"/>
    <n v="477.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5B6556-B9DD-4BA8-B42F-A1DB6E305E81}" name="PivotTable1" cacheId="3" applyNumberFormats="0" applyBorderFormats="0" applyFontFormats="0" applyPatternFormats="0" applyAlignmentFormats="0" applyWidthHeightFormats="1" dataCaption="Values" updatedVersion="8" minRefreshableVersion="3" useAutoFormatting="1" itemPrintTitles="1" createdVersion="5" indent="0" showHeaders="0" outline="1" outlineData="1" multipleFieldFilters="0" chartFormat="1">
  <location ref="A3:H18" firstHeaderRow="1" firstDataRow="2" firstDataCol="1"/>
  <pivotFields count="9">
    <pivotField axis="axisRow" showAll="0">
      <items count="14">
        <item x="0"/>
        <item x="2"/>
        <item x="3"/>
        <item x="5"/>
        <item x="1"/>
        <item x="7"/>
        <item x="4"/>
        <item x="12"/>
        <item x="8"/>
        <item x="9"/>
        <item x="11"/>
        <item x="6"/>
        <item x="10"/>
        <item t="default"/>
      </items>
    </pivotField>
    <pivotField showAll="0">
      <items count="8">
        <item m="1" x="4"/>
        <item x="0"/>
        <item x="1"/>
        <item x="3"/>
        <item m="1" x="5"/>
        <item x="2"/>
        <item m="1" x="6"/>
        <item t="default"/>
      </items>
    </pivotField>
    <pivotField showAll="0"/>
    <pivotField numFmtId="14" showAll="0"/>
    <pivotField axis="axisCol" showAll="0">
      <items count="7">
        <item x="0"/>
        <item x="1"/>
        <item x="4"/>
        <item x="3"/>
        <item x="2"/>
        <item x="5"/>
        <item t="default"/>
      </items>
    </pivotField>
    <pivotField showAll="0"/>
    <pivotField numFmtId="164" showAll="0"/>
    <pivotField numFmtId="165" showAll="0"/>
    <pivotField dataField="1" numFmtId="164" showAll="0"/>
  </pivotFields>
  <rowFields count="1">
    <field x="0"/>
  </rowFields>
  <rowItems count="14">
    <i>
      <x/>
    </i>
    <i>
      <x v="1"/>
    </i>
    <i>
      <x v="2"/>
    </i>
    <i>
      <x v="3"/>
    </i>
    <i>
      <x v="4"/>
    </i>
    <i>
      <x v="5"/>
    </i>
    <i>
      <x v="6"/>
    </i>
    <i>
      <x v="7"/>
    </i>
    <i>
      <x v="8"/>
    </i>
    <i>
      <x v="9"/>
    </i>
    <i>
      <x v="10"/>
    </i>
    <i>
      <x v="11"/>
    </i>
    <i>
      <x v="12"/>
    </i>
    <i t="grand">
      <x/>
    </i>
  </rowItems>
  <colFields count="1">
    <field x="4"/>
  </colFields>
  <colItems count="7">
    <i>
      <x/>
    </i>
    <i>
      <x v="1"/>
    </i>
    <i>
      <x v="2"/>
    </i>
    <i>
      <x v="3"/>
    </i>
    <i>
      <x v="4"/>
    </i>
    <i>
      <x v="5"/>
    </i>
    <i t="grand">
      <x/>
    </i>
  </colItems>
  <dataFields count="1">
    <dataField name="Sum of Total" fld="8" baseField="0" baseItem="0" numFmtId="44"/>
  </dataField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olicies" cacheId="1"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location ref="A3:D31" firstHeaderRow="0" firstDataRow="1" firstDataCol="1"/>
  <pivotFields count="9">
    <pivotField subtotalTop="0" showAll="0">
      <items count="14">
        <item x="0"/>
        <item x="2"/>
        <item x="3"/>
        <item x="5"/>
        <item x="1"/>
        <item x="7"/>
        <item x="4"/>
        <item x="12"/>
        <item x="8"/>
        <item x="9"/>
        <item x="11"/>
        <item x="6"/>
        <item x="10"/>
        <item t="default"/>
      </items>
    </pivotField>
    <pivotField axis="axisRow" subtotalTop="0" showAll="0">
      <items count="8">
        <item m="1" x="4"/>
        <item x="1"/>
        <item m="1" x="5"/>
        <item m="1" x="6"/>
        <item x="0"/>
        <item x="2"/>
        <item x="3"/>
        <item t="default"/>
      </items>
    </pivotField>
    <pivotField subtotalTop="0" showAll="0"/>
    <pivotField numFmtId="14" subtotalTop="0" showAll="0"/>
    <pivotField axis="axisRow" subtotalTop="0" showAll="0">
      <items count="7">
        <item x="0"/>
        <item x="1"/>
        <item x="4"/>
        <item x="3"/>
        <item x="2"/>
        <item x="5"/>
        <item t="default"/>
      </items>
    </pivotField>
    <pivotField dataField="1" subtotalTop="0" showAll="0"/>
    <pivotField numFmtId="164" subtotalTop="0" showAll="0"/>
    <pivotField dataField="1" numFmtId="165" subtotalTop="0" showAll="0"/>
    <pivotField dataField="1" numFmtId="164" subtotalTop="0" showAll="0"/>
  </pivotFields>
  <rowFields count="2">
    <field x="4"/>
    <field x="1"/>
  </rowFields>
  <rowItems count="28">
    <i>
      <x/>
    </i>
    <i r="1">
      <x v="1"/>
    </i>
    <i r="1">
      <x v="4"/>
    </i>
    <i r="1">
      <x v="5"/>
    </i>
    <i t="default">
      <x/>
    </i>
    <i>
      <x v="1"/>
    </i>
    <i r="1">
      <x v="1"/>
    </i>
    <i r="1">
      <x v="4"/>
    </i>
    <i r="1">
      <x v="6"/>
    </i>
    <i t="default">
      <x v="1"/>
    </i>
    <i>
      <x v="2"/>
    </i>
    <i r="1">
      <x v="1"/>
    </i>
    <i r="1">
      <x v="4"/>
    </i>
    <i t="default">
      <x v="2"/>
    </i>
    <i>
      <x v="3"/>
    </i>
    <i r="1">
      <x v="1"/>
    </i>
    <i r="1">
      <x v="4"/>
    </i>
    <i r="1">
      <x v="5"/>
    </i>
    <i r="1">
      <x v="6"/>
    </i>
    <i t="default">
      <x v="3"/>
    </i>
    <i>
      <x v="4"/>
    </i>
    <i r="1">
      <x v="4"/>
    </i>
    <i r="1">
      <x v="6"/>
    </i>
    <i t="default">
      <x v="4"/>
    </i>
    <i>
      <x v="5"/>
    </i>
    <i r="1">
      <x v="1"/>
    </i>
    <i r="1">
      <x v="5"/>
    </i>
    <i t="default">
      <x v="5"/>
    </i>
  </rowItems>
  <colFields count="1">
    <field x="-2"/>
  </colFields>
  <colItems count="3">
    <i>
      <x/>
    </i>
    <i i="1">
      <x v="1"/>
    </i>
    <i i="2">
      <x v="2"/>
    </i>
  </colItems>
  <dataFields count="3">
    <dataField name="Average Quantity" fld="5" subtotal="average" baseField="4" baseItem="0" numFmtId="1"/>
    <dataField name="Average Handling" fld="7" subtotal="average" baseField="4" baseItem="0" numFmtId="165"/>
    <dataField name="Average of Total" fld="8" subtotal="average" baseField="0" baseItem="2" numFmtId="164"/>
  </dataFields>
  <formats count="9">
    <format dxfId="42">
      <pivotArea type="all" dataOnly="0" outline="0" fieldPosition="0"/>
    </format>
    <format dxfId="41">
      <pivotArea outline="0" collapsedLevelsAreSubtotals="1" fieldPosition="0"/>
    </format>
    <format dxfId="40">
      <pivotArea field="4" type="button" dataOnly="0" labelOnly="1" outline="0" axis="axisRow" fieldPosition="0"/>
    </format>
    <format dxfId="39">
      <pivotArea field="0" type="button" dataOnly="0" labelOnly="1" outline="0"/>
    </format>
    <format dxfId="38">
      <pivotArea field="1" type="button" dataOnly="0" labelOnly="1" outline="0" axis="axisRow" fieldPosition="1"/>
    </format>
    <format dxfId="37">
      <pivotArea dataOnly="0" labelOnly="1" outline="0" fieldPosition="0">
        <references count="1">
          <reference field="4" count="0"/>
        </references>
      </pivotArea>
    </format>
    <format dxfId="36">
      <pivotArea dataOnly="0" labelOnly="1" grandRow="1" outline="0" fieldPosition="0"/>
    </format>
    <format dxfId="35">
      <pivotArea dataOnly="0" labelOnly="1" outline="0" fieldPosition="0">
        <references count="1">
          <reference field="4294967294" count="3">
            <x v="0"/>
            <x v="1"/>
            <x v="2"/>
          </reference>
        </references>
      </pivotArea>
    </format>
    <format dxfId="25">
      <pivotArea outline="0" fieldPosition="0">
        <references count="1">
          <reference field="4294967294" count="1">
            <x v="1"/>
          </reference>
        </references>
      </pivotArea>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 cacheId="1" applyNumberFormats="0" applyBorderFormats="0" applyFontFormats="0" applyPatternFormats="0" applyAlignmentFormats="0" applyWidthHeightFormats="1" dataCaption="Values" updatedVersion="8" minRefreshableVersion="3" useAutoFormatting="1" itemPrintTitles="1" createdVersion="5" indent="0" showHeaders="0" outline="1" outlineData="1" multipleFieldFilters="0" chartFormat="11">
  <location ref="A5:F19" firstHeaderRow="1" firstDataRow="2" firstDataCol="1"/>
  <pivotFields count="9">
    <pivotField showAll="0" defaultSubtotal="0"/>
    <pivotField axis="axisCol" showAll="0" defaultSubtotal="0">
      <items count="7">
        <item m="1" x="4"/>
        <item x="1"/>
        <item m="1" x="5"/>
        <item m="1" x="6"/>
        <item x="0"/>
        <item x="2"/>
        <item x="3"/>
      </items>
    </pivotField>
    <pivotField showAll="0" defaultSubtotal="0"/>
    <pivotField axis="axisRow" numFmtId="14" showAll="0">
      <items count="15">
        <item x="0"/>
        <item x="1"/>
        <item x="2"/>
        <item x="3"/>
        <item x="4"/>
        <item x="5"/>
        <item x="6"/>
        <item x="7"/>
        <item x="8"/>
        <item x="9"/>
        <item x="10"/>
        <item x="11"/>
        <item x="12"/>
        <item x="13"/>
        <item t="default"/>
      </items>
    </pivotField>
    <pivotField showAll="0" defaultSubtotal="0">
      <items count="6">
        <item x="0"/>
        <item x="1"/>
        <item x="4"/>
        <item x="3"/>
        <item x="2"/>
        <item x="5"/>
      </items>
    </pivotField>
    <pivotField dataField="1" showAll="0"/>
    <pivotField numFmtId="164" showAll="0" defaultSubtotal="0"/>
    <pivotField numFmtId="165" showAll="0" defaultSubtotal="0"/>
    <pivotField numFmtId="164" showAll="0" defaultSubtotal="0"/>
  </pivotFields>
  <rowFields count="1">
    <field x="3"/>
  </rowFields>
  <rowItems count="13">
    <i>
      <x v="1"/>
    </i>
    <i>
      <x v="2"/>
    </i>
    <i>
      <x v="3"/>
    </i>
    <i>
      <x v="4"/>
    </i>
    <i>
      <x v="5"/>
    </i>
    <i>
      <x v="6"/>
    </i>
    <i>
      <x v="7"/>
    </i>
    <i>
      <x v="8"/>
    </i>
    <i>
      <x v="9"/>
    </i>
    <i>
      <x v="10"/>
    </i>
    <i>
      <x v="11"/>
    </i>
    <i>
      <x v="12"/>
    </i>
    <i t="grand">
      <x/>
    </i>
  </rowItems>
  <colFields count="1">
    <field x="1"/>
  </colFields>
  <colItems count="5">
    <i>
      <x v="1"/>
    </i>
    <i>
      <x v="4"/>
    </i>
    <i>
      <x v="5"/>
    </i>
    <i>
      <x v="6"/>
    </i>
    <i t="grand">
      <x/>
    </i>
  </colItems>
  <dataFields count="1">
    <dataField name="Sum of Quantity" fld="5" baseField="0" baseItem="0"/>
  </dataFields>
  <formats count="1">
    <format dxfId="34">
      <pivotArea outline="0" collapsedLevelsAreSubtotals="1" fieldPosition="0"/>
    </format>
  </formats>
  <chartFormats count="4">
    <chartFormat chart="8" format="0" series="1">
      <pivotArea type="data" outline="0" fieldPosition="0">
        <references count="2">
          <reference field="4294967294" count="1" selected="0">
            <x v="0"/>
          </reference>
          <reference field="1" count="1" selected="0">
            <x v="1"/>
          </reference>
        </references>
      </pivotArea>
    </chartFormat>
    <chartFormat chart="8" format="1" series="1">
      <pivotArea type="data" outline="0" fieldPosition="0">
        <references count="2">
          <reference field="4294967294" count="1" selected="0">
            <x v="0"/>
          </reference>
          <reference field="1" count="1" selected="0">
            <x v="4"/>
          </reference>
        </references>
      </pivotArea>
    </chartFormat>
    <chartFormat chart="8" format="2" series="1">
      <pivotArea type="data" outline="0" fieldPosition="0">
        <references count="2">
          <reference field="4294967294" count="1" selected="0">
            <x v="0"/>
          </reference>
          <reference field="1" count="1" selected="0">
            <x v="5"/>
          </reference>
        </references>
      </pivotArea>
    </chartFormat>
    <chartFormat chart="8" format="3" series="1">
      <pivotArea type="data" outline="0" fieldPosition="0">
        <references count="2">
          <reference field="4294967294" count="1" selected="0">
            <x v="0"/>
          </reference>
          <reference field="1" count="1" selected="0">
            <x v="6"/>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SalesTypes" cacheId="3" applyNumberFormats="0" applyBorderFormats="0" applyFontFormats="0" applyPatternFormats="0" applyAlignmentFormats="0" applyWidthHeightFormats="1" dataCaption="Values" updatedVersion="8" minRefreshableVersion="3" useAutoFormatting="1" itemPrintTitles="1" createdVersion="5" indent="0" showHeaders="0" outline="1" outlineData="1" multipleFieldFilters="0" chartFormat="15">
  <location ref="A5:F13" firstHeaderRow="1" firstDataRow="2" firstDataCol="1" rowPageCount="1" colPageCount="1"/>
  <pivotFields count="9">
    <pivotField showAll="0" defaultSubtotal="0"/>
    <pivotField axis="axisCol" showAll="0" defaultSubtotal="0">
      <items count="7">
        <item m="1" x="4"/>
        <item x="1"/>
        <item m="1" x="5"/>
        <item m="1" x="6"/>
        <item x="0"/>
        <item x="2"/>
        <item x="3"/>
      </items>
    </pivotField>
    <pivotField showAll="0" defaultSubtotal="0"/>
    <pivotField axis="axisPage" numFmtId="14" multipleItemSelectionAllowed="1" showAll="0">
      <items count="15">
        <item x="0"/>
        <item x="1"/>
        <item x="2"/>
        <item x="3"/>
        <item x="4"/>
        <item x="5"/>
        <item x="6"/>
        <item x="7"/>
        <item x="8"/>
        <item x="9"/>
        <item x="10"/>
        <item x="11"/>
        <item x="12"/>
        <item x="13"/>
        <item t="default"/>
      </items>
    </pivotField>
    <pivotField axis="axisRow" showAll="0" defaultSubtotal="0">
      <items count="6">
        <item x="0"/>
        <item x="1"/>
        <item x="4"/>
        <item x="3"/>
        <item x="2"/>
        <item x="5"/>
      </items>
    </pivotField>
    <pivotField showAll="0"/>
    <pivotField numFmtId="164" showAll="0" defaultSubtotal="0"/>
    <pivotField numFmtId="165" showAll="0" defaultSubtotal="0"/>
    <pivotField dataField="1" numFmtId="164" showAll="0" defaultSubtotal="0"/>
  </pivotFields>
  <rowFields count="1">
    <field x="4"/>
  </rowFields>
  <rowItems count="7">
    <i>
      <x/>
    </i>
    <i>
      <x v="1"/>
    </i>
    <i>
      <x v="2"/>
    </i>
    <i>
      <x v="3"/>
    </i>
    <i>
      <x v="4"/>
    </i>
    <i>
      <x v="5"/>
    </i>
    <i t="grand">
      <x/>
    </i>
  </rowItems>
  <colFields count="1">
    <field x="1"/>
  </colFields>
  <colItems count="5">
    <i>
      <x v="1"/>
    </i>
    <i>
      <x v="4"/>
    </i>
    <i>
      <x v="5"/>
    </i>
    <i>
      <x v="6"/>
    </i>
    <i t="grand">
      <x/>
    </i>
  </colItems>
  <pageFields count="1">
    <pageField fld="3" hier="-1"/>
  </pageFields>
  <dataFields count="1">
    <dataField name="Total Sale Amounts" fld="8" baseField="1" baseItem="1" numFmtId="44"/>
  </dataField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FinalPrice"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rowHeaderCaption="" colHeaderCaption="">
  <location ref="A3:D12" firstHeaderRow="1" firstDataRow="2" firstDataCol="1"/>
  <pivotFields count="9">
    <pivotField axis="axisRow" showAll="0" defaultSubtotal="0">
      <items count="13">
        <item x="0"/>
        <item x="2"/>
        <item x="3"/>
        <item x="5"/>
        <item x="1"/>
        <item x="7"/>
        <item x="4"/>
        <item x="12"/>
        <item x="8"/>
        <item x="9"/>
        <item x="11"/>
        <item x="6"/>
        <item x="10"/>
      </items>
    </pivotField>
    <pivotField axis="axisCol" showAll="0" defaultSubtotal="0">
      <items count="7">
        <item m="1" x="4"/>
        <item x="0"/>
        <item x="1"/>
        <item x="3"/>
        <item m="1" x="5"/>
        <item x="2"/>
        <item m="1" x="6"/>
      </items>
    </pivotField>
    <pivotField showAll="0" defaultSubtotal="0"/>
    <pivotField axis="axisRow" numFmtId="14" showAll="0">
      <items count="15">
        <item x="0"/>
        <item x="1"/>
        <item x="2"/>
        <item x="3"/>
        <item x="4"/>
        <item x="5"/>
        <item x="6"/>
        <item x="7"/>
        <item x="8"/>
        <item x="9"/>
        <item x="10"/>
        <item x="11"/>
        <item x="12"/>
        <item x="13"/>
        <item t="default"/>
      </items>
    </pivotField>
    <pivotField showAll="0" defaultSubtotal="0">
      <items count="6">
        <item h="1" x="0"/>
        <item h="1" x="1"/>
        <item x="4"/>
        <item h="1" x="3"/>
        <item h="1" x="2"/>
        <item h="1" x="5"/>
      </items>
    </pivotField>
    <pivotField showAll="0"/>
    <pivotField numFmtId="164" showAll="0" defaultSubtotal="0"/>
    <pivotField numFmtId="165" showAll="0" defaultSubtotal="0"/>
    <pivotField dataField="1" numFmtId="164" showAll="0" defaultSubtotal="0"/>
  </pivotFields>
  <rowFields count="2">
    <field x="0"/>
    <field x="3"/>
  </rowFields>
  <rowItems count="8">
    <i>
      <x/>
    </i>
    <i r="1">
      <x v="9"/>
    </i>
    <i>
      <x v="3"/>
    </i>
    <i r="1">
      <x v="4"/>
    </i>
    <i r="1">
      <x v="9"/>
    </i>
    <i>
      <x v="5"/>
    </i>
    <i r="1">
      <x v="5"/>
    </i>
    <i t="grand">
      <x/>
    </i>
  </rowItems>
  <colFields count="1">
    <field x="1"/>
  </colFields>
  <colItems count="3">
    <i>
      <x v="1"/>
    </i>
    <i>
      <x v="2"/>
    </i>
    <i t="grand">
      <x/>
    </i>
  </colItems>
  <dataFields count="1">
    <dataField name="Sum of Total" fld="8" baseField="3" baseItem="3" numFmtId="164"/>
  </dataFields>
  <formats count="8">
    <format dxfId="33">
      <pivotArea dataOnly="0" labelOnly="1" grandCol="1" outline="0" fieldPosition="0"/>
    </format>
    <format dxfId="32">
      <pivotArea type="all" dataOnly="0" outline="0" fieldPosition="0"/>
    </format>
    <format dxfId="31">
      <pivotArea outline="0" collapsedLevelsAreSubtotals="1" fieldPosition="0"/>
    </format>
    <format dxfId="30">
      <pivotArea dataOnly="0" labelOnly="1" fieldPosition="0">
        <references count="1">
          <reference field="3" count="12">
            <x v="1"/>
            <x v="2"/>
            <x v="3"/>
            <x v="4"/>
            <x v="5"/>
            <x v="6"/>
            <x v="7"/>
            <x v="8"/>
            <x v="9"/>
            <x v="10"/>
            <x v="11"/>
            <x v="12"/>
          </reference>
        </references>
      </pivotArea>
    </format>
    <format dxfId="29">
      <pivotArea dataOnly="0" labelOnly="1" grandRow="1" outline="0" fieldPosition="0"/>
    </format>
    <format dxfId="28">
      <pivotArea dataOnly="0" labelOnly="1" fieldPosition="0">
        <references count="2">
          <reference field="0" count="0"/>
          <reference field="3" count="1" selected="0">
            <x v="1"/>
          </reference>
        </references>
      </pivotArea>
    </format>
    <format dxfId="27">
      <pivotArea dataOnly="0" labelOnly="1" fieldPosition="0">
        <references count="1">
          <reference field="1" count="0"/>
        </references>
      </pivotArea>
    </format>
    <format dxfId="26">
      <pivotArea dataOnly="0" labelOnly="1" grandCol="1" outline="0"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Type" xr10:uid="{00000000-0013-0000-FFFF-FFFF01000000}" sourceName="Policy Type">
  <pivotTables>
    <pivotTable tabId="7" name="FinalPrice"/>
  </pivotTables>
  <data>
    <tabular pivotCacheId="3">
      <items count="6">
        <i x="0"/>
        <i x="1"/>
        <i x="4" s="1"/>
        <i x="3"/>
        <i x="2"/>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Type1" xr10:uid="{53767BF9-7129-4424-8E18-ED2E25546494}" sourceName="Policy Type">
  <pivotTables>
    <pivotTable tabId="5" name="MonthlySales"/>
  </pivotTables>
  <data>
    <tabular pivotCacheId="3">
      <items count="6">
        <i x="0" s="1"/>
        <i x="1" s="1"/>
        <i x="4" s="1"/>
        <i x="3"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Type 1" xr10:uid="{DAFC968A-EB89-4745-9479-F6E54C5DB8E5}" cache="Slicer_Policy_Type1" caption="Policy Type" style="SlicerStyleLight3"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Type" xr10:uid="{00000000-0014-0000-FFFF-FFFF01000000}" cache="Slicer_Policy_Type" caption="Policy Type" style="SlicerStyleLight3"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B3:J30" totalsRowShown="0" headerRowDxfId="51" headerRowBorderDxfId="50">
  <autoFilter ref="B3:J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B3:K25">
    <sortCondition ref="E3"/>
  </sortState>
  <tableColumns count="9">
    <tableColumn id="1" xr3:uid="{00000000-0010-0000-0000-000001000000}" name="Agent ID" dataDxfId="49"/>
    <tableColumn id="2" xr3:uid="{00000000-0010-0000-0000-000002000000}" name="Sales Type"/>
    <tableColumn id="3" xr3:uid="{00000000-0010-0000-0000-000003000000}" name="Sales ID" dataDxfId="48"/>
    <tableColumn id="4" xr3:uid="{00000000-0010-0000-0000-000004000000}" name="Date" dataDxfId="47"/>
    <tableColumn id="5" xr3:uid="{00000000-0010-0000-0000-000005000000}" name="Policy Type"/>
    <tableColumn id="6" xr3:uid="{00000000-0010-0000-0000-000006000000}" name="Quantity" dataDxfId="46"/>
    <tableColumn id="7" xr3:uid="{00000000-0010-0000-0000-000007000000}" name="Payment" dataDxfId="45"/>
    <tableColumn id="8" xr3:uid="{00000000-0010-0000-0000-000008000000}" name="Handling" dataDxfId="44" dataCellStyle="Percent"/>
    <tableColumn id="10" xr3:uid="{00000000-0010-0000-0000-00000A000000}" name="Total" dataDxfId="43">
      <calculatedColumnFormula>G4*(H4+(H4*I4))</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0FBD4D-61C9-4AB4-8997-5815E5ADCD77}" name="Table5" displayName="Table5" ref="A1:I3" totalsRowShown="0">
  <autoFilter ref="A1:I3" xr:uid="{FD0FBD4D-61C9-4AB4-8997-5815E5ADCD77}"/>
  <tableColumns count="9">
    <tableColumn id="1" xr3:uid="{E155277F-E82A-4683-A695-4B176495C9EB}" name="Agent ID"/>
    <tableColumn id="2" xr3:uid="{5688CADC-5D49-44FB-8EE2-F62690D53056}" name="Sales Type"/>
    <tableColumn id="3" xr3:uid="{19D258B5-C57A-4AE8-BAF2-94BC50809C1B}" name="Sales ID"/>
    <tableColumn id="4" xr3:uid="{3AD69F31-4430-42D4-AD7E-1E950B0E33D1}" name="Date" dataDxfId="24"/>
    <tableColumn id="5" xr3:uid="{46A6C539-416D-4A12-98B8-5127ECBF36CC}" name="Policy Type"/>
    <tableColumn id="6" xr3:uid="{C9DCE99F-0CB8-4195-9AAE-13179B6B8C0B}" name="Quantity"/>
    <tableColumn id="7" xr3:uid="{013EAE7E-F3E5-4477-A10F-B6D60218BD5D}" name="Payment"/>
    <tableColumn id="8" xr3:uid="{3604150B-BE33-4B7B-9B02-BDCF2ED89819}" name="Handling"/>
    <tableColumn id="9" xr3:uid="{5B88CD9E-57DD-4CB8-8568-3863EB86404C}" name="Total"/>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FF08-09A7-4E1F-A6D6-18990F82659D}">
  <sheetPr codeName="Sheet7"/>
  <dimension ref="A1:C11"/>
  <sheetViews>
    <sheetView showGridLines="0" zoomScaleNormal="100" workbookViewId="0">
      <selection activeCell="E1" sqref="E1"/>
    </sheetView>
  </sheetViews>
  <sheetFormatPr defaultColWidth="8.85546875" defaultRowHeight="12.75" x14ac:dyDescent="0.2"/>
  <cols>
    <col min="1" max="1" width="8.7109375" style="21" customWidth="1"/>
    <col min="2" max="2" width="105.7109375" style="21" customWidth="1"/>
    <col min="3" max="3" width="3.7109375" style="21" customWidth="1"/>
    <col min="4" max="16384" width="8.85546875" style="21"/>
  </cols>
  <sheetData>
    <row r="1" spans="1:3" ht="42" customHeight="1" x14ac:dyDescent="0.2">
      <c r="A1" s="27"/>
      <c r="B1" s="27"/>
      <c r="C1" s="28"/>
    </row>
    <row r="2" spans="1:3" ht="5.0999999999999996" customHeight="1" x14ac:dyDescent="0.25">
      <c r="A2" s="22"/>
      <c r="B2" s="23"/>
      <c r="C2" s="1"/>
    </row>
    <row r="3" spans="1:3" s="25" customFormat="1" ht="34.5" x14ac:dyDescent="0.25">
      <c r="A3" s="24"/>
      <c r="B3" s="12" t="s">
        <v>29</v>
      </c>
      <c r="C3" s="3"/>
    </row>
    <row r="4" spans="1:3" ht="16.5" x14ac:dyDescent="0.25">
      <c r="A4" s="24"/>
      <c r="B4" s="13" t="s">
        <v>21</v>
      </c>
      <c r="C4" s="1"/>
    </row>
    <row r="5" spans="1:3" ht="15.75" customHeight="1" x14ac:dyDescent="0.25">
      <c r="A5" s="24"/>
      <c r="B5" s="24"/>
      <c r="C5" s="1"/>
    </row>
    <row r="6" spans="1:3" ht="13.5" x14ac:dyDescent="0.25">
      <c r="A6" s="26" t="s">
        <v>2</v>
      </c>
      <c r="B6" s="2" t="s">
        <v>1</v>
      </c>
      <c r="C6" s="1"/>
    </row>
    <row r="7" spans="1:3" ht="13.5" x14ac:dyDescent="0.25">
      <c r="A7" s="24"/>
      <c r="B7" s="24"/>
      <c r="C7" s="1"/>
    </row>
    <row r="8" spans="1:3" x14ac:dyDescent="0.2">
      <c r="A8" s="29" t="s">
        <v>0</v>
      </c>
      <c r="B8" s="29"/>
      <c r="C8" s="30"/>
    </row>
    <row r="9" spans="1:3" x14ac:dyDescent="0.2">
      <c r="A9" s="29"/>
      <c r="B9" s="29"/>
      <c r="C9" s="30"/>
    </row>
    <row r="10" spans="1:3" ht="13.5" thickBot="1" x14ac:dyDescent="0.25">
      <c r="A10" s="31"/>
      <c r="B10" s="31"/>
      <c r="C10" s="32"/>
    </row>
    <row r="11" spans="1:3" ht="13.5" thickTop="1" x14ac:dyDescent="0.2"/>
  </sheetData>
  <mergeCells count="2">
    <mergeCell ref="A1:C1"/>
    <mergeCell ref="A8:C10"/>
  </mergeCells>
  <dataValidations count="2">
    <dataValidation allowBlank="1" showInputMessage="1" showErrorMessage="1" error="                                                                " sqref="J3" xr:uid="{751BB16B-1A34-4457-AFA3-255A17731940}"/>
    <dataValidation allowBlank="1" error="pavI8MeUFtEyxX2I4tky8f0bed55-0651-422d-ab18-a1e0eaa77795"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5C2F2-A71A-4A0E-875E-5B178CB70871}">
  <dimension ref="A3:H18"/>
  <sheetViews>
    <sheetView workbookViewId="0">
      <selection activeCell="E21" sqref="E21"/>
    </sheetView>
  </sheetViews>
  <sheetFormatPr defaultRowHeight="15" x14ac:dyDescent="0.25"/>
  <cols>
    <col min="1" max="1" width="12.85546875" bestFit="1" customWidth="1"/>
    <col min="2" max="2" width="10.28515625" bestFit="1" customWidth="1"/>
    <col min="3" max="3" width="10.5703125" bestFit="1" customWidth="1"/>
    <col min="4" max="4" width="13.28515625" bestFit="1" customWidth="1"/>
    <col min="5" max="5" width="10.42578125" bestFit="1" customWidth="1"/>
    <col min="6" max="6" width="16.28515625" bestFit="1" customWidth="1"/>
    <col min="7" max="7" width="10.42578125" bestFit="1" customWidth="1"/>
    <col min="8" max="8" width="12" bestFit="1" customWidth="1"/>
  </cols>
  <sheetData>
    <row r="3" spans="1:8" x14ac:dyDescent="0.25">
      <c r="A3" s="9" t="s">
        <v>27</v>
      </c>
    </row>
    <row r="4" spans="1:8" x14ac:dyDescent="0.25">
      <c r="B4" t="s">
        <v>51</v>
      </c>
      <c r="C4" t="s">
        <v>53</v>
      </c>
      <c r="D4" t="s">
        <v>52</v>
      </c>
      <c r="E4" t="s">
        <v>55</v>
      </c>
      <c r="F4" t="s">
        <v>56</v>
      </c>
      <c r="G4" t="s">
        <v>54</v>
      </c>
      <c r="H4" t="s">
        <v>5</v>
      </c>
    </row>
    <row r="5" spans="1:8" x14ac:dyDescent="0.25">
      <c r="A5" s="7" t="s">
        <v>36</v>
      </c>
      <c r="B5" s="8">
        <v>275.10000000000002</v>
      </c>
      <c r="C5" s="8"/>
      <c r="D5" s="8">
        <v>303.68</v>
      </c>
      <c r="E5" s="8">
        <v>742.56</v>
      </c>
      <c r="F5" s="8"/>
      <c r="G5" s="8"/>
      <c r="H5" s="8">
        <v>1321.34</v>
      </c>
    </row>
    <row r="6" spans="1:8" x14ac:dyDescent="0.25">
      <c r="A6" s="7" t="s">
        <v>38</v>
      </c>
      <c r="B6" s="8">
        <v>403.2</v>
      </c>
      <c r="C6" s="8"/>
      <c r="D6" s="8"/>
      <c r="E6" s="8">
        <v>1153.1300000000001</v>
      </c>
      <c r="F6" s="8">
        <v>323.42</v>
      </c>
      <c r="G6" s="8"/>
      <c r="H6" s="8">
        <v>1879.7500000000002</v>
      </c>
    </row>
    <row r="7" spans="1:8" x14ac:dyDescent="0.25">
      <c r="A7" s="7" t="s">
        <v>39</v>
      </c>
      <c r="B7" s="8">
        <v>544.96</v>
      </c>
      <c r="C7" s="8"/>
      <c r="D7" s="8"/>
      <c r="E7" s="8">
        <v>834.30000000000007</v>
      </c>
      <c r="F7" s="8"/>
      <c r="G7" s="8"/>
      <c r="H7" s="8">
        <v>1379.2600000000002</v>
      </c>
    </row>
    <row r="8" spans="1:8" x14ac:dyDescent="0.25">
      <c r="A8" s="7" t="s">
        <v>41</v>
      </c>
      <c r="B8" s="8"/>
      <c r="C8" s="8"/>
      <c r="D8" s="8">
        <v>310.79999999999995</v>
      </c>
      <c r="E8" s="8">
        <v>128.23500000000001</v>
      </c>
      <c r="F8" s="8"/>
      <c r="G8" s="8"/>
      <c r="H8" s="8">
        <v>439.03499999999997</v>
      </c>
    </row>
    <row r="9" spans="1:8" x14ac:dyDescent="0.25">
      <c r="A9" s="7" t="s">
        <v>37</v>
      </c>
      <c r="B9" s="8"/>
      <c r="C9" s="8">
        <v>636</v>
      </c>
      <c r="D9" s="8"/>
      <c r="E9" s="8">
        <v>480.48</v>
      </c>
      <c r="F9" s="8"/>
      <c r="G9" s="8">
        <v>973.2</v>
      </c>
      <c r="H9" s="8">
        <v>2089.6800000000003</v>
      </c>
    </row>
    <row r="10" spans="1:8" x14ac:dyDescent="0.25">
      <c r="A10" s="7" t="s">
        <v>43</v>
      </c>
      <c r="B10" s="8"/>
      <c r="C10" s="8">
        <v>252.96</v>
      </c>
      <c r="D10" s="8">
        <v>392.7</v>
      </c>
      <c r="E10" s="8"/>
      <c r="F10" s="8"/>
      <c r="G10" s="8"/>
      <c r="H10" s="8">
        <v>645.66</v>
      </c>
    </row>
    <row r="11" spans="1:8" x14ac:dyDescent="0.25">
      <c r="A11" s="7" t="s">
        <v>40</v>
      </c>
      <c r="B11" s="8">
        <v>729.75</v>
      </c>
      <c r="C11" s="8"/>
      <c r="D11" s="8"/>
      <c r="E11" s="8"/>
      <c r="F11" s="8"/>
      <c r="G11" s="8"/>
      <c r="H11" s="8">
        <v>729.75</v>
      </c>
    </row>
    <row r="12" spans="1:8" x14ac:dyDescent="0.25">
      <c r="A12" s="7" t="s">
        <v>48</v>
      </c>
      <c r="B12" s="8"/>
      <c r="C12" s="8"/>
      <c r="D12" s="8"/>
      <c r="E12" s="8">
        <v>477.92</v>
      </c>
      <c r="F12" s="8"/>
      <c r="G12" s="8"/>
      <c r="H12" s="8">
        <v>477.92</v>
      </c>
    </row>
    <row r="13" spans="1:8" x14ac:dyDescent="0.25">
      <c r="A13" s="7" t="s">
        <v>44</v>
      </c>
      <c r="B13" s="8"/>
      <c r="C13" s="8"/>
      <c r="D13" s="8"/>
      <c r="E13" s="8"/>
      <c r="F13" s="8"/>
      <c r="G13" s="8">
        <v>120</v>
      </c>
      <c r="H13" s="8">
        <v>120</v>
      </c>
    </row>
    <row r="14" spans="1:8" x14ac:dyDescent="0.25">
      <c r="A14" s="7" t="s">
        <v>45</v>
      </c>
      <c r="B14" s="8"/>
      <c r="C14" s="8"/>
      <c r="D14" s="8"/>
      <c r="E14" s="8"/>
      <c r="F14" s="8">
        <v>1401.92</v>
      </c>
      <c r="G14" s="8"/>
      <c r="H14" s="8">
        <v>1401.92</v>
      </c>
    </row>
    <row r="15" spans="1:8" x14ac:dyDescent="0.25">
      <c r="A15" s="7" t="s">
        <v>47</v>
      </c>
      <c r="B15" s="8"/>
      <c r="C15" s="8">
        <v>597.5</v>
      </c>
      <c r="D15" s="8"/>
      <c r="E15" s="8"/>
      <c r="F15" s="8"/>
      <c r="G15" s="8"/>
      <c r="H15" s="8">
        <v>597.5</v>
      </c>
    </row>
    <row r="16" spans="1:8" x14ac:dyDescent="0.25">
      <c r="A16" s="7" t="s">
        <v>42</v>
      </c>
      <c r="B16" s="8"/>
      <c r="C16" s="8">
        <v>522.82999999999993</v>
      </c>
      <c r="D16" s="8"/>
      <c r="E16" s="8"/>
      <c r="F16" s="8"/>
      <c r="G16" s="8"/>
      <c r="H16" s="8">
        <v>522.82999999999993</v>
      </c>
    </row>
    <row r="17" spans="1:8" x14ac:dyDescent="0.25">
      <c r="A17" s="7" t="s">
        <v>46</v>
      </c>
      <c r="B17" s="8"/>
      <c r="C17" s="8">
        <v>618.75</v>
      </c>
      <c r="D17" s="8"/>
      <c r="E17" s="8"/>
      <c r="F17" s="8"/>
      <c r="G17" s="8"/>
      <c r="H17" s="8">
        <v>618.75</v>
      </c>
    </row>
    <row r="18" spans="1:8" x14ac:dyDescent="0.25">
      <c r="A18" s="7" t="s">
        <v>5</v>
      </c>
      <c r="B18" s="8">
        <v>1953.01</v>
      </c>
      <c r="C18" s="8">
        <v>2628.04</v>
      </c>
      <c r="D18" s="8">
        <v>1007.1800000000001</v>
      </c>
      <c r="E18" s="8">
        <v>3816.6250000000005</v>
      </c>
      <c r="F18" s="8">
        <v>1725.3400000000001</v>
      </c>
      <c r="G18" s="8">
        <v>1093.2</v>
      </c>
      <c r="H18" s="8">
        <v>12223.395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T40"/>
  <sheetViews>
    <sheetView showGridLines="0" topLeftCell="D2" zoomScale="120" zoomScaleNormal="120" workbookViewId="0">
      <selection activeCell="M7" sqref="M7"/>
    </sheetView>
  </sheetViews>
  <sheetFormatPr defaultRowHeight="15" x14ac:dyDescent="0.25"/>
  <cols>
    <col min="1" max="1" width="2.140625" customWidth="1"/>
    <col min="2" max="2" width="9.5703125" bestFit="1" customWidth="1"/>
    <col min="3" max="3" width="10.85546875" bestFit="1" customWidth="1"/>
    <col min="4" max="4" width="8" customWidth="1"/>
    <col min="5" max="5" width="11" customWidth="1"/>
    <col min="6" max="6" width="15.140625" bestFit="1" customWidth="1"/>
    <col min="7" max="7" width="9.140625" customWidth="1"/>
    <col min="8" max="8" width="10" customWidth="1"/>
    <col min="9" max="9" width="10.140625" customWidth="1"/>
    <col min="10" max="10" width="11.7109375" customWidth="1"/>
    <col min="11" max="11" width="3.85546875" customWidth="1"/>
    <col min="12" max="12" width="11.85546875" customWidth="1"/>
    <col min="13" max="13" width="14.5703125" customWidth="1"/>
  </cols>
  <sheetData>
    <row r="1" spans="2:20" ht="69.75" customHeight="1" x14ac:dyDescent="0.25"/>
    <row r="2" spans="2:20" ht="27.75" customHeight="1" thickBot="1" x14ac:dyDescent="0.3">
      <c r="B2" s="33" t="s">
        <v>30</v>
      </c>
      <c r="C2" s="34"/>
      <c r="D2" s="34"/>
      <c r="E2" s="34"/>
      <c r="F2" s="34"/>
      <c r="G2" s="34"/>
      <c r="H2" s="34"/>
      <c r="I2" s="34"/>
      <c r="J2" s="35"/>
    </row>
    <row r="3" spans="2:20" ht="24" customHeight="1" thickBot="1" x14ac:dyDescent="0.3">
      <c r="B3" s="17" t="s">
        <v>31</v>
      </c>
      <c r="C3" s="16" t="s">
        <v>23</v>
      </c>
      <c r="D3" s="16" t="s">
        <v>22</v>
      </c>
      <c r="E3" s="16" t="s">
        <v>3</v>
      </c>
      <c r="F3" s="16" t="s">
        <v>32</v>
      </c>
      <c r="G3" s="16" t="s">
        <v>4</v>
      </c>
      <c r="H3" s="16" t="s">
        <v>34</v>
      </c>
      <c r="I3" s="16" t="s">
        <v>33</v>
      </c>
      <c r="J3" s="18" t="s">
        <v>19</v>
      </c>
      <c r="L3" s="36" t="s">
        <v>35</v>
      </c>
      <c r="M3" s="37"/>
      <c r="N3" s="4"/>
      <c r="O3" s="4"/>
      <c r="P3" s="4"/>
      <c r="Q3" s="4"/>
      <c r="R3" s="4"/>
      <c r="S3" s="4"/>
      <c r="T3" s="4"/>
    </row>
    <row r="4" spans="2:20" ht="15.75" thickTop="1" x14ac:dyDescent="0.25">
      <c r="B4" s="14" t="s">
        <v>36</v>
      </c>
      <c r="C4" t="s">
        <v>57</v>
      </c>
      <c r="D4" s="14">
        <v>4501</v>
      </c>
      <c r="E4" s="5">
        <v>45305.621689814812</v>
      </c>
      <c r="F4" t="s">
        <v>51</v>
      </c>
      <c r="G4" s="14">
        <v>1</v>
      </c>
      <c r="H4" s="10">
        <v>262</v>
      </c>
      <c r="I4" s="11">
        <v>0.05</v>
      </c>
      <c r="J4" s="10">
        <f t="shared" ref="J4:J30" si="0">G4*(H4+(H4*I4))</f>
        <v>275.10000000000002</v>
      </c>
      <c r="L4" s="15" t="s">
        <v>57</v>
      </c>
      <c r="M4" s="20">
        <f>GETPIVOTDATA("Quantity",'Sales by Month'!$A$5,"Sales Type","Auto-Renew")</f>
        <v>16</v>
      </c>
    </row>
    <row r="5" spans="2:20" x14ac:dyDescent="0.25">
      <c r="B5" s="14" t="s">
        <v>37</v>
      </c>
      <c r="C5" t="s">
        <v>24</v>
      </c>
      <c r="D5" s="14">
        <v>3642</v>
      </c>
      <c r="E5" s="5">
        <v>45318.707777777781</v>
      </c>
      <c r="F5" t="s">
        <v>53</v>
      </c>
      <c r="G5" s="14">
        <v>3</v>
      </c>
      <c r="H5" s="10">
        <v>212</v>
      </c>
      <c r="I5" s="11">
        <v>0</v>
      </c>
      <c r="J5" s="10">
        <f t="shared" si="0"/>
        <v>636</v>
      </c>
      <c r="L5" s="15" t="s">
        <v>24</v>
      </c>
      <c r="M5" s="20">
        <f>GETPIVOTDATA("Quantity",'Sales by Month'!$A$5,"Sales Type","Direct")</f>
        <v>15</v>
      </c>
    </row>
    <row r="6" spans="2:20" x14ac:dyDescent="0.25">
      <c r="B6" s="14" t="s">
        <v>38</v>
      </c>
      <c r="C6" t="s">
        <v>57</v>
      </c>
      <c r="D6" s="14">
        <v>4523</v>
      </c>
      <c r="E6" s="5">
        <v>45331.793854166666</v>
      </c>
      <c r="F6" t="s">
        <v>56</v>
      </c>
      <c r="G6" s="14">
        <v>2</v>
      </c>
      <c r="H6" s="10">
        <v>157</v>
      </c>
      <c r="I6" s="11">
        <v>0.03</v>
      </c>
      <c r="J6" s="10">
        <f t="shared" si="0"/>
        <v>323.42</v>
      </c>
      <c r="L6" s="15" t="s">
        <v>49</v>
      </c>
      <c r="M6" s="20">
        <f>GETPIVOTDATA("Quantity",'Sales by Month'!$A$5,"Sales Type","Group")</f>
        <v>20</v>
      </c>
    </row>
    <row r="7" spans="2:20" x14ac:dyDescent="0.25">
      <c r="B7" s="14" t="s">
        <v>38</v>
      </c>
      <c r="C7" t="s">
        <v>50</v>
      </c>
      <c r="D7" s="14">
        <v>3664</v>
      </c>
      <c r="E7" s="5">
        <v>45344.879930555559</v>
      </c>
      <c r="F7" t="s">
        <v>55</v>
      </c>
      <c r="G7" s="14">
        <v>1</v>
      </c>
      <c r="H7" s="10">
        <v>337</v>
      </c>
      <c r="I7" s="11">
        <v>0.05</v>
      </c>
      <c r="J7" s="10">
        <f t="shared" si="0"/>
        <v>353.85</v>
      </c>
      <c r="L7" s="15" t="s">
        <v>50</v>
      </c>
      <c r="M7" s="20">
        <f>GETPIVOTDATA("Quantity",'Sales by Month'!$A$5,"Sales Type","Online")</f>
        <v>13</v>
      </c>
    </row>
    <row r="8" spans="2:20" x14ac:dyDescent="0.25">
      <c r="B8" s="14" t="s">
        <v>39</v>
      </c>
      <c r="C8" t="s">
        <v>49</v>
      </c>
      <c r="D8" s="14">
        <v>4545</v>
      </c>
      <c r="E8" s="5">
        <v>45358.96601851852</v>
      </c>
      <c r="F8" t="s">
        <v>55</v>
      </c>
      <c r="G8" s="14">
        <v>5</v>
      </c>
      <c r="H8" s="10">
        <v>162</v>
      </c>
      <c r="I8" s="11">
        <v>0.03</v>
      </c>
      <c r="J8" s="10">
        <f t="shared" si="0"/>
        <v>834.30000000000007</v>
      </c>
    </row>
    <row r="9" spans="2:20" x14ac:dyDescent="0.25">
      <c r="B9" s="14" t="s">
        <v>40</v>
      </c>
      <c r="C9" t="s">
        <v>57</v>
      </c>
      <c r="D9" s="14">
        <v>3686</v>
      </c>
      <c r="E9" s="5">
        <v>45372.052094907405</v>
      </c>
      <c r="F9" t="s">
        <v>51</v>
      </c>
      <c r="G9" s="14">
        <v>1</v>
      </c>
      <c r="H9" s="10">
        <v>151</v>
      </c>
      <c r="I9" s="11">
        <v>0.05</v>
      </c>
      <c r="J9" s="10">
        <f t="shared" si="0"/>
        <v>158.55000000000001</v>
      </c>
      <c r="L9" s="10"/>
    </row>
    <row r="10" spans="2:20" x14ac:dyDescent="0.25">
      <c r="B10" s="14" t="s">
        <v>41</v>
      </c>
      <c r="C10" t="s">
        <v>24</v>
      </c>
      <c r="D10" s="14">
        <v>4567</v>
      </c>
      <c r="E10" s="5">
        <v>45385.138171296298</v>
      </c>
      <c r="F10" t="s">
        <v>52</v>
      </c>
      <c r="G10" s="14">
        <v>1</v>
      </c>
      <c r="H10" s="10">
        <v>137</v>
      </c>
      <c r="I10" s="11">
        <v>0.05</v>
      </c>
      <c r="J10" s="10">
        <f t="shared" si="0"/>
        <v>143.85</v>
      </c>
      <c r="L10" s="10"/>
    </row>
    <row r="11" spans="2:20" x14ac:dyDescent="0.25">
      <c r="B11" s="14" t="s">
        <v>42</v>
      </c>
      <c r="C11" t="s">
        <v>24</v>
      </c>
      <c r="D11" s="14">
        <v>4708</v>
      </c>
      <c r="E11" s="5">
        <v>45398.224259259259</v>
      </c>
      <c r="F11" t="s">
        <v>53</v>
      </c>
      <c r="G11" s="14">
        <v>2</v>
      </c>
      <c r="H11" s="10">
        <v>127</v>
      </c>
      <c r="I11" s="11">
        <v>0</v>
      </c>
      <c r="J11" s="10">
        <f t="shared" si="0"/>
        <v>254</v>
      </c>
      <c r="L11" s="10"/>
    </row>
    <row r="12" spans="2:20" x14ac:dyDescent="0.25">
      <c r="B12" s="14" t="s">
        <v>37</v>
      </c>
      <c r="C12" t="s">
        <v>50</v>
      </c>
      <c r="D12" s="14">
        <v>4589</v>
      </c>
      <c r="E12" s="5">
        <v>45411.310335648152</v>
      </c>
      <c r="F12" t="s">
        <v>54</v>
      </c>
      <c r="G12" s="14">
        <v>3</v>
      </c>
      <c r="H12" s="10">
        <v>117</v>
      </c>
      <c r="I12" s="11">
        <v>0</v>
      </c>
      <c r="J12" s="10">
        <f t="shared" si="0"/>
        <v>351</v>
      </c>
      <c r="L12" s="10"/>
    </row>
    <row r="13" spans="2:20" x14ac:dyDescent="0.25">
      <c r="B13" s="14" t="s">
        <v>37</v>
      </c>
      <c r="C13" t="s">
        <v>24</v>
      </c>
      <c r="D13" s="14">
        <v>4720</v>
      </c>
      <c r="E13" s="5">
        <v>45424.396423611113</v>
      </c>
      <c r="F13" t="s">
        <v>55</v>
      </c>
      <c r="G13" s="14">
        <v>1</v>
      </c>
      <c r="H13" s="10">
        <v>462</v>
      </c>
      <c r="I13" s="11">
        <v>0.04</v>
      </c>
      <c r="J13" s="10">
        <f t="shared" si="0"/>
        <v>480.48</v>
      </c>
      <c r="L13" s="10"/>
    </row>
    <row r="14" spans="2:20" x14ac:dyDescent="0.25">
      <c r="B14" s="14" t="s">
        <v>43</v>
      </c>
      <c r="C14" t="s">
        <v>57</v>
      </c>
      <c r="D14" s="14">
        <v>4502</v>
      </c>
      <c r="E14" s="5">
        <v>45437.482499999998</v>
      </c>
      <c r="F14" t="s">
        <v>52</v>
      </c>
      <c r="G14" s="14">
        <v>2</v>
      </c>
      <c r="H14" s="10">
        <v>187</v>
      </c>
      <c r="I14" s="11">
        <v>0.05</v>
      </c>
      <c r="J14" s="10">
        <f t="shared" si="0"/>
        <v>392.7</v>
      </c>
      <c r="L14" s="10"/>
    </row>
    <row r="15" spans="2:20" x14ac:dyDescent="0.25">
      <c r="B15" s="14" t="s">
        <v>43</v>
      </c>
      <c r="C15" t="s">
        <v>24</v>
      </c>
      <c r="D15" s="14">
        <v>4753</v>
      </c>
      <c r="E15" s="5">
        <v>45450.568576388891</v>
      </c>
      <c r="F15" t="s">
        <v>53</v>
      </c>
      <c r="G15" s="14">
        <v>2</v>
      </c>
      <c r="H15" s="10">
        <v>124</v>
      </c>
      <c r="I15" s="11">
        <v>0.02</v>
      </c>
      <c r="J15" s="10">
        <f t="shared" si="0"/>
        <v>252.96</v>
      </c>
      <c r="L15" s="10"/>
    </row>
    <row r="16" spans="2:20" x14ac:dyDescent="0.25">
      <c r="B16" s="14" t="s">
        <v>44</v>
      </c>
      <c r="C16" t="s">
        <v>24</v>
      </c>
      <c r="D16" s="14">
        <v>4744</v>
      </c>
      <c r="E16" s="5">
        <v>45463.654664351852</v>
      </c>
      <c r="F16" t="s">
        <v>54</v>
      </c>
      <c r="G16" s="14">
        <v>1</v>
      </c>
      <c r="H16" s="10">
        <v>120</v>
      </c>
      <c r="I16" s="11">
        <v>0</v>
      </c>
      <c r="J16" s="10">
        <f t="shared" si="0"/>
        <v>120</v>
      </c>
      <c r="L16" s="10"/>
    </row>
    <row r="17" spans="2:12" x14ac:dyDescent="0.25">
      <c r="B17" s="14" t="s">
        <v>45</v>
      </c>
      <c r="C17" t="s">
        <v>49</v>
      </c>
      <c r="D17" s="14">
        <v>4765</v>
      </c>
      <c r="E17" s="5">
        <v>45476.740740740737</v>
      </c>
      <c r="F17" t="s">
        <v>56</v>
      </c>
      <c r="G17" s="14">
        <v>4</v>
      </c>
      <c r="H17" s="10">
        <v>337</v>
      </c>
      <c r="I17" s="11">
        <v>0.04</v>
      </c>
      <c r="J17" s="10">
        <f t="shared" si="0"/>
        <v>1401.92</v>
      </c>
      <c r="L17" s="10"/>
    </row>
    <row r="18" spans="2:12" x14ac:dyDescent="0.25">
      <c r="B18" s="14" t="s">
        <v>40</v>
      </c>
      <c r="C18" t="s">
        <v>50</v>
      </c>
      <c r="D18" s="14">
        <v>4556</v>
      </c>
      <c r="E18" s="5">
        <v>45489.826817129629</v>
      </c>
      <c r="F18" t="s">
        <v>51</v>
      </c>
      <c r="G18" s="14">
        <v>2</v>
      </c>
      <c r="H18" s="10">
        <v>272</v>
      </c>
      <c r="I18" s="11">
        <v>0.05</v>
      </c>
      <c r="J18" s="10">
        <f t="shared" si="0"/>
        <v>571.20000000000005</v>
      </c>
      <c r="L18" s="10"/>
    </row>
    <row r="19" spans="2:12" x14ac:dyDescent="0.25">
      <c r="B19" s="14" t="s">
        <v>39</v>
      </c>
      <c r="C19" t="s">
        <v>24</v>
      </c>
      <c r="D19" s="14">
        <v>4777</v>
      </c>
      <c r="E19" s="5">
        <v>45502.912905092591</v>
      </c>
      <c r="F19" t="s">
        <v>51</v>
      </c>
      <c r="G19" s="14">
        <v>2</v>
      </c>
      <c r="H19" s="10">
        <v>262</v>
      </c>
      <c r="I19" s="11">
        <v>0.04</v>
      </c>
      <c r="J19" s="10">
        <f t="shared" si="0"/>
        <v>544.96</v>
      </c>
      <c r="L19" s="10"/>
    </row>
    <row r="20" spans="2:12" x14ac:dyDescent="0.25">
      <c r="B20" s="14" t="s">
        <v>41</v>
      </c>
      <c r="C20" t="s">
        <v>57</v>
      </c>
      <c r="D20" s="14">
        <v>4548</v>
      </c>
      <c r="E20" s="5">
        <v>45515.998981481483</v>
      </c>
      <c r="F20" t="s">
        <v>55</v>
      </c>
      <c r="G20" s="14">
        <v>1</v>
      </c>
      <c r="H20" s="10">
        <v>124.5</v>
      </c>
      <c r="I20" s="11">
        <v>0.03</v>
      </c>
      <c r="J20" s="10">
        <f t="shared" si="0"/>
        <v>128.23500000000001</v>
      </c>
      <c r="L20" s="10"/>
    </row>
    <row r="21" spans="2:12" x14ac:dyDescent="0.25">
      <c r="B21" s="14" t="s">
        <v>42</v>
      </c>
      <c r="C21" t="s">
        <v>57</v>
      </c>
      <c r="D21" s="14">
        <v>4799</v>
      </c>
      <c r="E21" s="5">
        <v>45529.085057870368</v>
      </c>
      <c r="F21" t="s">
        <v>53</v>
      </c>
      <c r="G21" s="14">
        <v>2</v>
      </c>
      <c r="H21" s="10">
        <v>130.5</v>
      </c>
      <c r="I21" s="11">
        <v>0.03</v>
      </c>
      <c r="J21" s="10">
        <f t="shared" si="0"/>
        <v>268.83</v>
      </c>
      <c r="L21" s="10"/>
    </row>
    <row r="22" spans="2:12" x14ac:dyDescent="0.25">
      <c r="B22" s="14" t="s">
        <v>41</v>
      </c>
      <c r="C22" t="s">
        <v>24</v>
      </c>
      <c r="D22" s="14">
        <v>4780</v>
      </c>
      <c r="E22" s="5">
        <v>45542.17114583333</v>
      </c>
      <c r="F22" t="s">
        <v>52</v>
      </c>
      <c r="G22" s="14">
        <v>1</v>
      </c>
      <c r="H22" s="10">
        <v>159</v>
      </c>
      <c r="I22" s="11">
        <v>0.05</v>
      </c>
      <c r="J22" s="10">
        <f t="shared" si="0"/>
        <v>166.95</v>
      </c>
      <c r="L22" s="10"/>
    </row>
    <row r="23" spans="2:12" x14ac:dyDescent="0.25">
      <c r="B23" s="14" t="s">
        <v>36</v>
      </c>
      <c r="C23" t="s">
        <v>24</v>
      </c>
      <c r="D23" s="14">
        <v>4561</v>
      </c>
      <c r="E23" s="5">
        <v>45555.257222222222</v>
      </c>
      <c r="F23" t="s">
        <v>52</v>
      </c>
      <c r="G23" s="14">
        <v>2</v>
      </c>
      <c r="H23" s="10">
        <v>146</v>
      </c>
      <c r="I23" s="11">
        <v>0.04</v>
      </c>
      <c r="J23" s="10">
        <f t="shared" si="0"/>
        <v>303.68</v>
      </c>
      <c r="L23" s="10"/>
    </row>
    <row r="24" spans="2:12" x14ac:dyDescent="0.25">
      <c r="B24" s="14" t="s">
        <v>38</v>
      </c>
      <c r="C24" t="s">
        <v>49</v>
      </c>
      <c r="D24" s="14">
        <v>4582</v>
      </c>
      <c r="E24" s="5">
        <v>45568.343310185184</v>
      </c>
      <c r="F24" t="s">
        <v>55</v>
      </c>
      <c r="G24" s="14">
        <v>4</v>
      </c>
      <c r="H24" s="10">
        <v>194</v>
      </c>
      <c r="I24" s="11">
        <v>0.03</v>
      </c>
      <c r="J24" s="10">
        <f t="shared" si="0"/>
        <v>799.28</v>
      </c>
      <c r="L24" s="10"/>
    </row>
    <row r="25" spans="2:12" x14ac:dyDescent="0.25">
      <c r="B25" s="14" t="s">
        <v>36</v>
      </c>
      <c r="C25" t="s">
        <v>57</v>
      </c>
      <c r="D25" s="14">
        <v>4902</v>
      </c>
      <c r="E25" s="5">
        <v>45581.429386574076</v>
      </c>
      <c r="F25" t="s">
        <v>55</v>
      </c>
      <c r="G25" s="14">
        <v>2</v>
      </c>
      <c r="H25" s="10">
        <v>357</v>
      </c>
      <c r="I25" s="11">
        <v>0.04</v>
      </c>
      <c r="J25" s="10">
        <f t="shared" si="0"/>
        <v>742.56</v>
      </c>
      <c r="L25" s="10"/>
    </row>
    <row r="26" spans="2:12" x14ac:dyDescent="0.25">
      <c r="B26" s="14" t="s">
        <v>38</v>
      </c>
      <c r="C26" t="s">
        <v>50</v>
      </c>
      <c r="D26" s="14">
        <v>4903</v>
      </c>
      <c r="E26" s="5">
        <v>45594.515462962961</v>
      </c>
      <c r="F26" t="s">
        <v>51</v>
      </c>
      <c r="G26" s="14">
        <v>2</v>
      </c>
      <c r="H26" s="10">
        <v>192</v>
      </c>
      <c r="I26" s="11">
        <v>0.05</v>
      </c>
      <c r="J26" s="10">
        <f t="shared" si="0"/>
        <v>403.2</v>
      </c>
      <c r="L26" s="10"/>
    </row>
    <row r="27" spans="2:12" x14ac:dyDescent="0.25">
      <c r="B27" s="14" t="s">
        <v>37</v>
      </c>
      <c r="C27" t="s">
        <v>50</v>
      </c>
      <c r="D27" s="14">
        <v>4904</v>
      </c>
      <c r="E27" s="5">
        <v>45607.601550925923</v>
      </c>
      <c r="F27" t="s">
        <v>54</v>
      </c>
      <c r="G27" s="14">
        <v>5</v>
      </c>
      <c r="H27" s="10">
        <v>122</v>
      </c>
      <c r="I27" s="11">
        <v>0.02</v>
      </c>
      <c r="J27" s="10">
        <f t="shared" si="0"/>
        <v>622.20000000000005</v>
      </c>
      <c r="L27" s="10"/>
    </row>
    <row r="28" spans="2:12" x14ac:dyDescent="0.25">
      <c r="B28" s="14" t="s">
        <v>46</v>
      </c>
      <c r="C28" t="s">
        <v>57</v>
      </c>
      <c r="D28" s="14">
        <v>4905</v>
      </c>
      <c r="E28" s="5">
        <v>45620.687627314815</v>
      </c>
      <c r="F28" t="s">
        <v>53</v>
      </c>
      <c r="G28" s="14">
        <v>5</v>
      </c>
      <c r="H28" s="10">
        <v>123.75</v>
      </c>
      <c r="I28" s="11">
        <v>0</v>
      </c>
      <c r="J28" s="10">
        <f t="shared" si="0"/>
        <v>618.75</v>
      </c>
      <c r="L28" s="10"/>
    </row>
    <row r="29" spans="2:12" x14ac:dyDescent="0.25">
      <c r="B29" s="14" t="s">
        <v>47</v>
      </c>
      <c r="C29" t="s">
        <v>49</v>
      </c>
      <c r="D29" s="14">
        <v>4603</v>
      </c>
      <c r="E29" s="5">
        <v>45633.7737037037</v>
      </c>
      <c r="F29" t="s">
        <v>53</v>
      </c>
      <c r="G29" s="14">
        <v>5</v>
      </c>
      <c r="H29" s="10">
        <v>119.5</v>
      </c>
      <c r="I29" s="11">
        <v>0</v>
      </c>
      <c r="J29" s="10">
        <f t="shared" si="0"/>
        <v>597.5</v>
      </c>
      <c r="L29" s="10"/>
    </row>
    <row r="30" spans="2:12" x14ac:dyDescent="0.25">
      <c r="B30" s="14" t="s">
        <v>48</v>
      </c>
      <c r="C30" t="s">
        <v>49</v>
      </c>
      <c r="D30" s="14">
        <v>4824</v>
      </c>
      <c r="E30" s="5">
        <v>45646.859791666669</v>
      </c>
      <c r="F30" t="s">
        <v>55</v>
      </c>
      <c r="G30" s="14">
        <v>2</v>
      </c>
      <c r="H30" s="10">
        <v>232</v>
      </c>
      <c r="I30" s="11">
        <v>0.03</v>
      </c>
      <c r="J30" s="10">
        <f t="shared" si="0"/>
        <v>477.92</v>
      </c>
      <c r="L30" s="10"/>
    </row>
    <row r="31" spans="2:12" x14ac:dyDescent="0.25">
      <c r="L31" s="10"/>
    </row>
    <row r="32" spans="2:12" x14ac:dyDescent="0.25">
      <c r="L32" s="10"/>
    </row>
    <row r="33" spans="12:12" x14ac:dyDescent="0.25">
      <c r="L33" s="10"/>
    </row>
    <row r="34" spans="12:12" x14ac:dyDescent="0.25">
      <c r="L34" s="10"/>
    </row>
    <row r="35" spans="12:12" x14ac:dyDescent="0.25">
      <c r="L35" s="10"/>
    </row>
    <row r="36" spans="12:12" x14ac:dyDescent="0.25">
      <c r="L36" s="10"/>
    </row>
    <row r="37" spans="12:12" x14ac:dyDescent="0.25">
      <c r="L37" s="10"/>
    </row>
    <row r="38" spans="12:12" x14ac:dyDescent="0.25">
      <c r="L38" s="10"/>
    </row>
    <row r="39" spans="12:12" x14ac:dyDescent="0.25">
      <c r="L39" s="10"/>
    </row>
    <row r="40" spans="12:12" x14ac:dyDescent="0.25">
      <c r="L40" s="5"/>
    </row>
  </sheetData>
  <mergeCells count="2">
    <mergeCell ref="B2:J2"/>
    <mergeCell ref="L3:M3"/>
  </mergeCells>
  <dataValidations count="1">
    <dataValidation allowBlank="1" error="pavI8MeUFtEyxX2I4tky8f0bed55-0651-422d-ab18-a1e0eaa77795" sqref="A1:T40" xr:uid="{00000000-0002-0000-0100-000000000000}"/>
  </dataValidation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1"/>
  <sheetViews>
    <sheetView topLeftCell="A16" zoomScale="120" zoomScaleNormal="120" workbookViewId="0">
      <selection activeCell="A4" sqref="A4"/>
    </sheetView>
  </sheetViews>
  <sheetFormatPr defaultColWidth="9.140625" defaultRowHeight="15" x14ac:dyDescent="0.25"/>
  <cols>
    <col min="1" max="1" width="22" bestFit="1" customWidth="1"/>
    <col min="2" max="2" width="17.28515625" bestFit="1" customWidth="1"/>
    <col min="3" max="3" width="17.85546875" bestFit="1" customWidth="1"/>
    <col min="4" max="5" width="16.28515625" bestFit="1" customWidth="1"/>
    <col min="6" max="6" width="16.28515625" customWidth="1"/>
  </cols>
  <sheetData>
    <row r="1" spans="1:4" ht="60" customHeight="1" x14ac:dyDescent="0.25"/>
    <row r="2" spans="1:4" ht="12.75" customHeight="1" x14ac:dyDescent="0.25"/>
    <row r="3" spans="1:4" x14ac:dyDescent="0.25">
      <c r="A3" s="38" t="s">
        <v>58</v>
      </c>
      <c r="B3" s="38" t="s">
        <v>20</v>
      </c>
      <c r="C3" s="38" t="s">
        <v>65</v>
      </c>
      <c r="D3" s="38" t="s">
        <v>28</v>
      </c>
    </row>
    <row r="4" spans="1:4" x14ac:dyDescent="0.25">
      <c r="A4" s="41" t="s">
        <v>51</v>
      </c>
      <c r="B4" s="39"/>
      <c r="C4" s="43"/>
      <c r="D4" s="40"/>
    </row>
    <row r="5" spans="1:4" x14ac:dyDescent="0.25">
      <c r="A5" s="42" t="s">
        <v>24</v>
      </c>
      <c r="B5" s="39">
        <v>2</v>
      </c>
      <c r="C5" s="43">
        <v>0.04</v>
      </c>
      <c r="D5" s="40">
        <v>544.96</v>
      </c>
    </row>
    <row r="6" spans="1:4" x14ac:dyDescent="0.25">
      <c r="A6" s="42" t="s">
        <v>57</v>
      </c>
      <c r="B6" s="39">
        <v>1</v>
      </c>
      <c r="C6" s="43">
        <v>0.05</v>
      </c>
      <c r="D6" s="40">
        <v>216.82500000000002</v>
      </c>
    </row>
    <row r="7" spans="1:4" x14ac:dyDescent="0.25">
      <c r="A7" s="42" t="s">
        <v>50</v>
      </c>
      <c r="B7" s="39">
        <v>2</v>
      </c>
      <c r="C7" s="43">
        <v>0.05</v>
      </c>
      <c r="D7" s="40">
        <v>487.20000000000005</v>
      </c>
    </row>
    <row r="8" spans="1:4" x14ac:dyDescent="0.25">
      <c r="A8" s="41" t="s">
        <v>59</v>
      </c>
      <c r="B8" s="39">
        <v>1.6</v>
      </c>
      <c r="C8" s="43">
        <v>4.8000000000000001E-2</v>
      </c>
      <c r="D8" s="40">
        <v>390.60200000000003</v>
      </c>
    </row>
    <row r="9" spans="1:4" x14ac:dyDescent="0.25">
      <c r="A9" s="41" t="s">
        <v>53</v>
      </c>
      <c r="B9" s="39"/>
      <c r="C9" s="43"/>
      <c r="D9" s="40"/>
    </row>
    <row r="10" spans="1:4" x14ac:dyDescent="0.25">
      <c r="A10" s="42" t="s">
        <v>24</v>
      </c>
      <c r="B10" s="39">
        <v>2.3333333333333335</v>
      </c>
      <c r="C10" s="43">
        <v>6.6666666666666671E-3</v>
      </c>
      <c r="D10" s="40">
        <v>380.98666666666668</v>
      </c>
    </row>
    <row r="11" spans="1:4" x14ac:dyDescent="0.25">
      <c r="A11" s="42" t="s">
        <v>57</v>
      </c>
      <c r="B11" s="39">
        <v>3.5</v>
      </c>
      <c r="C11" s="43">
        <v>1.4999999999999999E-2</v>
      </c>
      <c r="D11" s="40">
        <v>443.78999999999996</v>
      </c>
    </row>
    <row r="12" spans="1:4" x14ac:dyDescent="0.25">
      <c r="A12" s="42" t="s">
        <v>49</v>
      </c>
      <c r="B12" s="39">
        <v>5</v>
      </c>
      <c r="C12" s="43">
        <v>0</v>
      </c>
      <c r="D12" s="40">
        <v>597.5</v>
      </c>
    </row>
    <row r="13" spans="1:4" x14ac:dyDescent="0.25">
      <c r="A13" s="41" t="s">
        <v>60</v>
      </c>
      <c r="B13" s="39">
        <v>3.1666666666666665</v>
      </c>
      <c r="C13" s="43">
        <v>8.3333333333333332E-3</v>
      </c>
      <c r="D13" s="40">
        <v>438.00666666666666</v>
      </c>
    </row>
    <row r="14" spans="1:4" x14ac:dyDescent="0.25">
      <c r="A14" s="41" t="s">
        <v>52</v>
      </c>
      <c r="B14" s="39"/>
      <c r="C14" s="43"/>
      <c r="D14" s="40"/>
    </row>
    <row r="15" spans="1:4" x14ac:dyDescent="0.25">
      <c r="A15" s="42" t="s">
        <v>24</v>
      </c>
      <c r="B15" s="39">
        <v>1.3333333333333333</v>
      </c>
      <c r="C15" s="43">
        <v>4.6666666666666669E-2</v>
      </c>
      <c r="D15" s="40">
        <v>204.82666666666668</v>
      </c>
    </row>
    <row r="16" spans="1:4" x14ac:dyDescent="0.25">
      <c r="A16" s="42" t="s">
        <v>57</v>
      </c>
      <c r="B16" s="39">
        <v>2</v>
      </c>
      <c r="C16" s="43">
        <v>0.05</v>
      </c>
      <c r="D16" s="40">
        <v>392.7</v>
      </c>
    </row>
    <row r="17" spans="1:4" x14ac:dyDescent="0.25">
      <c r="A17" s="41" t="s">
        <v>61</v>
      </c>
      <c r="B17" s="39">
        <v>1.5</v>
      </c>
      <c r="C17" s="43">
        <v>4.7500000000000001E-2</v>
      </c>
      <c r="D17" s="40">
        <v>251.79500000000002</v>
      </c>
    </row>
    <row r="18" spans="1:4" x14ac:dyDescent="0.25">
      <c r="A18" s="41" t="s">
        <v>55</v>
      </c>
      <c r="B18" s="39"/>
      <c r="C18" s="43"/>
      <c r="D18" s="40"/>
    </row>
    <row r="19" spans="1:4" x14ac:dyDescent="0.25">
      <c r="A19" s="42" t="s">
        <v>24</v>
      </c>
      <c r="B19" s="39">
        <v>1</v>
      </c>
      <c r="C19" s="43">
        <v>0.04</v>
      </c>
      <c r="D19" s="40">
        <v>480.48</v>
      </c>
    </row>
    <row r="20" spans="1:4" x14ac:dyDescent="0.25">
      <c r="A20" s="42" t="s">
        <v>57</v>
      </c>
      <c r="B20" s="39">
        <v>1.5</v>
      </c>
      <c r="C20" s="43">
        <v>3.5000000000000003E-2</v>
      </c>
      <c r="D20" s="40">
        <v>435.39749999999998</v>
      </c>
    </row>
    <row r="21" spans="1:4" x14ac:dyDescent="0.25">
      <c r="A21" s="42" t="s">
        <v>50</v>
      </c>
      <c r="B21" s="39">
        <v>1</v>
      </c>
      <c r="C21" s="43">
        <v>0.05</v>
      </c>
      <c r="D21" s="40">
        <v>353.85</v>
      </c>
    </row>
    <row r="22" spans="1:4" x14ac:dyDescent="0.25">
      <c r="A22" s="42" t="s">
        <v>49</v>
      </c>
      <c r="B22" s="39">
        <v>3.6666666666666665</v>
      </c>
      <c r="C22" s="43">
        <v>0.03</v>
      </c>
      <c r="D22" s="40">
        <v>703.83333333333337</v>
      </c>
    </row>
    <row r="23" spans="1:4" x14ac:dyDescent="0.25">
      <c r="A23" s="41" t="s">
        <v>62</v>
      </c>
      <c r="B23" s="39">
        <v>2.2857142857142856</v>
      </c>
      <c r="C23" s="43">
        <v>3.5714285714285712E-2</v>
      </c>
      <c r="D23" s="40">
        <v>545.23214285714289</v>
      </c>
    </row>
    <row r="24" spans="1:4" x14ac:dyDescent="0.25">
      <c r="A24" s="41" t="s">
        <v>56</v>
      </c>
      <c r="B24" s="39"/>
      <c r="C24" s="43"/>
      <c r="D24" s="40"/>
    </row>
    <row r="25" spans="1:4" x14ac:dyDescent="0.25">
      <c r="A25" s="42" t="s">
        <v>57</v>
      </c>
      <c r="B25" s="39">
        <v>2</v>
      </c>
      <c r="C25" s="43">
        <v>0.03</v>
      </c>
      <c r="D25" s="40">
        <v>323.42</v>
      </c>
    </row>
    <row r="26" spans="1:4" x14ac:dyDescent="0.25">
      <c r="A26" s="42" t="s">
        <v>49</v>
      </c>
      <c r="B26" s="39">
        <v>4</v>
      </c>
      <c r="C26" s="43">
        <v>0.04</v>
      </c>
      <c r="D26" s="40">
        <v>1401.92</v>
      </c>
    </row>
    <row r="27" spans="1:4" x14ac:dyDescent="0.25">
      <c r="A27" s="41" t="s">
        <v>63</v>
      </c>
      <c r="B27" s="39">
        <v>3</v>
      </c>
      <c r="C27" s="43">
        <v>3.5000000000000003E-2</v>
      </c>
      <c r="D27" s="40">
        <v>862.67000000000007</v>
      </c>
    </row>
    <row r="28" spans="1:4" x14ac:dyDescent="0.25">
      <c r="A28" s="41" t="s">
        <v>54</v>
      </c>
      <c r="B28" s="39"/>
      <c r="C28" s="43"/>
      <c r="D28" s="40"/>
    </row>
    <row r="29" spans="1:4" x14ac:dyDescent="0.25">
      <c r="A29" s="42" t="s">
        <v>24</v>
      </c>
      <c r="B29" s="39">
        <v>1</v>
      </c>
      <c r="C29" s="43">
        <v>0</v>
      </c>
      <c r="D29" s="40">
        <v>120</v>
      </c>
    </row>
    <row r="30" spans="1:4" x14ac:dyDescent="0.25">
      <c r="A30" s="42" t="s">
        <v>50</v>
      </c>
      <c r="B30" s="39">
        <v>4</v>
      </c>
      <c r="C30" s="43">
        <v>0.01</v>
      </c>
      <c r="D30" s="40">
        <v>486.6</v>
      </c>
    </row>
    <row r="31" spans="1:4" x14ac:dyDescent="0.25">
      <c r="A31" s="41" t="s">
        <v>64</v>
      </c>
      <c r="B31" s="39">
        <v>3</v>
      </c>
      <c r="C31" s="43">
        <v>6.6666666666666671E-3</v>
      </c>
      <c r="D31" s="40">
        <v>364.40000000000003</v>
      </c>
    </row>
  </sheetData>
  <dataValidations count="1">
    <dataValidation allowBlank="1" error="pavI8MeUFtEyxX2I4tky8f0bed55-0651-422d-ab18-a1e0eaa77795" sqref="F1:F57 A1:E2 E27:E57 A32:D57" xr:uid="{00000000-0002-0000-0200-000000000000}"/>
  </dataValidation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6BAB1-F0D8-4A3A-A095-4523E0E63A66}">
  <dimension ref="A1:I3"/>
  <sheetViews>
    <sheetView workbookViewId="0">
      <selection activeCell="E10" sqref="E10"/>
    </sheetView>
  </sheetViews>
  <sheetFormatPr defaultRowHeight="15" x14ac:dyDescent="0.25"/>
  <cols>
    <col min="1" max="1" width="11.7109375" customWidth="1"/>
    <col min="2" max="2" width="12.85546875" customWidth="1"/>
    <col min="3" max="3" width="10.85546875" customWidth="1"/>
    <col min="4" max="4" width="18.7109375" customWidth="1"/>
    <col min="5" max="5" width="13.85546875" customWidth="1"/>
    <col min="6" max="6" width="11.28515625" customWidth="1"/>
    <col min="7" max="7" width="11" customWidth="1"/>
    <col min="8" max="8" width="11.7109375" customWidth="1"/>
  </cols>
  <sheetData>
    <row r="1" spans="1:9" x14ac:dyDescent="0.25">
      <c r="A1" t="s">
        <v>31</v>
      </c>
      <c r="B1" t="s">
        <v>23</v>
      </c>
      <c r="C1" t="s">
        <v>22</v>
      </c>
      <c r="D1" t="s">
        <v>3</v>
      </c>
      <c r="E1" t="s">
        <v>32</v>
      </c>
      <c r="F1" t="s">
        <v>4</v>
      </c>
      <c r="G1" t="s">
        <v>34</v>
      </c>
      <c r="H1" t="s">
        <v>33</v>
      </c>
      <c r="I1" t="s">
        <v>19</v>
      </c>
    </row>
    <row r="2" spans="1:9" x14ac:dyDescent="0.25">
      <c r="A2" t="s">
        <v>46</v>
      </c>
      <c r="B2" t="s">
        <v>57</v>
      </c>
      <c r="C2">
        <v>4905</v>
      </c>
      <c r="D2" s="45">
        <v>45620.687627314815</v>
      </c>
      <c r="E2" t="s">
        <v>53</v>
      </c>
      <c r="F2">
        <v>5</v>
      </c>
      <c r="G2">
        <v>123.75</v>
      </c>
      <c r="H2">
        <v>0</v>
      </c>
      <c r="I2">
        <v>618.75</v>
      </c>
    </row>
    <row r="3" spans="1:9" x14ac:dyDescent="0.25">
      <c r="A3" t="s">
        <v>37</v>
      </c>
      <c r="B3" t="s">
        <v>50</v>
      </c>
      <c r="C3">
        <v>4904</v>
      </c>
      <c r="D3" s="45">
        <v>45607.601550925923</v>
      </c>
      <c r="E3" t="s">
        <v>54</v>
      </c>
      <c r="F3">
        <v>5</v>
      </c>
      <c r="G3">
        <v>122</v>
      </c>
      <c r="H3">
        <v>0.02</v>
      </c>
      <c r="I3">
        <v>622.20000000000005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224"/>
  <sheetViews>
    <sheetView topLeftCell="A7" zoomScale="120" zoomScaleNormal="120" workbookViewId="0">
      <selection activeCell="F19" sqref="F19"/>
    </sheetView>
  </sheetViews>
  <sheetFormatPr defaultRowHeight="15" x14ac:dyDescent="0.25"/>
  <cols>
    <col min="1" max="1" width="16.28515625" customWidth="1"/>
    <col min="2" max="2" width="6.7109375" customWidth="1"/>
    <col min="3" max="3" width="12.28515625" customWidth="1"/>
    <col min="4" max="4" width="7.28515625" customWidth="1"/>
    <col min="5" max="5" width="6.7109375" customWidth="1"/>
    <col min="6" max="6" width="12" customWidth="1"/>
    <col min="7" max="7" width="12.140625" style="19" customWidth="1"/>
    <col min="8" max="8" width="10.7109375" style="19" customWidth="1"/>
    <col min="9" max="9" width="10.140625" style="19" customWidth="1"/>
    <col min="10" max="10" width="11.85546875" style="19" customWidth="1"/>
    <col min="11" max="11" width="14.28515625" style="19" customWidth="1"/>
    <col min="12" max="12" width="15.140625" style="19" customWidth="1"/>
    <col min="13" max="13" width="12.140625" style="19" customWidth="1"/>
    <col min="14" max="14" width="10.7109375" style="19" customWidth="1"/>
    <col min="15" max="15" width="11.85546875" style="19" customWidth="1"/>
    <col min="16" max="16" width="18.85546875" style="19" customWidth="1"/>
    <col min="17" max="17" width="12.85546875" style="19" customWidth="1"/>
    <col min="18" max="18" width="10.7109375" style="19" customWidth="1"/>
    <col min="19" max="19" width="10.140625" style="19" customWidth="1"/>
    <col min="20" max="20" width="11.85546875" style="19" customWidth="1"/>
    <col min="21" max="21" width="16.5703125" customWidth="1"/>
    <col min="22" max="22" width="12" customWidth="1"/>
    <col min="23" max="23" width="5.5703125" customWidth="1"/>
    <col min="24" max="24" width="5" customWidth="1"/>
    <col min="25" max="25" width="4.42578125" customWidth="1"/>
    <col min="26" max="26" width="4.7109375" customWidth="1"/>
    <col min="27" max="27" width="17.42578125" customWidth="1"/>
    <col min="28" max="28" width="12" customWidth="1"/>
    <col min="29" max="29" width="11.28515625" customWidth="1"/>
    <col min="30" max="30" width="15" customWidth="1"/>
    <col min="31" max="31" width="12" customWidth="1"/>
    <col min="32" max="32" width="22.140625" customWidth="1"/>
    <col min="33" max="33" width="23" customWidth="1"/>
    <col min="34" max="34" width="21.85546875" customWidth="1"/>
    <col min="35" max="35" width="5.5703125" customWidth="1"/>
    <col min="36" max="37" width="6.7109375" customWidth="1"/>
    <col min="38" max="38" width="22.140625" bestFit="1" customWidth="1"/>
    <col min="39" max="39" width="23" bestFit="1" customWidth="1"/>
    <col min="40" max="40" width="21.85546875" bestFit="1" customWidth="1"/>
  </cols>
  <sheetData>
    <row r="1" spans="1:6" s="19" customFormat="1" ht="58.5" customHeight="1" x14ac:dyDescent="0.25"/>
    <row r="2" spans="1:6" s="19" customFormat="1" ht="14.25" customHeight="1" x14ac:dyDescent="0.25"/>
    <row r="3" spans="1:6" s="19" customFormat="1" x14ac:dyDescent="0.25"/>
    <row r="4" spans="1:6" s="19" customFormat="1" x14ac:dyDescent="0.25"/>
    <row r="5" spans="1:6" x14ac:dyDescent="0.25">
      <c r="A5" s="9" t="s">
        <v>6</v>
      </c>
    </row>
    <row r="6" spans="1:6" x14ac:dyDescent="0.25">
      <c r="B6" t="s">
        <v>24</v>
      </c>
      <c r="C6" t="s">
        <v>57</v>
      </c>
      <c r="D6" t="s">
        <v>50</v>
      </c>
      <c r="E6" t="s">
        <v>49</v>
      </c>
      <c r="F6" t="s">
        <v>5</v>
      </c>
    </row>
    <row r="7" spans="1:6" x14ac:dyDescent="0.25">
      <c r="A7" s="6" t="s">
        <v>7</v>
      </c>
      <c r="B7" s="44">
        <v>3</v>
      </c>
      <c r="C7" s="44">
        <v>1</v>
      </c>
      <c r="D7" s="44"/>
      <c r="E7" s="44"/>
      <c r="F7" s="44">
        <v>4</v>
      </c>
    </row>
    <row r="8" spans="1:6" x14ac:dyDescent="0.25">
      <c r="A8" s="6" t="s">
        <v>8</v>
      </c>
      <c r="B8" s="44"/>
      <c r="C8" s="44">
        <v>2</v>
      </c>
      <c r="D8" s="44">
        <v>1</v>
      </c>
      <c r="E8" s="44"/>
      <c r="F8" s="44">
        <v>3</v>
      </c>
    </row>
    <row r="9" spans="1:6" x14ac:dyDescent="0.25">
      <c r="A9" s="6" t="s">
        <v>9</v>
      </c>
      <c r="B9" s="44"/>
      <c r="C9" s="44">
        <v>1</v>
      </c>
      <c r="D9" s="44"/>
      <c r="E9" s="44">
        <v>5</v>
      </c>
      <c r="F9" s="44">
        <v>6</v>
      </c>
    </row>
    <row r="10" spans="1:6" x14ac:dyDescent="0.25">
      <c r="A10" s="6" t="s">
        <v>10</v>
      </c>
      <c r="B10" s="44">
        <v>3</v>
      </c>
      <c r="C10" s="44"/>
      <c r="D10" s="44">
        <v>3</v>
      </c>
      <c r="E10" s="44"/>
      <c r="F10" s="44">
        <v>6</v>
      </c>
    </row>
    <row r="11" spans="1:6" x14ac:dyDescent="0.25">
      <c r="A11" s="6" t="s">
        <v>11</v>
      </c>
      <c r="B11" s="44">
        <v>1</v>
      </c>
      <c r="C11" s="44">
        <v>2</v>
      </c>
      <c r="D11" s="44"/>
      <c r="E11" s="44"/>
      <c r="F11" s="44">
        <v>3</v>
      </c>
    </row>
    <row r="12" spans="1:6" x14ac:dyDescent="0.25">
      <c r="A12" s="6" t="s">
        <v>12</v>
      </c>
      <c r="B12" s="44">
        <v>3</v>
      </c>
      <c r="C12" s="44"/>
      <c r="D12" s="44"/>
      <c r="E12" s="44"/>
      <c r="F12" s="44">
        <v>3</v>
      </c>
    </row>
    <row r="13" spans="1:6" x14ac:dyDescent="0.25">
      <c r="A13" s="6" t="s">
        <v>13</v>
      </c>
      <c r="B13" s="44">
        <v>2</v>
      </c>
      <c r="C13" s="44"/>
      <c r="D13" s="44">
        <v>2</v>
      </c>
      <c r="E13" s="44">
        <v>4</v>
      </c>
      <c r="F13" s="44">
        <v>8</v>
      </c>
    </row>
    <row r="14" spans="1:6" x14ac:dyDescent="0.25">
      <c r="A14" s="6" t="s">
        <v>14</v>
      </c>
      <c r="B14" s="44"/>
      <c r="C14" s="44">
        <v>3</v>
      </c>
      <c r="D14" s="44"/>
      <c r="E14" s="44"/>
      <c r="F14" s="44">
        <v>3</v>
      </c>
    </row>
    <row r="15" spans="1:6" x14ac:dyDescent="0.25">
      <c r="A15" s="6" t="s">
        <v>15</v>
      </c>
      <c r="B15" s="44">
        <v>3</v>
      </c>
      <c r="C15" s="44"/>
      <c r="D15" s="44"/>
      <c r="E15" s="44"/>
      <c r="F15" s="44">
        <v>3</v>
      </c>
    </row>
    <row r="16" spans="1:6" x14ac:dyDescent="0.25">
      <c r="A16" s="6" t="s">
        <v>16</v>
      </c>
      <c r="B16" s="44"/>
      <c r="C16" s="44">
        <v>2</v>
      </c>
      <c r="D16" s="44">
        <v>2</v>
      </c>
      <c r="E16" s="44">
        <v>4</v>
      </c>
      <c r="F16" s="44">
        <v>8</v>
      </c>
    </row>
    <row r="17" spans="1:6" x14ac:dyDescent="0.25">
      <c r="A17" s="6" t="s">
        <v>17</v>
      </c>
      <c r="B17" s="44"/>
      <c r="C17" s="44">
        <v>5</v>
      </c>
      <c r="D17" s="44">
        <v>5</v>
      </c>
      <c r="E17" s="44"/>
      <c r="F17" s="44">
        <v>10</v>
      </c>
    </row>
    <row r="18" spans="1:6" x14ac:dyDescent="0.25">
      <c r="A18" s="6" t="s">
        <v>18</v>
      </c>
      <c r="B18" s="44"/>
      <c r="C18" s="44"/>
      <c r="D18" s="44"/>
      <c r="E18" s="44">
        <v>7</v>
      </c>
      <c r="F18" s="44">
        <v>7</v>
      </c>
    </row>
    <row r="19" spans="1:6" x14ac:dyDescent="0.25">
      <c r="A19" s="6" t="s">
        <v>5</v>
      </c>
      <c r="B19" s="44">
        <v>15</v>
      </c>
      <c r="C19" s="44">
        <v>16</v>
      </c>
      <c r="D19" s="44">
        <v>13</v>
      </c>
      <c r="E19" s="44">
        <v>20</v>
      </c>
      <c r="F19" s="44">
        <v>64</v>
      </c>
    </row>
    <row r="20" spans="1:6" s="19" customFormat="1" x14ac:dyDescent="0.25"/>
    <row r="21" spans="1:6" s="19" customFormat="1" x14ac:dyDescent="0.25"/>
    <row r="22" spans="1:6" s="19" customFormat="1" x14ac:dyDescent="0.25"/>
    <row r="23" spans="1:6" s="19" customFormat="1" x14ac:dyDescent="0.25"/>
    <row r="24" spans="1:6" s="19" customFormat="1" x14ac:dyDescent="0.25"/>
    <row r="25" spans="1:6" s="19" customFormat="1" x14ac:dyDescent="0.25"/>
    <row r="26" spans="1:6" s="19" customFormat="1" x14ac:dyDescent="0.25"/>
    <row r="27" spans="1:6" s="19" customFormat="1" x14ac:dyDescent="0.25"/>
    <row r="28" spans="1:6" s="19" customFormat="1" x14ac:dyDescent="0.25"/>
    <row r="29" spans="1:6" s="19" customFormat="1" x14ac:dyDescent="0.25"/>
    <row r="30" spans="1:6" s="19" customFormat="1" x14ac:dyDescent="0.25"/>
    <row r="31" spans="1:6" s="19" customFormat="1" x14ac:dyDescent="0.25"/>
    <row r="32" spans="1:6" s="19" customFormat="1" x14ac:dyDescent="0.25"/>
    <row r="33" s="19" customFormat="1" x14ac:dyDescent="0.25"/>
    <row r="34" s="19" customFormat="1" x14ac:dyDescent="0.25"/>
    <row r="35" s="19" customFormat="1" x14ac:dyDescent="0.25"/>
    <row r="36" s="19" customFormat="1" x14ac:dyDescent="0.25"/>
    <row r="37" s="19" customFormat="1" x14ac:dyDescent="0.25"/>
    <row r="38" s="19" customFormat="1" x14ac:dyDescent="0.25"/>
    <row r="39" s="19" customFormat="1" x14ac:dyDescent="0.25"/>
    <row r="40" s="19" customFormat="1" x14ac:dyDescent="0.25"/>
    <row r="41" s="19" customFormat="1" x14ac:dyDescent="0.25"/>
    <row r="42" s="19" customFormat="1" x14ac:dyDescent="0.25"/>
    <row r="43" s="19" customFormat="1" x14ac:dyDescent="0.25"/>
    <row r="44" s="19" customFormat="1" x14ac:dyDescent="0.25"/>
    <row r="45" s="19" customFormat="1" x14ac:dyDescent="0.25"/>
    <row r="46" s="19" customFormat="1" x14ac:dyDescent="0.25"/>
    <row r="47" s="19" customFormat="1" x14ac:dyDescent="0.25"/>
    <row r="48" s="19" customFormat="1" x14ac:dyDescent="0.25"/>
    <row r="49" s="19" customFormat="1" x14ac:dyDescent="0.25"/>
    <row r="50" s="19" customFormat="1" x14ac:dyDescent="0.25"/>
    <row r="51" s="19" customFormat="1" x14ac:dyDescent="0.25"/>
    <row r="52" s="19" customFormat="1" x14ac:dyDescent="0.25"/>
    <row r="53" s="19" customFormat="1" x14ac:dyDescent="0.25"/>
    <row r="54" s="19" customFormat="1" x14ac:dyDescent="0.25"/>
    <row r="55" s="19" customFormat="1" x14ac:dyDescent="0.25"/>
    <row r="56" s="19" customFormat="1" x14ac:dyDescent="0.25"/>
    <row r="57" s="19" customFormat="1" x14ac:dyDescent="0.25"/>
    <row r="58" s="19" customFormat="1" x14ac:dyDescent="0.25"/>
    <row r="59" s="19" customFormat="1" x14ac:dyDescent="0.25"/>
    <row r="60" s="19" customFormat="1" x14ac:dyDescent="0.25"/>
    <row r="61" s="19" customFormat="1" x14ac:dyDescent="0.25"/>
    <row r="62" s="19" customFormat="1" x14ac:dyDescent="0.25"/>
    <row r="63" s="19" customFormat="1" x14ac:dyDescent="0.25"/>
    <row r="64" s="19" customFormat="1" x14ac:dyDescent="0.25"/>
    <row r="65" s="19" customFormat="1" x14ac:dyDescent="0.25"/>
    <row r="66" s="19" customFormat="1" x14ac:dyDescent="0.25"/>
    <row r="67" s="19" customFormat="1" x14ac:dyDescent="0.25"/>
    <row r="68" s="19" customFormat="1" x14ac:dyDescent="0.25"/>
    <row r="69" s="19" customFormat="1" x14ac:dyDescent="0.25"/>
    <row r="70" s="19" customFormat="1" x14ac:dyDescent="0.25"/>
    <row r="71" s="19" customFormat="1" x14ac:dyDescent="0.25"/>
    <row r="72" s="19" customFormat="1" x14ac:dyDescent="0.25"/>
    <row r="73" s="19" customFormat="1" x14ac:dyDescent="0.25"/>
    <row r="74" s="19" customFormat="1" x14ac:dyDescent="0.25"/>
    <row r="75" s="19" customFormat="1" x14ac:dyDescent="0.25"/>
    <row r="76" s="19" customFormat="1" x14ac:dyDescent="0.25"/>
    <row r="77" s="19" customFormat="1" x14ac:dyDescent="0.25"/>
    <row r="78" s="19" customFormat="1" x14ac:dyDescent="0.25"/>
    <row r="79" s="19" customFormat="1" x14ac:dyDescent="0.25"/>
    <row r="80" s="19" customFormat="1" x14ac:dyDescent="0.25"/>
    <row r="81" s="19" customFormat="1" x14ac:dyDescent="0.25"/>
    <row r="82" s="19" customFormat="1" x14ac:dyDescent="0.25"/>
    <row r="83" s="19" customFormat="1" x14ac:dyDescent="0.25"/>
    <row r="84" s="19" customFormat="1" x14ac:dyDescent="0.25"/>
    <row r="85" s="19" customFormat="1" x14ac:dyDescent="0.25"/>
    <row r="86" s="19" customFormat="1" x14ac:dyDescent="0.25"/>
    <row r="87" s="19" customFormat="1" x14ac:dyDescent="0.25"/>
    <row r="88" s="19" customFormat="1" x14ac:dyDescent="0.25"/>
    <row r="89" s="19" customFormat="1" x14ac:dyDescent="0.25"/>
    <row r="90" s="19" customFormat="1" x14ac:dyDescent="0.25"/>
    <row r="91" s="19" customFormat="1" x14ac:dyDescent="0.25"/>
    <row r="92" s="19" customFormat="1" x14ac:dyDescent="0.25"/>
    <row r="93" s="19" customFormat="1" x14ac:dyDescent="0.25"/>
    <row r="94" s="19" customFormat="1" x14ac:dyDescent="0.25"/>
    <row r="95" s="19" customFormat="1" x14ac:dyDescent="0.25"/>
    <row r="96" s="19" customFormat="1" x14ac:dyDescent="0.25"/>
    <row r="97" s="19" customFormat="1" x14ac:dyDescent="0.25"/>
    <row r="98" s="19" customFormat="1" x14ac:dyDescent="0.25"/>
    <row r="99" s="19" customFormat="1" x14ac:dyDescent="0.25"/>
    <row r="100" s="19" customFormat="1" x14ac:dyDescent="0.25"/>
    <row r="101" s="19" customFormat="1" x14ac:dyDescent="0.25"/>
    <row r="102" s="19" customFormat="1" x14ac:dyDescent="0.25"/>
    <row r="103" s="19" customFormat="1" x14ac:dyDescent="0.25"/>
    <row r="104" s="19" customFormat="1" x14ac:dyDescent="0.25"/>
    <row r="105" s="19" customFormat="1" x14ac:dyDescent="0.25"/>
    <row r="106" s="19" customFormat="1" x14ac:dyDescent="0.25"/>
    <row r="107" s="19" customFormat="1" x14ac:dyDescent="0.25"/>
    <row r="108" s="19" customFormat="1" x14ac:dyDescent="0.25"/>
    <row r="109" s="19" customFormat="1" x14ac:dyDescent="0.25"/>
    <row r="110" s="19" customFormat="1" x14ac:dyDescent="0.25"/>
    <row r="111" s="19" customFormat="1" x14ac:dyDescent="0.25"/>
    <row r="112" s="19" customFormat="1" x14ac:dyDescent="0.25"/>
    <row r="113" s="19" customFormat="1" x14ac:dyDescent="0.25"/>
    <row r="114" s="19" customFormat="1" x14ac:dyDescent="0.25"/>
    <row r="115" s="19" customFormat="1" x14ac:dyDescent="0.25"/>
    <row r="116" s="19" customFormat="1" x14ac:dyDescent="0.25"/>
    <row r="117" s="19" customFormat="1" x14ac:dyDescent="0.25"/>
    <row r="118" s="19" customFormat="1" x14ac:dyDescent="0.25"/>
    <row r="119" s="19" customFormat="1" x14ac:dyDescent="0.25"/>
    <row r="120" s="19" customFormat="1" x14ac:dyDescent="0.25"/>
    <row r="121" s="19" customFormat="1" x14ac:dyDescent="0.25"/>
    <row r="122" s="19" customFormat="1" x14ac:dyDescent="0.25"/>
    <row r="123" s="19" customFormat="1" x14ac:dyDescent="0.25"/>
    <row r="124" s="19" customFormat="1" x14ac:dyDescent="0.25"/>
    <row r="125" s="19" customFormat="1" x14ac:dyDescent="0.25"/>
    <row r="126" s="19" customFormat="1" x14ac:dyDescent="0.25"/>
    <row r="127" s="19" customFormat="1" x14ac:dyDescent="0.25"/>
    <row r="128" s="19" customFormat="1" x14ac:dyDescent="0.25"/>
    <row r="129" s="19" customFormat="1" x14ac:dyDescent="0.25"/>
    <row r="130" s="19" customFormat="1" x14ac:dyDescent="0.25"/>
    <row r="131" s="19" customFormat="1" x14ac:dyDescent="0.25"/>
    <row r="132" s="19" customFormat="1" x14ac:dyDescent="0.25"/>
    <row r="133" s="19" customFormat="1" x14ac:dyDescent="0.25"/>
    <row r="134" s="19" customFormat="1" x14ac:dyDescent="0.25"/>
    <row r="135" s="19" customFormat="1" x14ac:dyDescent="0.25"/>
    <row r="136" s="19" customFormat="1" x14ac:dyDescent="0.25"/>
    <row r="137" s="19" customFormat="1" x14ac:dyDescent="0.25"/>
    <row r="138" s="19" customFormat="1" x14ac:dyDescent="0.25"/>
    <row r="139" s="19" customFormat="1" x14ac:dyDescent="0.25"/>
    <row r="140" s="19" customFormat="1" x14ac:dyDescent="0.25"/>
    <row r="141" s="19" customFormat="1" x14ac:dyDescent="0.25"/>
    <row r="142" s="19" customFormat="1" x14ac:dyDescent="0.25"/>
    <row r="143" s="19" customFormat="1" x14ac:dyDescent="0.25"/>
    <row r="144" s="19" customFormat="1" x14ac:dyDescent="0.25"/>
    <row r="145" s="19" customFormat="1" x14ac:dyDescent="0.25"/>
    <row r="146" s="19" customFormat="1" x14ac:dyDescent="0.25"/>
    <row r="147" s="19" customFormat="1" x14ac:dyDescent="0.25"/>
    <row r="148" s="19" customFormat="1" x14ac:dyDescent="0.25"/>
    <row r="149" s="19" customFormat="1" x14ac:dyDescent="0.25"/>
    <row r="150" s="19" customFormat="1" x14ac:dyDescent="0.25"/>
    <row r="151" s="19" customFormat="1" x14ac:dyDescent="0.25"/>
    <row r="152" s="19" customFormat="1" x14ac:dyDescent="0.25"/>
    <row r="153" s="19" customFormat="1" x14ac:dyDescent="0.25"/>
    <row r="154" s="19" customFormat="1" x14ac:dyDescent="0.25"/>
    <row r="155" s="19" customFormat="1" x14ac:dyDescent="0.25"/>
    <row r="156" s="19" customFormat="1" x14ac:dyDescent="0.25"/>
    <row r="157" s="19" customFormat="1" x14ac:dyDescent="0.25"/>
    <row r="158" s="19" customFormat="1" x14ac:dyDescent="0.25"/>
    <row r="159" s="19" customFormat="1" x14ac:dyDescent="0.25"/>
    <row r="160" s="19" customFormat="1" x14ac:dyDescent="0.25"/>
    <row r="161" s="19" customFormat="1" x14ac:dyDescent="0.25"/>
    <row r="162" s="19" customFormat="1" x14ac:dyDescent="0.25"/>
    <row r="163" s="19" customFormat="1" x14ac:dyDescent="0.25"/>
    <row r="164" s="19" customFormat="1" x14ac:dyDescent="0.25"/>
    <row r="165" s="19" customFormat="1" x14ac:dyDescent="0.25"/>
    <row r="166" s="19" customFormat="1" x14ac:dyDescent="0.25"/>
    <row r="167" s="19" customFormat="1" x14ac:dyDescent="0.25"/>
    <row r="168" s="19" customFormat="1" x14ac:dyDescent="0.25"/>
    <row r="169" s="19" customFormat="1" x14ac:dyDescent="0.25"/>
    <row r="170" s="19" customFormat="1" x14ac:dyDescent="0.25"/>
    <row r="171" s="19" customFormat="1" x14ac:dyDescent="0.25"/>
    <row r="172" s="19" customFormat="1" x14ac:dyDescent="0.25"/>
    <row r="173" s="19" customFormat="1" x14ac:dyDescent="0.25"/>
    <row r="174" s="19" customFormat="1" x14ac:dyDescent="0.25"/>
    <row r="175" s="19" customFormat="1" x14ac:dyDescent="0.25"/>
    <row r="176" s="19" customFormat="1" x14ac:dyDescent="0.25"/>
    <row r="177" s="19" customFormat="1" x14ac:dyDescent="0.25"/>
    <row r="178" s="19" customFormat="1" x14ac:dyDescent="0.25"/>
    <row r="179" s="19" customFormat="1" x14ac:dyDescent="0.25"/>
    <row r="180" s="19" customFormat="1" x14ac:dyDescent="0.25"/>
    <row r="181" s="19" customFormat="1" x14ac:dyDescent="0.25"/>
    <row r="182" s="19" customFormat="1" x14ac:dyDescent="0.25"/>
    <row r="183" s="19" customFormat="1" x14ac:dyDescent="0.25"/>
    <row r="184" s="19" customFormat="1" x14ac:dyDescent="0.25"/>
    <row r="185" s="19" customFormat="1" x14ac:dyDescent="0.25"/>
    <row r="186" s="19" customFormat="1" x14ac:dyDescent="0.25"/>
    <row r="187" s="19" customFormat="1" x14ac:dyDescent="0.25"/>
    <row r="188" s="19" customFormat="1" x14ac:dyDescent="0.25"/>
    <row r="189" s="19" customFormat="1" x14ac:dyDescent="0.25"/>
    <row r="190" s="19" customFormat="1" x14ac:dyDescent="0.25"/>
    <row r="191" s="19" customFormat="1" x14ac:dyDescent="0.25"/>
    <row r="192" s="19" customFormat="1" x14ac:dyDescent="0.25"/>
    <row r="193" s="19" customFormat="1" x14ac:dyDescent="0.25"/>
    <row r="194" s="19" customFormat="1" x14ac:dyDescent="0.25"/>
    <row r="195" s="19" customFormat="1" x14ac:dyDescent="0.25"/>
    <row r="196" s="19" customFormat="1" x14ac:dyDescent="0.25"/>
    <row r="197" s="19" customFormat="1" x14ac:dyDescent="0.25"/>
    <row r="198" s="19" customFormat="1" x14ac:dyDescent="0.25"/>
    <row r="199" s="19" customFormat="1" x14ac:dyDescent="0.25"/>
    <row r="200" s="19" customFormat="1" x14ac:dyDescent="0.25"/>
    <row r="201" s="19" customFormat="1" x14ac:dyDescent="0.25"/>
    <row r="202" s="19" customFormat="1" x14ac:dyDescent="0.25"/>
    <row r="203" s="19" customFormat="1" x14ac:dyDescent="0.25"/>
    <row r="204" s="19" customFormat="1" x14ac:dyDescent="0.25"/>
    <row r="205" s="19" customFormat="1" x14ac:dyDescent="0.25"/>
    <row r="206" s="19" customFormat="1" x14ac:dyDescent="0.25"/>
    <row r="207" s="19" customFormat="1" x14ac:dyDescent="0.25"/>
    <row r="208" s="19" customFormat="1" x14ac:dyDescent="0.25"/>
    <row r="209" s="19" customFormat="1" x14ac:dyDescent="0.25"/>
    <row r="210" s="19" customFormat="1" x14ac:dyDescent="0.25"/>
    <row r="211" s="19" customFormat="1" x14ac:dyDescent="0.25"/>
    <row r="212" s="19" customFormat="1" x14ac:dyDescent="0.25"/>
    <row r="213" s="19" customFormat="1" x14ac:dyDescent="0.25"/>
    <row r="214" s="19" customFormat="1" x14ac:dyDescent="0.25"/>
    <row r="215" s="19" customFormat="1" x14ac:dyDescent="0.25"/>
    <row r="216" s="19" customFormat="1" x14ac:dyDescent="0.25"/>
    <row r="217" s="19" customFormat="1" x14ac:dyDescent="0.25"/>
    <row r="218" s="19" customFormat="1" x14ac:dyDescent="0.25"/>
    <row r="219" s="19" customFormat="1" x14ac:dyDescent="0.25"/>
    <row r="220" s="19" customFormat="1" x14ac:dyDescent="0.25"/>
    <row r="221" s="19" customFormat="1" x14ac:dyDescent="0.25"/>
    <row r="222" s="19" customFormat="1" x14ac:dyDescent="0.25"/>
    <row r="223" s="19" customFormat="1" x14ac:dyDescent="0.25"/>
    <row r="224" s="19" customFormat="1" x14ac:dyDescent="0.25"/>
  </sheetData>
  <dataValidations count="1">
    <dataValidation allowBlank="1" error="pavI8MeUFtEyxX2I4tky8f0bed55-0651-422d-ab18-a1e0eaa77795" sqref="A1:F4 A20:F224" xr:uid="{00000000-0002-0000-0300-000000000000}"/>
  </dataValidation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K322"/>
  <sheetViews>
    <sheetView zoomScale="120" zoomScaleNormal="120" workbookViewId="0">
      <selection activeCell="G1" sqref="G1"/>
    </sheetView>
  </sheetViews>
  <sheetFormatPr defaultRowHeight="15" x14ac:dyDescent="0.25"/>
  <cols>
    <col min="1" max="1" width="19.140625" customWidth="1"/>
    <col min="2" max="2" width="10.5703125" bestFit="1" customWidth="1"/>
    <col min="3" max="3" width="12.28515625" bestFit="1" customWidth="1"/>
    <col min="4" max="4" width="10.42578125" style="19" customWidth="1"/>
    <col min="5" max="5" width="10.28515625" style="19" customWidth="1"/>
    <col min="6" max="6" width="12" style="19" customWidth="1"/>
    <col min="7" max="7" width="11.5703125" style="19" customWidth="1"/>
    <col min="8" max="8" width="13.7109375" style="19" bestFit="1" customWidth="1"/>
    <col min="9" max="37" width="9.140625" style="19"/>
  </cols>
  <sheetData>
    <row r="1" spans="1:6" s="19" customFormat="1" ht="60.75" customHeight="1" x14ac:dyDescent="0.25"/>
    <row r="2" spans="1:6" s="19" customFormat="1" ht="12" customHeight="1" x14ac:dyDescent="0.25"/>
    <row r="3" spans="1:6" x14ac:dyDescent="0.25">
      <c r="A3" s="9" t="s">
        <v>3</v>
      </c>
      <c r="B3" t="s">
        <v>66</v>
      </c>
    </row>
    <row r="4" spans="1:6" s="19" customFormat="1" x14ac:dyDescent="0.25"/>
    <row r="5" spans="1:6" x14ac:dyDescent="0.25">
      <c r="A5" s="9" t="s">
        <v>25</v>
      </c>
      <c r="D5"/>
      <c r="E5"/>
      <c r="F5"/>
    </row>
    <row r="6" spans="1:6" x14ac:dyDescent="0.25">
      <c r="B6" t="s">
        <v>24</v>
      </c>
      <c r="C6" t="s">
        <v>57</v>
      </c>
      <c r="D6" t="s">
        <v>50</v>
      </c>
      <c r="E6" t="s">
        <v>49</v>
      </c>
      <c r="F6" t="s">
        <v>5</v>
      </c>
    </row>
    <row r="7" spans="1:6" x14ac:dyDescent="0.25">
      <c r="A7" s="7" t="s">
        <v>51</v>
      </c>
      <c r="B7" s="8">
        <v>544.96</v>
      </c>
      <c r="C7" s="8">
        <v>433.65000000000003</v>
      </c>
      <c r="D7" s="8">
        <v>974.40000000000009</v>
      </c>
      <c r="E7" s="8"/>
      <c r="F7" s="8">
        <v>1953.0100000000002</v>
      </c>
    </row>
    <row r="8" spans="1:6" x14ac:dyDescent="0.25">
      <c r="A8" s="7" t="s">
        <v>53</v>
      </c>
      <c r="B8" s="8">
        <v>1142.96</v>
      </c>
      <c r="C8" s="8">
        <v>887.57999999999993</v>
      </c>
      <c r="D8" s="8"/>
      <c r="E8" s="8">
        <v>597.5</v>
      </c>
      <c r="F8" s="8">
        <v>2628.04</v>
      </c>
    </row>
    <row r="9" spans="1:6" x14ac:dyDescent="0.25">
      <c r="A9" s="7" t="s">
        <v>52</v>
      </c>
      <c r="B9" s="8">
        <v>614.48</v>
      </c>
      <c r="C9" s="8">
        <v>392.7</v>
      </c>
      <c r="D9" s="8"/>
      <c r="E9" s="8"/>
      <c r="F9" s="8">
        <v>1007.1800000000001</v>
      </c>
    </row>
    <row r="10" spans="1:6" s="19" customFormat="1" x14ac:dyDescent="0.25">
      <c r="A10" s="7" t="s">
        <v>55</v>
      </c>
      <c r="B10" s="8">
        <v>480.48</v>
      </c>
      <c r="C10" s="8">
        <v>870.79499999999996</v>
      </c>
      <c r="D10" s="8">
        <v>353.85</v>
      </c>
      <c r="E10" s="8">
        <v>2111.5</v>
      </c>
      <c r="F10" s="8">
        <v>3816.625</v>
      </c>
    </row>
    <row r="11" spans="1:6" s="19" customFormat="1" x14ac:dyDescent="0.25">
      <c r="A11" s="7" t="s">
        <v>56</v>
      </c>
      <c r="B11" s="8"/>
      <c r="C11" s="8">
        <v>323.42</v>
      </c>
      <c r="D11" s="8"/>
      <c r="E11" s="8">
        <v>1401.92</v>
      </c>
      <c r="F11" s="8">
        <v>1725.3400000000001</v>
      </c>
    </row>
    <row r="12" spans="1:6" s="19" customFormat="1" x14ac:dyDescent="0.25">
      <c r="A12" s="7" t="s">
        <v>54</v>
      </c>
      <c r="B12" s="8">
        <v>120</v>
      </c>
      <c r="C12" s="8"/>
      <c r="D12" s="8">
        <v>973.2</v>
      </c>
      <c r="E12" s="8"/>
      <c r="F12" s="8">
        <v>1093.2</v>
      </c>
    </row>
    <row r="13" spans="1:6" s="19" customFormat="1" x14ac:dyDescent="0.25">
      <c r="A13" s="7" t="s">
        <v>5</v>
      </c>
      <c r="B13" s="8">
        <v>2902.88</v>
      </c>
      <c r="C13" s="8">
        <v>2908.145</v>
      </c>
      <c r="D13" s="8">
        <v>2301.4499999999998</v>
      </c>
      <c r="E13" s="8">
        <v>4110.92</v>
      </c>
      <c r="F13" s="8">
        <v>12223.395</v>
      </c>
    </row>
    <row r="14" spans="1:6" s="19" customFormat="1" x14ac:dyDescent="0.25"/>
    <row r="15" spans="1:6" s="19" customFormat="1" x14ac:dyDescent="0.25"/>
    <row r="16" spans="1:6" s="19" customFormat="1" x14ac:dyDescent="0.25"/>
    <row r="17" s="19" customFormat="1" x14ac:dyDescent="0.25"/>
    <row r="18" s="19" customFormat="1" x14ac:dyDescent="0.25"/>
    <row r="19" s="19" customFormat="1" x14ac:dyDescent="0.25"/>
    <row r="20" s="19" customFormat="1" x14ac:dyDescent="0.25"/>
    <row r="21" s="19" customFormat="1" x14ac:dyDescent="0.25"/>
    <row r="22" s="19" customFormat="1" x14ac:dyDescent="0.25"/>
    <row r="23" s="19" customFormat="1" x14ac:dyDescent="0.25"/>
    <row r="24" s="19" customFormat="1" x14ac:dyDescent="0.25"/>
    <row r="25" s="19" customFormat="1" x14ac:dyDescent="0.25"/>
    <row r="26" s="19" customFormat="1" x14ac:dyDescent="0.25"/>
    <row r="27" s="19" customFormat="1" x14ac:dyDescent="0.25"/>
    <row r="28" s="19" customFormat="1" x14ac:dyDescent="0.25"/>
    <row r="29" s="19" customFormat="1" x14ac:dyDescent="0.25"/>
    <row r="30" s="19" customFormat="1" x14ac:dyDescent="0.25"/>
    <row r="31" s="19" customFormat="1" x14ac:dyDescent="0.25"/>
    <row r="32" s="19" customFormat="1" x14ac:dyDescent="0.25"/>
    <row r="33" s="19" customFormat="1" x14ac:dyDescent="0.25"/>
    <row r="34" s="19" customFormat="1" x14ac:dyDescent="0.25"/>
    <row r="35" s="19" customFormat="1" x14ac:dyDescent="0.25"/>
    <row r="36" s="19" customFormat="1" x14ac:dyDescent="0.25"/>
    <row r="37" s="19" customFormat="1" x14ac:dyDescent="0.25"/>
    <row r="38" s="19" customFormat="1" x14ac:dyDescent="0.25"/>
    <row r="39" s="19" customFormat="1" x14ac:dyDescent="0.25"/>
    <row r="40" s="19" customFormat="1" x14ac:dyDescent="0.25"/>
    <row r="41" s="19" customFormat="1" x14ac:dyDescent="0.25"/>
    <row r="42" s="19" customFormat="1" x14ac:dyDescent="0.25"/>
    <row r="43" s="19" customFormat="1" x14ac:dyDescent="0.25"/>
    <row r="44" s="19" customFormat="1" x14ac:dyDescent="0.25"/>
    <row r="45" s="19" customFormat="1" x14ac:dyDescent="0.25"/>
    <row r="46" s="19" customFormat="1" x14ac:dyDescent="0.25"/>
    <row r="47" s="19" customFormat="1" x14ac:dyDescent="0.25"/>
    <row r="48" s="19" customFormat="1" x14ac:dyDescent="0.25"/>
    <row r="49" s="19" customFormat="1" x14ac:dyDescent="0.25"/>
    <row r="50" s="19" customFormat="1" x14ac:dyDescent="0.25"/>
    <row r="51" s="19" customFormat="1" x14ac:dyDescent="0.25"/>
    <row r="52" s="19" customFormat="1" x14ac:dyDescent="0.25"/>
    <row r="53" s="19" customFormat="1" x14ac:dyDescent="0.25"/>
    <row r="54" s="19" customFormat="1" x14ac:dyDescent="0.25"/>
    <row r="55" s="19" customFormat="1" x14ac:dyDescent="0.25"/>
    <row r="56" s="19" customFormat="1" x14ac:dyDescent="0.25"/>
    <row r="57" s="19" customFormat="1" x14ac:dyDescent="0.25"/>
    <row r="58" s="19" customFormat="1" x14ac:dyDescent="0.25"/>
    <row r="59" s="19" customFormat="1" x14ac:dyDescent="0.25"/>
    <row r="60" s="19" customFormat="1" x14ac:dyDescent="0.25"/>
    <row r="61" s="19" customFormat="1" x14ac:dyDescent="0.25"/>
    <row r="62" s="19" customFormat="1" x14ac:dyDescent="0.25"/>
    <row r="63" s="19" customFormat="1" x14ac:dyDescent="0.25"/>
    <row r="64" s="19" customFormat="1" x14ac:dyDescent="0.25"/>
    <row r="65" s="19" customFormat="1" x14ac:dyDescent="0.25"/>
    <row r="66" s="19" customFormat="1" x14ac:dyDescent="0.25"/>
    <row r="67" s="19" customFormat="1" x14ac:dyDescent="0.25"/>
    <row r="68" s="19" customFormat="1" x14ac:dyDescent="0.25"/>
    <row r="69" s="19" customFormat="1" x14ac:dyDescent="0.25"/>
    <row r="70" s="19" customFormat="1" x14ac:dyDescent="0.25"/>
    <row r="71" s="19" customFormat="1" x14ac:dyDescent="0.25"/>
    <row r="72" s="19" customFormat="1" x14ac:dyDescent="0.25"/>
    <row r="73" s="19" customFormat="1" x14ac:dyDescent="0.25"/>
    <row r="74" s="19" customFormat="1" x14ac:dyDescent="0.25"/>
    <row r="75" s="19" customFormat="1" x14ac:dyDescent="0.25"/>
    <row r="76" s="19" customFormat="1" x14ac:dyDescent="0.25"/>
    <row r="77" s="19" customFormat="1" x14ac:dyDescent="0.25"/>
    <row r="78" s="19" customFormat="1" x14ac:dyDescent="0.25"/>
    <row r="79" s="19" customFormat="1" x14ac:dyDescent="0.25"/>
    <row r="80" s="19" customFormat="1" x14ac:dyDescent="0.25"/>
    <row r="81" s="19" customFormat="1" x14ac:dyDescent="0.25"/>
    <row r="82" s="19" customFormat="1" x14ac:dyDescent="0.25"/>
    <row r="83" s="19" customFormat="1" x14ac:dyDescent="0.25"/>
    <row r="84" s="19" customFormat="1" x14ac:dyDescent="0.25"/>
    <row r="85" s="19" customFormat="1" x14ac:dyDescent="0.25"/>
    <row r="86" s="19" customFormat="1" x14ac:dyDescent="0.25"/>
    <row r="87" s="19" customFormat="1" x14ac:dyDescent="0.25"/>
    <row r="88" s="19" customFormat="1" x14ac:dyDescent="0.25"/>
    <row r="89" s="19" customFormat="1" x14ac:dyDescent="0.25"/>
    <row r="90" s="19" customFormat="1" x14ac:dyDescent="0.25"/>
    <row r="91" s="19" customFormat="1" x14ac:dyDescent="0.25"/>
    <row r="92" s="19" customFormat="1" x14ac:dyDescent="0.25"/>
    <row r="93" s="19" customFormat="1" x14ac:dyDescent="0.25"/>
    <row r="94" s="19" customFormat="1" x14ac:dyDescent="0.25"/>
    <row r="95" s="19" customFormat="1" x14ac:dyDescent="0.25"/>
    <row r="96" s="19" customFormat="1" x14ac:dyDescent="0.25"/>
    <row r="97" s="19" customFormat="1" x14ac:dyDescent="0.25"/>
    <row r="98" s="19" customFormat="1" x14ac:dyDescent="0.25"/>
    <row r="99" s="19" customFormat="1" x14ac:dyDescent="0.25"/>
    <row r="100" s="19" customFormat="1" x14ac:dyDescent="0.25"/>
    <row r="101" s="19" customFormat="1" x14ac:dyDescent="0.25"/>
    <row r="102" s="19" customFormat="1" x14ac:dyDescent="0.25"/>
    <row r="103" s="19" customFormat="1" x14ac:dyDescent="0.25"/>
    <row r="104" s="19" customFormat="1" x14ac:dyDescent="0.25"/>
    <row r="105" s="19" customFormat="1" x14ac:dyDescent="0.25"/>
    <row r="106" s="19" customFormat="1" x14ac:dyDescent="0.25"/>
    <row r="107" s="19" customFormat="1" x14ac:dyDescent="0.25"/>
    <row r="108" s="19" customFormat="1" x14ac:dyDescent="0.25"/>
    <row r="109" s="19" customFormat="1" x14ac:dyDescent="0.25"/>
    <row r="110" s="19" customFormat="1" x14ac:dyDescent="0.25"/>
    <row r="111" s="19" customFormat="1" x14ac:dyDescent="0.25"/>
    <row r="112" s="19" customFormat="1" x14ac:dyDescent="0.25"/>
    <row r="113" s="19" customFormat="1" x14ac:dyDescent="0.25"/>
    <row r="114" s="19" customFormat="1" x14ac:dyDescent="0.25"/>
    <row r="115" s="19" customFormat="1" x14ac:dyDescent="0.25"/>
    <row r="116" s="19" customFormat="1" x14ac:dyDescent="0.25"/>
    <row r="117" s="19" customFormat="1" x14ac:dyDescent="0.25"/>
    <row r="118" s="19" customFormat="1" x14ac:dyDescent="0.25"/>
    <row r="119" s="19" customFormat="1" x14ac:dyDescent="0.25"/>
    <row r="120" s="19" customFormat="1" x14ac:dyDescent="0.25"/>
    <row r="121" s="19" customFormat="1" x14ac:dyDescent="0.25"/>
    <row r="122" s="19" customFormat="1" x14ac:dyDescent="0.25"/>
    <row r="123" s="19" customFormat="1" x14ac:dyDescent="0.25"/>
    <row r="124" s="19" customFormat="1" x14ac:dyDescent="0.25"/>
    <row r="125" s="19" customFormat="1" x14ac:dyDescent="0.25"/>
    <row r="126" s="19" customFormat="1" x14ac:dyDescent="0.25"/>
    <row r="127" s="19" customFormat="1" x14ac:dyDescent="0.25"/>
    <row r="128" s="19" customFormat="1" x14ac:dyDescent="0.25"/>
    <row r="129" s="19" customFormat="1" x14ac:dyDescent="0.25"/>
    <row r="130" s="19" customFormat="1" x14ac:dyDescent="0.25"/>
    <row r="131" s="19" customFormat="1" x14ac:dyDescent="0.25"/>
    <row r="132" s="19" customFormat="1" x14ac:dyDescent="0.25"/>
    <row r="133" s="19" customFormat="1" x14ac:dyDescent="0.25"/>
    <row r="134" s="19" customFormat="1" x14ac:dyDescent="0.25"/>
    <row r="135" s="19" customFormat="1" x14ac:dyDescent="0.25"/>
    <row r="136" s="19" customFormat="1" x14ac:dyDescent="0.25"/>
    <row r="137" s="19" customFormat="1" x14ac:dyDescent="0.25"/>
    <row r="138" s="19" customFormat="1" x14ac:dyDescent="0.25"/>
    <row r="139" s="19" customFormat="1" x14ac:dyDescent="0.25"/>
    <row r="140" s="19" customFormat="1" x14ac:dyDescent="0.25"/>
    <row r="141" s="19" customFormat="1" x14ac:dyDescent="0.25"/>
    <row r="142" s="19" customFormat="1" x14ac:dyDescent="0.25"/>
    <row r="143" s="19" customFormat="1" x14ac:dyDescent="0.25"/>
    <row r="144" s="19" customFormat="1" x14ac:dyDescent="0.25"/>
    <row r="145" s="19" customFormat="1" x14ac:dyDescent="0.25"/>
    <row r="146" s="19" customFormat="1" x14ac:dyDescent="0.25"/>
    <row r="147" s="19" customFormat="1" x14ac:dyDescent="0.25"/>
    <row r="148" s="19" customFormat="1" x14ac:dyDescent="0.25"/>
    <row r="149" s="19" customFormat="1" x14ac:dyDescent="0.25"/>
    <row r="150" s="19" customFormat="1" x14ac:dyDescent="0.25"/>
    <row r="151" s="19" customFormat="1" x14ac:dyDescent="0.25"/>
    <row r="152" s="19" customFormat="1" x14ac:dyDescent="0.25"/>
    <row r="153" s="19" customFormat="1" x14ac:dyDescent="0.25"/>
    <row r="154" s="19" customFormat="1" x14ac:dyDescent="0.25"/>
    <row r="155" s="19" customFormat="1" x14ac:dyDescent="0.25"/>
    <row r="156" s="19" customFormat="1" x14ac:dyDescent="0.25"/>
    <row r="157" s="19" customFormat="1" x14ac:dyDescent="0.25"/>
    <row r="158" s="19" customFormat="1" x14ac:dyDescent="0.25"/>
    <row r="159" s="19" customFormat="1" x14ac:dyDescent="0.25"/>
    <row r="160" s="19" customFormat="1" x14ac:dyDescent="0.25"/>
    <row r="161" s="19" customFormat="1" x14ac:dyDescent="0.25"/>
    <row r="162" s="19" customFormat="1" x14ac:dyDescent="0.25"/>
    <row r="163" s="19" customFormat="1" x14ac:dyDescent="0.25"/>
    <row r="164" s="19" customFormat="1" x14ac:dyDescent="0.25"/>
    <row r="165" s="19" customFormat="1" x14ac:dyDescent="0.25"/>
    <row r="166" s="19" customFormat="1" x14ac:dyDescent="0.25"/>
    <row r="167" s="19" customFormat="1" x14ac:dyDescent="0.25"/>
    <row r="168" s="19" customFormat="1" x14ac:dyDescent="0.25"/>
    <row r="169" s="19" customFormat="1" x14ac:dyDescent="0.25"/>
    <row r="170" s="19" customFormat="1" x14ac:dyDescent="0.25"/>
    <row r="171" s="19" customFormat="1" x14ac:dyDescent="0.25"/>
    <row r="172" s="19" customFormat="1" x14ac:dyDescent="0.25"/>
    <row r="173" s="19" customFormat="1" x14ac:dyDescent="0.25"/>
    <row r="174" s="19" customFormat="1" x14ac:dyDescent="0.25"/>
    <row r="175" s="19" customFormat="1" x14ac:dyDescent="0.25"/>
    <row r="176" s="19" customFormat="1" x14ac:dyDescent="0.25"/>
    <row r="177" s="19" customFormat="1" x14ac:dyDescent="0.25"/>
    <row r="178" s="19" customFormat="1" x14ac:dyDescent="0.25"/>
    <row r="179" s="19" customFormat="1" x14ac:dyDescent="0.25"/>
    <row r="180" s="19" customFormat="1" x14ac:dyDescent="0.25"/>
    <row r="181" s="19" customFormat="1" x14ac:dyDescent="0.25"/>
    <row r="182" s="19" customFormat="1" x14ac:dyDescent="0.25"/>
    <row r="183" s="19" customFormat="1" x14ac:dyDescent="0.25"/>
    <row r="184" s="19" customFormat="1" x14ac:dyDescent="0.25"/>
    <row r="185" s="19" customFormat="1" x14ac:dyDescent="0.25"/>
    <row r="186" s="19" customFormat="1" x14ac:dyDescent="0.25"/>
    <row r="187" s="19" customFormat="1" x14ac:dyDescent="0.25"/>
    <row r="188" s="19" customFormat="1" x14ac:dyDescent="0.25"/>
    <row r="189" s="19" customFormat="1" x14ac:dyDescent="0.25"/>
    <row r="190" s="19" customFormat="1" x14ac:dyDescent="0.25"/>
    <row r="191" s="19" customFormat="1" x14ac:dyDescent="0.25"/>
    <row r="192" s="19" customFormat="1" x14ac:dyDescent="0.25"/>
    <row r="193" s="19" customFormat="1" x14ac:dyDescent="0.25"/>
    <row r="194" s="19" customFormat="1" x14ac:dyDescent="0.25"/>
    <row r="195" s="19" customFormat="1" x14ac:dyDescent="0.25"/>
    <row r="196" s="19" customFormat="1" x14ac:dyDescent="0.25"/>
    <row r="197" s="19" customFormat="1" x14ac:dyDescent="0.25"/>
    <row r="198" s="19" customFormat="1" x14ac:dyDescent="0.25"/>
    <row r="199" s="19" customFormat="1" x14ac:dyDescent="0.25"/>
    <row r="200" s="19" customFormat="1" x14ac:dyDescent="0.25"/>
    <row r="201" s="19" customFormat="1" x14ac:dyDescent="0.25"/>
    <row r="202" s="19" customFormat="1" x14ac:dyDescent="0.25"/>
    <row r="203" s="19" customFormat="1" x14ac:dyDescent="0.25"/>
    <row r="204" s="19" customFormat="1" x14ac:dyDescent="0.25"/>
    <row r="205" s="19" customFormat="1" x14ac:dyDescent="0.25"/>
    <row r="206" s="19" customFormat="1" x14ac:dyDescent="0.25"/>
    <row r="207" s="19" customFormat="1" x14ac:dyDescent="0.25"/>
    <row r="208" s="19" customFormat="1" x14ac:dyDescent="0.25"/>
    <row r="209" s="19" customFormat="1" x14ac:dyDescent="0.25"/>
    <row r="210" s="19" customFormat="1" x14ac:dyDescent="0.25"/>
    <row r="211" s="19" customFormat="1" x14ac:dyDescent="0.25"/>
    <row r="212" s="19" customFormat="1" x14ac:dyDescent="0.25"/>
    <row r="213" s="19" customFormat="1" x14ac:dyDescent="0.25"/>
    <row r="214" s="19" customFormat="1" x14ac:dyDescent="0.25"/>
    <row r="215" s="19" customFormat="1" x14ac:dyDescent="0.25"/>
    <row r="216" s="19" customFormat="1" x14ac:dyDescent="0.25"/>
    <row r="217" s="19" customFormat="1" x14ac:dyDescent="0.25"/>
    <row r="218" s="19" customFormat="1" x14ac:dyDescent="0.25"/>
    <row r="219" s="19" customFormat="1" x14ac:dyDescent="0.25"/>
    <row r="220" s="19" customFormat="1" x14ac:dyDescent="0.25"/>
    <row r="221" s="19" customFormat="1" x14ac:dyDescent="0.25"/>
    <row r="222" s="19" customFormat="1" x14ac:dyDescent="0.25"/>
    <row r="223" s="19" customFormat="1" x14ac:dyDescent="0.25"/>
    <row r="224" s="19" customFormat="1" x14ac:dyDescent="0.25"/>
    <row r="225" s="19" customFormat="1" x14ac:dyDescent="0.25"/>
    <row r="226" s="19" customFormat="1" x14ac:dyDescent="0.25"/>
    <row r="227" s="19" customFormat="1" x14ac:dyDescent="0.25"/>
    <row r="228" s="19" customFormat="1" x14ac:dyDescent="0.25"/>
    <row r="229" s="19" customFormat="1" x14ac:dyDescent="0.25"/>
    <row r="230" s="19" customFormat="1" x14ac:dyDescent="0.25"/>
    <row r="231" s="19" customFormat="1" x14ac:dyDescent="0.25"/>
    <row r="232" s="19" customFormat="1" x14ac:dyDescent="0.25"/>
    <row r="233" s="19" customFormat="1" x14ac:dyDescent="0.25"/>
    <row r="234" s="19" customFormat="1" x14ac:dyDescent="0.25"/>
    <row r="235" s="19" customFormat="1" x14ac:dyDescent="0.25"/>
    <row r="236" s="19" customFormat="1" x14ac:dyDescent="0.25"/>
    <row r="237" s="19" customFormat="1" x14ac:dyDescent="0.25"/>
    <row r="238" s="19" customFormat="1" x14ac:dyDescent="0.25"/>
    <row r="239" s="19" customFormat="1" x14ac:dyDescent="0.25"/>
    <row r="240" s="19" customFormat="1" x14ac:dyDescent="0.25"/>
    <row r="241" s="19" customFormat="1" x14ac:dyDescent="0.25"/>
    <row r="242" s="19" customFormat="1" x14ac:dyDescent="0.25"/>
    <row r="243" s="19" customFormat="1" x14ac:dyDescent="0.25"/>
    <row r="244" s="19" customFormat="1" x14ac:dyDescent="0.25"/>
    <row r="245" s="19" customFormat="1" x14ac:dyDescent="0.25"/>
    <row r="246" s="19" customFormat="1" x14ac:dyDescent="0.25"/>
    <row r="247" s="19" customFormat="1" x14ac:dyDescent="0.25"/>
    <row r="248" s="19" customFormat="1" x14ac:dyDescent="0.25"/>
    <row r="249" s="19" customFormat="1" x14ac:dyDescent="0.25"/>
    <row r="250" s="19" customFormat="1" x14ac:dyDescent="0.25"/>
    <row r="251" s="19" customFormat="1" x14ac:dyDescent="0.25"/>
    <row r="252" s="19" customFormat="1" x14ac:dyDescent="0.25"/>
    <row r="253" s="19" customFormat="1" x14ac:dyDescent="0.25"/>
    <row r="254" s="19" customFormat="1" x14ac:dyDescent="0.25"/>
    <row r="255" s="19" customFormat="1" x14ac:dyDescent="0.25"/>
    <row r="256" s="19" customFormat="1" x14ac:dyDescent="0.25"/>
    <row r="257" s="19" customFormat="1" x14ac:dyDescent="0.25"/>
    <row r="258" s="19" customFormat="1" x14ac:dyDescent="0.25"/>
    <row r="259" s="19" customFormat="1" x14ac:dyDescent="0.25"/>
    <row r="260" s="19" customFormat="1" x14ac:dyDescent="0.25"/>
    <row r="261" s="19" customFormat="1" x14ac:dyDescent="0.25"/>
    <row r="262" s="19" customFormat="1" x14ac:dyDescent="0.25"/>
    <row r="263" s="19" customFormat="1" x14ac:dyDescent="0.25"/>
    <row r="264" s="19" customFormat="1" x14ac:dyDescent="0.25"/>
    <row r="265" s="19" customFormat="1" x14ac:dyDescent="0.25"/>
    <row r="266" s="19" customFormat="1" x14ac:dyDescent="0.25"/>
    <row r="267" s="19" customFormat="1" x14ac:dyDescent="0.25"/>
    <row r="268" s="19" customFormat="1" x14ac:dyDescent="0.25"/>
    <row r="269" s="19" customFormat="1" x14ac:dyDescent="0.25"/>
    <row r="270" s="19" customFormat="1" x14ac:dyDescent="0.25"/>
    <row r="271" s="19" customFormat="1" x14ac:dyDescent="0.25"/>
    <row r="272" s="19" customFormat="1" x14ac:dyDescent="0.25"/>
    <row r="273" s="19" customFormat="1" x14ac:dyDescent="0.25"/>
    <row r="274" s="19" customFormat="1" x14ac:dyDescent="0.25"/>
    <row r="275" s="19" customFormat="1" x14ac:dyDescent="0.25"/>
    <row r="276" s="19" customFormat="1" x14ac:dyDescent="0.25"/>
    <row r="277" s="19" customFormat="1" x14ac:dyDescent="0.25"/>
    <row r="278" s="19" customFormat="1" x14ac:dyDescent="0.25"/>
    <row r="279" s="19" customFormat="1" x14ac:dyDescent="0.25"/>
    <row r="280" s="19" customFormat="1" x14ac:dyDescent="0.25"/>
    <row r="281" s="19" customFormat="1" x14ac:dyDescent="0.25"/>
    <row r="282" s="19" customFormat="1" x14ac:dyDescent="0.25"/>
    <row r="283" s="19" customFormat="1" x14ac:dyDescent="0.25"/>
    <row r="284" s="19" customFormat="1" x14ac:dyDescent="0.25"/>
    <row r="285" s="19" customFormat="1" x14ac:dyDescent="0.25"/>
    <row r="286" s="19" customFormat="1" x14ac:dyDescent="0.25"/>
    <row r="287" s="19" customFormat="1" x14ac:dyDescent="0.25"/>
    <row r="288" s="19" customFormat="1" x14ac:dyDescent="0.25"/>
    <row r="289" s="19" customFormat="1" x14ac:dyDescent="0.25"/>
    <row r="290" s="19" customFormat="1" x14ac:dyDescent="0.25"/>
    <row r="291" s="19" customFormat="1" x14ac:dyDescent="0.25"/>
    <row r="292" s="19" customFormat="1" x14ac:dyDescent="0.25"/>
    <row r="293" s="19" customFormat="1" x14ac:dyDescent="0.25"/>
    <row r="294" s="19" customFormat="1" x14ac:dyDescent="0.25"/>
    <row r="295" s="19" customFormat="1" x14ac:dyDescent="0.25"/>
    <row r="296" s="19" customFormat="1" x14ac:dyDescent="0.25"/>
    <row r="297" s="19" customFormat="1" x14ac:dyDescent="0.25"/>
    <row r="298" s="19" customFormat="1" x14ac:dyDescent="0.25"/>
    <row r="299" s="19" customFormat="1" x14ac:dyDescent="0.25"/>
    <row r="300" s="19" customFormat="1" x14ac:dyDescent="0.25"/>
    <row r="301" s="19" customFormat="1" x14ac:dyDescent="0.25"/>
    <row r="302" s="19" customFormat="1" x14ac:dyDescent="0.25"/>
    <row r="303" s="19" customFormat="1" x14ac:dyDescent="0.25"/>
    <row r="304" s="19" customFormat="1" x14ac:dyDescent="0.25"/>
    <row r="305" s="19" customFormat="1" x14ac:dyDescent="0.25"/>
    <row r="306" s="19" customFormat="1" x14ac:dyDescent="0.25"/>
    <row r="307" s="19" customFormat="1" x14ac:dyDescent="0.25"/>
    <row r="308" s="19" customFormat="1" x14ac:dyDescent="0.25"/>
    <row r="309" s="19" customFormat="1" x14ac:dyDescent="0.25"/>
    <row r="310" s="19" customFormat="1" x14ac:dyDescent="0.25"/>
    <row r="311" s="19" customFormat="1" x14ac:dyDescent="0.25"/>
    <row r="312" s="19" customFormat="1" x14ac:dyDescent="0.25"/>
    <row r="313" s="19" customFormat="1" x14ac:dyDescent="0.25"/>
    <row r="314" s="19" customFormat="1" x14ac:dyDescent="0.25"/>
    <row r="315" s="19" customFormat="1" x14ac:dyDescent="0.25"/>
    <row r="316" s="19" customFormat="1" x14ac:dyDescent="0.25"/>
    <row r="317" s="19" customFormat="1" x14ac:dyDescent="0.25"/>
    <row r="318" s="19" customFormat="1" x14ac:dyDescent="0.25"/>
    <row r="319" s="19" customFormat="1" x14ac:dyDescent="0.25"/>
    <row r="320" s="19" customFormat="1" x14ac:dyDescent="0.25"/>
    <row r="321" s="19" customFormat="1" x14ac:dyDescent="0.25"/>
    <row r="322" s="19" customFormat="1" x14ac:dyDescent="0.25"/>
  </sheetData>
  <dataValidations count="1">
    <dataValidation allowBlank="1" error="pavI8MeUFtEyxX2I4tky8f0bed55-0651-422d-ab18-a1e0eaa77795" sqref="A1:C2 A14:C322" xr:uid="{00000000-0002-0000-0400-000000000000}"/>
  </dataValidation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2"/>
  <sheetViews>
    <sheetView tabSelected="1" zoomScale="120" zoomScaleNormal="120" workbookViewId="0">
      <selection activeCell="A4" sqref="A4"/>
    </sheetView>
  </sheetViews>
  <sheetFormatPr defaultColWidth="9.140625" defaultRowHeight="15" x14ac:dyDescent="0.25"/>
  <cols>
    <col min="1" max="1" width="12.85546875" customWidth="1"/>
    <col min="2" max="2" width="12.28515625" customWidth="1"/>
    <col min="3" max="3" width="7.42578125" bestFit="1" customWidth="1"/>
    <col min="4" max="4" width="12" bestFit="1" customWidth="1"/>
    <col min="5" max="5" width="9" customWidth="1"/>
    <col min="6" max="6" width="12" customWidth="1"/>
    <col min="7" max="7" width="9" customWidth="1"/>
    <col min="8" max="8" width="18.28515625" customWidth="1"/>
    <col min="9" max="9" width="10.140625" customWidth="1"/>
    <col min="10" max="10" width="11.28515625" bestFit="1" customWidth="1"/>
    <col min="11" max="11" width="11.85546875" bestFit="1" customWidth="1"/>
    <col min="12" max="12" width="11" bestFit="1" customWidth="1"/>
    <col min="13" max="13" width="11.5703125" bestFit="1" customWidth="1"/>
    <col min="14" max="14" width="15.42578125" bestFit="1" customWidth="1"/>
    <col min="15" max="15" width="11.85546875" bestFit="1" customWidth="1"/>
    <col min="16" max="16" width="15" bestFit="1" customWidth="1"/>
    <col min="17" max="17" width="18.140625" bestFit="1" customWidth="1"/>
    <col min="18" max="18" width="11.85546875" bestFit="1" customWidth="1"/>
    <col min="19" max="19" width="22.140625" bestFit="1" customWidth="1"/>
    <col min="20" max="20" width="14.28515625" bestFit="1" customWidth="1"/>
    <col min="21" max="21" width="11.28515625" bestFit="1" customWidth="1"/>
    <col min="22" max="22" width="11.85546875" bestFit="1" customWidth="1"/>
    <col min="23" max="23" width="11" bestFit="1" customWidth="1"/>
    <col min="24" max="24" width="18.28515625" bestFit="1" customWidth="1"/>
    <col min="25" max="25" width="13.42578125" bestFit="1" customWidth="1"/>
  </cols>
  <sheetData>
    <row r="1" spans="1:4" ht="55.5" customHeight="1" x14ac:dyDescent="0.25"/>
    <row r="3" spans="1:4" x14ac:dyDescent="0.25">
      <c r="A3" s="38" t="s">
        <v>27</v>
      </c>
      <c r="B3" s="38" t="s">
        <v>26</v>
      </c>
      <c r="C3" s="38"/>
      <c r="D3" s="38"/>
    </row>
    <row r="4" spans="1:4" x14ac:dyDescent="0.25">
      <c r="A4" s="38" t="s">
        <v>26</v>
      </c>
      <c r="B4" s="38" t="s">
        <v>57</v>
      </c>
      <c r="C4" s="38" t="s">
        <v>24</v>
      </c>
      <c r="D4" s="46" t="s">
        <v>5</v>
      </c>
    </row>
    <row r="5" spans="1:4" x14ac:dyDescent="0.25">
      <c r="A5" s="41" t="s">
        <v>36</v>
      </c>
      <c r="B5" s="40"/>
      <c r="C5" s="40"/>
      <c r="D5" s="40"/>
    </row>
    <row r="6" spans="1:4" x14ac:dyDescent="0.25">
      <c r="A6" s="47" t="s">
        <v>15</v>
      </c>
      <c r="B6" s="40"/>
      <c r="C6" s="40">
        <v>303.68</v>
      </c>
      <c r="D6" s="40">
        <v>303.68</v>
      </c>
    </row>
    <row r="7" spans="1:4" x14ac:dyDescent="0.25">
      <c r="A7" s="41" t="s">
        <v>41</v>
      </c>
      <c r="B7" s="40"/>
      <c r="C7" s="40"/>
      <c r="D7" s="40"/>
    </row>
    <row r="8" spans="1:4" x14ac:dyDescent="0.25">
      <c r="A8" s="47" t="s">
        <v>10</v>
      </c>
      <c r="B8" s="40"/>
      <c r="C8" s="40">
        <v>143.85</v>
      </c>
      <c r="D8" s="40">
        <v>143.85</v>
      </c>
    </row>
    <row r="9" spans="1:4" x14ac:dyDescent="0.25">
      <c r="A9" s="47" t="s">
        <v>15</v>
      </c>
      <c r="B9" s="40"/>
      <c r="C9" s="40">
        <v>166.95</v>
      </c>
      <c r="D9" s="40">
        <v>166.95</v>
      </c>
    </row>
    <row r="10" spans="1:4" x14ac:dyDescent="0.25">
      <c r="A10" s="41" t="s">
        <v>43</v>
      </c>
      <c r="B10" s="40"/>
      <c r="C10" s="40"/>
      <c r="D10" s="40"/>
    </row>
    <row r="11" spans="1:4" x14ac:dyDescent="0.25">
      <c r="A11" s="47" t="s">
        <v>11</v>
      </c>
      <c r="B11" s="40">
        <v>392.7</v>
      </c>
      <c r="C11" s="40"/>
      <c r="D11" s="40">
        <v>392.7</v>
      </c>
    </row>
    <row r="12" spans="1:4" x14ac:dyDescent="0.25">
      <c r="A12" s="41" t="s">
        <v>5</v>
      </c>
      <c r="B12" s="40">
        <v>392.7</v>
      </c>
      <c r="C12" s="40">
        <v>614.48</v>
      </c>
      <c r="D12" s="40">
        <v>1007.1800000000001</v>
      </c>
    </row>
  </sheetData>
  <dataValidations count="1">
    <dataValidation allowBlank="1" error="pavI8MeUFtEyxX2I4tky8f0bed55-0651-422d-ab18-a1e0eaa77795" sqref="A1:F2" xr:uid="{00000000-0002-0000-0500-000000000000}"/>
  </dataValidation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{8f0bed55-0651-422d-ab18-a1e0eaa77795}</UserID>
  <AssignmentID>{8f0bed55-0651-422d-ab18-a1e0eaa77795}</AssignmentID>
</GradingEngineProps>
</file>

<file path=customXml/itemProps1.xml><?xml version="1.0" encoding="utf-8"?>
<ds:datastoreItem xmlns:ds="http://schemas.openxmlformats.org/officeDocument/2006/customXml" ds:itemID="{00BB674C-0B15-4928-B0AE-06733AC0E6F9}">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Documentation</vt:lpstr>
      <vt:lpstr>Sales by Agent</vt:lpstr>
      <vt:lpstr>Sales</vt:lpstr>
      <vt:lpstr>Policy Types</vt:lpstr>
      <vt:lpstr>Nov Sales</vt:lpstr>
      <vt:lpstr>Sales by Month</vt:lpstr>
      <vt:lpstr>Sales by Type</vt:lpstr>
      <vt:lpstr>Sales Totals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2020 Cengage Learning.</cp:keywords>
  <cp:lastModifiedBy/>
  <dcterms:created xsi:type="dcterms:W3CDTF">2019-03-29T17:45:45Z</dcterms:created>
  <dcterms:modified xsi:type="dcterms:W3CDTF">2023-12-03T23:38:03Z</dcterms:modified>
</cp:coreProperties>
</file>