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adisoncollege365-my.sharepoint.com/personal/katree_madisoncollege_edu/Documents/Fall 2023 Courses/Excel Intermediate/"/>
    </mc:Choice>
  </mc:AlternateContent>
  <xr:revisionPtr revIDLastSave="47" documentId="13_ncr:1_{A1034E0C-A1FB-4080-AEE9-D29E0DE09E18}" xr6:coauthVersionLast="47" xr6:coauthVersionMax="47" xr10:uidLastSave="{F415A68A-168B-4CA5-AC68-F2BFFAE01D51}"/>
  <bookViews>
    <workbookView xWindow="14295" yWindow="0" windowWidth="14610" windowHeight="15585" firstSheet="1" activeTab="4" xr2:uid="{00000000-000D-0000-FFFF-FFFF00000000}"/>
  </bookViews>
  <sheets>
    <sheet name="Documentation" sheetId="6" r:id="rId1"/>
    <sheet name="Chicago" sheetId="1" r:id="rId2"/>
    <sheet name="Toledo" sheetId="3" r:id="rId3"/>
    <sheet name="Full Inventory" sheetId="4" r:id="rId4"/>
    <sheet name="Suppliers" sheetId="5" r:id="rId5"/>
  </sheets>
  <definedNames>
    <definedName name="_xlnm._FilterDatabase" localSheetId="1" hidden="1">Chicago!$A$3:$I$60</definedName>
    <definedName name="_xlnm.Criteria" localSheetId="1">Chicago!$K$3:$K$4</definedName>
    <definedName name="_xlnm.Extract" localSheetId="1">Chicago!$K$6:$S$6</definedName>
    <definedName name="_xlnm.Print_Titles" localSheetId="3">'Full Inventory'!$3:$3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" i="5" l="1"/>
  <c r="E14" i="5" a="1"/>
  <c r="E14" i="5" s="1"/>
  <c r="D107" i="4"/>
  <c r="B6" i="3"/>
  <c r="A6" i="3"/>
  <c r="I98" i="4" l="1"/>
  <c r="F98" i="4"/>
  <c r="I96" i="4"/>
  <c r="F96" i="4"/>
  <c r="I94" i="4"/>
  <c r="F94" i="4"/>
  <c r="I92" i="4"/>
  <c r="F92" i="4"/>
  <c r="I90" i="4"/>
  <c r="F90" i="4"/>
  <c r="I88" i="4"/>
  <c r="F88" i="4"/>
  <c r="I85" i="4"/>
  <c r="F85" i="4"/>
  <c r="I84" i="4"/>
  <c r="F84" i="4"/>
  <c r="I82" i="4"/>
  <c r="F82" i="4"/>
  <c r="I80" i="4"/>
  <c r="F80" i="4"/>
  <c r="I78" i="4"/>
  <c r="F78" i="4"/>
  <c r="I74" i="4"/>
  <c r="F74" i="4"/>
  <c r="I73" i="4"/>
  <c r="F73" i="4"/>
  <c r="I70" i="4"/>
  <c r="F70" i="4"/>
  <c r="I69" i="4"/>
  <c r="F69" i="4"/>
  <c r="I67" i="4"/>
  <c r="F67" i="4"/>
  <c r="I65" i="4"/>
  <c r="F65" i="4"/>
  <c r="I63" i="4"/>
  <c r="F63" i="4"/>
  <c r="I61" i="4"/>
  <c r="F61" i="4"/>
  <c r="I59" i="4"/>
  <c r="F59" i="4"/>
  <c r="I57" i="4"/>
  <c r="F57" i="4"/>
  <c r="I55" i="4"/>
  <c r="F55" i="4"/>
  <c r="I52" i="4"/>
  <c r="F52" i="4"/>
  <c r="I50" i="4"/>
  <c r="F50" i="4"/>
  <c r="I49" i="4"/>
  <c r="F49" i="4"/>
  <c r="I46" i="4"/>
  <c r="F46" i="4"/>
  <c r="I45" i="4"/>
  <c r="F45" i="4"/>
  <c r="I43" i="4"/>
  <c r="F43" i="4"/>
  <c r="I41" i="4"/>
  <c r="F41" i="4"/>
  <c r="I39" i="4"/>
  <c r="F39" i="4"/>
  <c r="I37" i="4"/>
  <c r="F37" i="4"/>
  <c r="I35" i="4"/>
  <c r="F35" i="4"/>
  <c r="I33" i="4"/>
  <c r="F33" i="4"/>
  <c r="I31" i="4"/>
  <c r="F31" i="4"/>
  <c r="I29" i="4"/>
  <c r="F29" i="4"/>
  <c r="I27" i="4"/>
  <c r="F27" i="4"/>
  <c r="I22" i="4"/>
  <c r="F22" i="4"/>
  <c r="I19" i="4"/>
  <c r="F19" i="4"/>
  <c r="I18" i="4"/>
  <c r="F18" i="4"/>
  <c r="I17" i="4"/>
  <c r="F17" i="4"/>
  <c r="I14" i="4"/>
  <c r="F14" i="4"/>
  <c r="I11" i="4"/>
  <c r="F11" i="4"/>
  <c r="I9" i="4"/>
  <c r="F9" i="4"/>
  <c r="I8" i="4"/>
  <c r="F8" i="4"/>
  <c r="I5" i="4"/>
  <c r="F5" i="4"/>
  <c r="I105" i="4"/>
  <c r="F105" i="4"/>
  <c r="I106" i="4"/>
  <c r="F106" i="4"/>
  <c r="I76" i="4"/>
  <c r="F76" i="4"/>
  <c r="I103" i="4"/>
  <c r="F103" i="4"/>
  <c r="I104" i="4"/>
  <c r="F104" i="4"/>
  <c r="I6" i="4"/>
  <c r="F6" i="4"/>
  <c r="I102" i="4"/>
  <c r="F102" i="4"/>
  <c r="I101" i="4"/>
  <c r="F101" i="4"/>
  <c r="I100" i="4"/>
  <c r="F100" i="4"/>
  <c r="I99" i="4"/>
  <c r="F99" i="4"/>
  <c r="I95" i="4"/>
  <c r="F95" i="4"/>
  <c r="I97" i="4"/>
  <c r="F97" i="4"/>
  <c r="I93" i="4"/>
  <c r="F93" i="4"/>
  <c r="I91" i="4"/>
  <c r="F91" i="4"/>
  <c r="I81" i="4"/>
  <c r="F81" i="4"/>
  <c r="I83" i="4"/>
  <c r="F83" i="4"/>
  <c r="I79" i="4"/>
  <c r="F79" i="4"/>
  <c r="I77" i="4"/>
  <c r="F77" i="4"/>
  <c r="I72" i="4"/>
  <c r="F72" i="4"/>
  <c r="I71" i="4"/>
  <c r="F71" i="4"/>
  <c r="I4" i="4"/>
  <c r="F4" i="4"/>
  <c r="I64" i="4"/>
  <c r="F64" i="4"/>
  <c r="I62" i="4"/>
  <c r="F62" i="4"/>
  <c r="I60" i="4"/>
  <c r="F60" i="4"/>
  <c r="I58" i="4"/>
  <c r="F58" i="4"/>
  <c r="I54" i="4"/>
  <c r="F54" i="4"/>
  <c r="I56" i="4"/>
  <c r="F56" i="4"/>
  <c r="I53" i="4"/>
  <c r="F53" i="4"/>
  <c r="I51" i="4"/>
  <c r="F51" i="4"/>
  <c r="I87" i="4"/>
  <c r="F87" i="4"/>
  <c r="I86" i="4"/>
  <c r="F86" i="4"/>
  <c r="I89" i="4"/>
  <c r="F89" i="4"/>
  <c r="I68" i="4"/>
  <c r="F68" i="4"/>
  <c r="I66" i="4"/>
  <c r="F66" i="4"/>
  <c r="I47" i="4"/>
  <c r="F47" i="4"/>
  <c r="I48" i="4"/>
  <c r="F48" i="4"/>
  <c r="I75" i="4"/>
  <c r="F75" i="4"/>
  <c r="I42" i="4"/>
  <c r="F42" i="4"/>
  <c r="I44" i="4"/>
  <c r="F44" i="4"/>
  <c r="I36" i="4"/>
  <c r="F36" i="4"/>
  <c r="I34" i="4"/>
  <c r="F34" i="4"/>
  <c r="I38" i="4"/>
  <c r="F38" i="4"/>
  <c r="I40" i="4"/>
  <c r="F40" i="4"/>
  <c r="I32" i="4"/>
  <c r="F32" i="4"/>
  <c r="I30" i="4"/>
  <c r="F30" i="4"/>
  <c r="I28" i="4"/>
  <c r="F28" i="4"/>
  <c r="I26" i="4"/>
  <c r="F26" i="4"/>
  <c r="I21" i="4"/>
  <c r="F21" i="4"/>
  <c r="I20" i="4"/>
  <c r="F20" i="4"/>
  <c r="I23" i="4"/>
  <c r="F23" i="4"/>
  <c r="I25" i="4"/>
  <c r="F25" i="4"/>
  <c r="F107" i="4" s="1"/>
  <c r="I16" i="4"/>
  <c r="F16" i="4"/>
  <c r="I15" i="4"/>
  <c r="F15" i="4"/>
  <c r="I13" i="4"/>
  <c r="F13" i="4"/>
  <c r="I12" i="4"/>
  <c r="F12" i="4"/>
  <c r="I10" i="4"/>
  <c r="F10" i="4"/>
  <c r="I7" i="4"/>
  <c r="F7" i="4"/>
  <c r="I53" i="3"/>
  <c r="F53" i="3"/>
  <c r="I54" i="3"/>
  <c r="F54" i="3"/>
  <c r="I52" i="3"/>
  <c r="F52" i="3"/>
  <c r="I51" i="3"/>
  <c r="F51" i="3"/>
  <c r="I46" i="3"/>
  <c r="F46" i="3"/>
  <c r="I47" i="3"/>
  <c r="F47" i="3"/>
  <c r="I45" i="3"/>
  <c r="F45" i="3"/>
  <c r="I44" i="3"/>
  <c r="F44" i="3"/>
  <c r="I42" i="3"/>
  <c r="F42" i="3"/>
  <c r="I41" i="3"/>
  <c r="F41" i="3"/>
  <c r="I9" i="3"/>
  <c r="F9" i="3"/>
  <c r="I38" i="3"/>
  <c r="F38" i="3"/>
  <c r="I37" i="3"/>
  <c r="F37" i="3"/>
  <c r="I36" i="3"/>
  <c r="F36" i="3"/>
  <c r="I35" i="3"/>
  <c r="F35" i="3"/>
  <c r="I33" i="3"/>
  <c r="F33" i="3"/>
  <c r="I34" i="3"/>
  <c r="F34" i="3"/>
  <c r="I32" i="3"/>
  <c r="F32" i="3"/>
  <c r="I31" i="3"/>
  <c r="F31" i="3"/>
  <c r="I49" i="3"/>
  <c r="F49" i="3"/>
  <c r="I48" i="3"/>
  <c r="F48" i="3"/>
  <c r="I50" i="3"/>
  <c r="F50" i="3"/>
  <c r="I40" i="3"/>
  <c r="F40" i="3"/>
  <c r="I39" i="3"/>
  <c r="F39" i="3"/>
  <c r="I29" i="3"/>
  <c r="F29" i="3"/>
  <c r="I30" i="3"/>
  <c r="F30" i="3"/>
  <c r="I43" i="3"/>
  <c r="F43" i="3"/>
  <c r="I27" i="3"/>
  <c r="F27" i="3"/>
  <c r="I28" i="3"/>
  <c r="F28" i="3"/>
  <c r="I24" i="3"/>
  <c r="F24" i="3"/>
  <c r="I23" i="3"/>
  <c r="F23" i="3"/>
  <c r="I25" i="3"/>
  <c r="F25" i="3"/>
  <c r="I26" i="3"/>
  <c r="F26" i="3"/>
  <c r="I22" i="3"/>
  <c r="F22" i="3"/>
  <c r="I21" i="3"/>
  <c r="F21" i="3"/>
  <c r="I20" i="3"/>
  <c r="F20" i="3"/>
  <c r="I19" i="3"/>
  <c r="F19" i="3"/>
  <c r="I17" i="3"/>
  <c r="F17" i="3"/>
  <c r="I16" i="3"/>
  <c r="F16" i="3"/>
  <c r="I18" i="3"/>
  <c r="F18" i="3"/>
  <c r="I15" i="3"/>
  <c r="F15" i="3"/>
  <c r="I14" i="3"/>
  <c r="F14" i="3"/>
  <c r="I13" i="3"/>
  <c r="F13" i="3"/>
  <c r="I12" i="3"/>
  <c r="F12" i="3"/>
  <c r="I11" i="3"/>
  <c r="F11" i="3"/>
  <c r="I10" i="3"/>
  <c r="F10" i="3"/>
  <c r="I48" i="1"/>
  <c r="F48" i="1"/>
  <c r="I47" i="1"/>
  <c r="F47" i="1"/>
  <c r="I46" i="1"/>
  <c r="F46" i="1"/>
  <c r="I60" i="1"/>
  <c r="F60" i="1"/>
  <c r="I59" i="1"/>
  <c r="F59" i="1"/>
  <c r="I25" i="1"/>
  <c r="F25" i="1"/>
  <c r="I24" i="1"/>
  <c r="F24" i="1"/>
  <c r="I37" i="1"/>
  <c r="F37" i="1"/>
  <c r="I36" i="1"/>
  <c r="F36" i="1"/>
  <c r="I41" i="1"/>
  <c r="F41" i="1"/>
  <c r="I40" i="1"/>
  <c r="F40" i="1"/>
  <c r="I31" i="1"/>
  <c r="F31" i="1"/>
  <c r="I30" i="1"/>
  <c r="F30" i="1"/>
  <c r="I58" i="1"/>
  <c r="F58" i="1"/>
  <c r="I57" i="1"/>
  <c r="F57" i="1"/>
  <c r="I56" i="1"/>
  <c r="F56" i="1"/>
  <c r="I55" i="1"/>
  <c r="F55" i="1"/>
  <c r="I9" i="1"/>
  <c r="F9" i="1"/>
  <c r="I8" i="1"/>
  <c r="F8" i="1"/>
  <c r="I15" i="1"/>
  <c r="F15" i="1"/>
  <c r="I14" i="1"/>
  <c r="F14" i="1"/>
  <c r="I7" i="1"/>
  <c r="F7" i="1"/>
  <c r="I6" i="1"/>
  <c r="F6" i="1"/>
  <c r="I43" i="1"/>
  <c r="F43" i="1"/>
  <c r="I42" i="1"/>
  <c r="F42" i="1"/>
  <c r="I27" i="1"/>
  <c r="F27" i="1"/>
  <c r="I26" i="1"/>
  <c r="F26" i="1"/>
  <c r="I21" i="1"/>
  <c r="F21" i="1"/>
  <c r="I20" i="1"/>
  <c r="F20" i="1"/>
  <c r="I54" i="1"/>
  <c r="F54" i="1"/>
  <c r="I5" i="1"/>
  <c r="I10" i="1"/>
  <c r="I11" i="1"/>
  <c r="I13" i="1"/>
  <c r="I12" i="1"/>
  <c r="I16" i="1"/>
  <c r="I17" i="1"/>
  <c r="I18" i="1"/>
  <c r="I19" i="1"/>
  <c r="I22" i="1"/>
  <c r="I23" i="1"/>
  <c r="I28" i="1"/>
  <c r="I29" i="1"/>
  <c r="I32" i="1"/>
  <c r="I33" i="1"/>
  <c r="I34" i="1"/>
  <c r="I35" i="1"/>
  <c r="I38" i="1"/>
  <c r="I39" i="1"/>
  <c r="I44" i="1"/>
  <c r="I45" i="1"/>
  <c r="I50" i="1"/>
  <c r="I49" i="1"/>
  <c r="I51" i="1"/>
  <c r="I52" i="1"/>
  <c r="I53" i="1"/>
  <c r="I4" i="1"/>
  <c r="F5" i="1"/>
  <c r="F10" i="1"/>
  <c r="F11" i="1"/>
  <c r="F13" i="1"/>
  <c r="F12" i="1"/>
  <c r="F16" i="1"/>
  <c r="F17" i="1"/>
  <c r="F18" i="1"/>
  <c r="F19" i="1"/>
  <c r="F22" i="1"/>
  <c r="F23" i="1"/>
  <c r="F28" i="1"/>
  <c r="F29" i="1"/>
  <c r="F32" i="1"/>
  <c r="F33" i="1"/>
  <c r="F34" i="1"/>
  <c r="F35" i="1"/>
  <c r="F38" i="1"/>
  <c r="F39" i="1"/>
  <c r="F44" i="1"/>
  <c r="F45" i="1"/>
  <c r="F50" i="1"/>
  <c r="F49" i="1"/>
  <c r="F51" i="1"/>
  <c r="F52" i="1"/>
  <c r="F53" i="1"/>
  <c r="F4" i="1"/>
  <c r="I107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<sst xmlns="http://schemas.openxmlformats.org/spreadsheetml/2006/main" count="750" uniqueCount="215">
  <si>
    <t>MANAGE AND ANALYZE TABLE DATA</t>
  </si>
  <si>
    <t>Author:</t>
  </si>
  <si>
    <t>Keller Tree</t>
  </si>
  <si>
    <t>Note: Do not edit this sheet. If your name does not appear in cell B6, please download a new copy of the file from the SAM website.</t>
  </si>
  <si>
    <t>Home Project Supply</t>
  </si>
  <si>
    <t>Item ID</t>
  </si>
  <si>
    <t>Name</t>
  </si>
  <si>
    <t>Unit Price</t>
  </si>
  <si>
    <t>In Stock</t>
  </si>
  <si>
    <t>Value</t>
  </si>
  <si>
    <t>Reorder Level</t>
  </si>
  <si>
    <t>Reorder Quantity</t>
  </si>
  <si>
    <t>Chicago Warehouse Inventory</t>
  </si>
  <si>
    <t>A115</t>
  </si>
  <si>
    <t>Harrington awl</t>
  </si>
  <si>
    <t>Reorder?</t>
  </si>
  <si>
    <t>A123</t>
  </si>
  <si>
    <t>Steel awls</t>
  </si>
  <si>
    <t>B208</t>
  </si>
  <si>
    <t>Bar clamp, 100 lbs</t>
  </si>
  <si>
    <t>B209</t>
  </si>
  <si>
    <t>Bar clamp, 150 lbs</t>
  </si>
  <si>
    <t>B218</t>
  </si>
  <si>
    <t>Bolt cutter, 36 in</t>
  </si>
  <si>
    <t>B215</t>
  </si>
  <si>
    <t>Bolt cutter, 18 in</t>
  </si>
  <si>
    <t>C148</t>
  </si>
  <si>
    <t>C clamp, adjustable</t>
  </si>
  <si>
    <t>C182</t>
  </si>
  <si>
    <t>C clamp, locking</t>
  </si>
  <si>
    <t>C226</t>
  </si>
  <si>
    <t>Carpentry square, alum</t>
  </si>
  <si>
    <t>C230</t>
  </si>
  <si>
    <t>Carpentry square, steel</t>
  </si>
  <si>
    <t>C315</t>
  </si>
  <si>
    <t>Chisel, steel</t>
  </si>
  <si>
    <t>C327</t>
  </si>
  <si>
    <t>Chisel set, carbon steel</t>
  </si>
  <si>
    <t>F034</t>
  </si>
  <si>
    <t>File set, 10 piece</t>
  </si>
  <si>
    <t>F057</t>
  </si>
  <si>
    <t>File, 6 in steel</t>
  </si>
  <si>
    <t>H132</t>
  </si>
  <si>
    <t>Hacksaw, 12 in</t>
  </si>
  <si>
    <t>H137</t>
  </si>
  <si>
    <t>Hacksaw, adjustable</t>
  </si>
  <si>
    <t>H250</t>
  </si>
  <si>
    <t>Hammer, 11.5 in</t>
  </si>
  <si>
    <t>H264</t>
  </si>
  <si>
    <t>Hammer, 16 in</t>
  </si>
  <si>
    <t>L023</t>
  </si>
  <si>
    <t>Level, 24 in</t>
  </si>
  <si>
    <t>L095</t>
  </si>
  <si>
    <t>Level, 72 in</t>
  </si>
  <si>
    <t>P175</t>
  </si>
  <si>
    <t>Pliers, 6 in</t>
  </si>
  <si>
    <t>P199</t>
  </si>
  <si>
    <t>Pliers, 12 in</t>
  </si>
  <si>
    <t>R196</t>
  </si>
  <si>
    <t>Ratchet, 3/8 in</t>
  </si>
  <si>
    <t>R183</t>
  </si>
  <si>
    <t>Ratchet, 1/2 in</t>
  </si>
  <si>
    <t>S024</t>
  </si>
  <si>
    <t>Screwdriver, 8 in</t>
  </si>
  <si>
    <t>S040</t>
  </si>
  <si>
    <t>Screwdriver set</t>
  </si>
  <si>
    <t>S162</t>
  </si>
  <si>
    <t>Snip, 10 in</t>
  </si>
  <si>
    <t>S179</t>
  </si>
  <si>
    <t>Snip, 9 in</t>
  </si>
  <si>
    <t>Circular saw, corded</t>
  </si>
  <si>
    <t>Circular saw, cordless</t>
  </si>
  <si>
    <t>Drill, compact</t>
  </si>
  <si>
    <t>Drill, 2 speed</t>
  </si>
  <si>
    <t>D127</t>
  </si>
  <si>
    <t>C235</t>
  </si>
  <si>
    <t>C238</t>
  </si>
  <si>
    <t>D130</t>
  </si>
  <si>
    <t>M300</t>
  </si>
  <si>
    <t>Miter saw, 10 in</t>
  </si>
  <si>
    <t>M316</t>
  </si>
  <si>
    <t>Miter saw, 12 in</t>
  </si>
  <si>
    <t>A344</t>
  </si>
  <si>
    <t>Angle grinder, 4-1/2 in</t>
  </si>
  <si>
    <t>A384</t>
  </si>
  <si>
    <t>Angle grinder, 5 in</t>
  </si>
  <si>
    <t>B418</t>
  </si>
  <si>
    <t>Belt sander, variable</t>
  </si>
  <si>
    <t>B432</t>
  </si>
  <si>
    <t>Belt sander, cordless</t>
  </si>
  <si>
    <t>A507</t>
  </si>
  <si>
    <t>Auto lug wrench</t>
  </si>
  <si>
    <t>A512</t>
  </si>
  <si>
    <t>Auto puller</t>
  </si>
  <si>
    <t>S562</t>
  </si>
  <si>
    <t>Spark plug set</t>
  </si>
  <si>
    <t>S570</t>
  </si>
  <si>
    <t>Spark plug, performance</t>
  </si>
  <si>
    <t>T143</t>
  </si>
  <si>
    <t>Tow chain, 36 in</t>
  </si>
  <si>
    <t>T149</t>
  </si>
  <si>
    <t>Tow chain, 20 ft</t>
  </si>
  <si>
    <t>F348</t>
  </si>
  <si>
    <t>Fuel can, 5 gal</t>
  </si>
  <si>
    <t>F385</t>
  </si>
  <si>
    <t>Fuel can, 2.2 gal</t>
  </si>
  <si>
    <t>M025</t>
  </si>
  <si>
    <t>Digital multimeter</t>
  </si>
  <si>
    <t>M037</t>
  </si>
  <si>
    <t>USB multimeter</t>
  </si>
  <si>
    <t>K177</t>
  </si>
  <si>
    <t>Electrician's knife</t>
  </si>
  <si>
    <t>K182</t>
  </si>
  <si>
    <t>C602</t>
  </si>
  <si>
    <t>Conduit bender, 3/4 in</t>
  </si>
  <si>
    <t>C617</t>
  </si>
  <si>
    <t>Conduit bender, 1/2 in</t>
  </si>
  <si>
    <t>W022</t>
  </si>
  <si>
    <t>Wire cutter</t>
  </si>
  <si>
    <t>W045</t>
  </si>
  <si>
    <t>Wire crimper</t>
  </si>
  <si>
    <t>P618</t>
  </si>
  <si>
    <t>Electrician's pliers, diagonal</t>
  </si>
  <si>
    <t>P621</t>
  </si>
  <si>
    <t>Electrician's pliers, long nose</t>
  </si>
  <si>
    <t>P630</t>
  </si>
  <si>
    <t>Electrician's pliers, curved</t>
  </si>
  <si>
    <t>Tool Type</t>
  </si>
  <si>
    <t>Hand</t>
  </si>
  <si>
    <t>Power</t>
  </si>
  <si>
    <t>Auto</t>
  </si>
  <si>
    <t>Electrical</t>
  </si>
  <si>
    <t>Toledo Warehouse Inventory</t>
  </si>
  <si>
    <t>A117</t>
  </si>
  <si>
    <t>A346</t>
  </si>
  <si>
    <t>A380</t>
  </si>
  <si>
    <t>A501</t>
  </si>
  <si>
    <t>B210</t>
  </si>
  <si>
    <t>B211</t>
  </si>
  <si>
    <t>B212</t>
  </si>
  <si>
    <t>B219</t>
  </si>
  <si>
    <t>B428</t>
  </si>
  <si>
    <t>B444</t>
  </si>
  <si>
    <t>C150</t>
  </si>
  <si>
    <t>C187</t>
  </si>
  <si>
    <t>C229</t>
  </si>
  <si>
    <t>C231</t>
  </si>
  <si>
    <t>C237</t>
  </si>
  <si>
    <t>C240</t>
  </si>
  <si>
    <t>C317</t>
  </si>
  <si>
    <t>C330</t>
  </si>
  <si>
    <t>C610</t>
  </si>
  <si>
    <t>C618</t>
  </si>
  <si>
    <t>D124</t>
  </si>
  <si>
    <t>D134</t>
  </si>
  <si>
    <t>F022</t>
  </si>
  <si>
    <t>F055</t>
  </si>
  <si>
    <t>F351</t>
  </si>
  <si>
    <t>F389</t>
  </si>
  <si>
    <t>H134</t>
  </si>
  <si>
    <t>H138</t>
  </si>
  <si>
    <t>H252</t>
  </si>
  <si>
    <t>H267</t>
  </si>
  <si>
    <t>K179</t>
  </si>
  <si>
    <t>K183</t>
  </si>
  <si>
    <t>L020</t>
  </si>
  <si>
    <t>L098</t>
  </si>
  <si>
    <t>M022</t>
  </si>
  <si>
    <t>M307</t>
  </si>
  <si>
    <t>M319</t>
  </si>
  <si>
    <t>P179</t>
  </si>
  <si>
    <t>P200</t>
  </si>
  <si>
    <t>P614</t>
  </si>
  <si>
    <t>P626</t>
  </si>
  <si>
    <t>P635</t>
  </si>
  <si>
    <t>R190</t>
  </si>
  <si>
    <t>R199</t>
  </si>
  <si>
    <t>S026</t>
  </si>
  <si>
    <t>S045</t>
  </si>
  <si>
    <t>Quantity</t>
  </si>
  <si>
    <t>A515</t>
  </si>
  <si>
    <t>Full Warehouse Inventory</t>
  </si>
  <si>
    <t>Tool Suppliers</t>
  </si>
  <si>
    <t>Specialty</t>
  </si>
  <si>
    <t>Novack Tools</t>
  </si>
  <si>
    <t>Power tools</t>
  </si>
  <si>
    <t>Value in Stock</t>
  </si>
  <si>
    <t>Quality Auto</t>
  </si>
  <si>
    <t>Auto tools</t>
  </si>
  <si>
    <t>Power Plus</t>
  </si>
  <si>
    <t>Cunningham</t>
  </si>
  <si>
    <t>Hand tools</t>
  </si>
  <si>
    <t>MJ Electrical</t>
  </si>
  <si>
    <t>Electrical tools</t>
  </si>
  <si>
    <t>Preferred Suppliers</t>
  </si>
  <si>
    <t>Customer Review</t>
  </si>
  <si>
    <t>Manufacturer</t>
  </si>
  <si>
    <t>Industry Rating</t>
  </si>
  <si>
    <t>Toriko</t>
  </si>
  <si>
    <t>General Wiring</t>
  </si>
  <si>
    <t>Clara Industries</t>
  </si>
  <si>
    <t>Forestall-Smith</t>
  </si>
  <si>
    <t>Pacific Hardware</t>
  </si>
  <si>
    <t>New Suppliers</t>
  </si>
  <si>
    <t>Rank</t>
  </si>
  <si>
    <t>Yes</t>
  </si>
  <si>
    <t>Total Value</t>
  </si>
  <si>
    <t>No</t>
  </si>
  <si>
    <t>Total</t>
  </si>
  <si>
    <t>Option</t>
  </si>
  <si>
    <t>Days</t>
  </si>
  <si>
    <t>Surcharge</t>
  </si>
  <si>
    <t>Premium</t>
  </si>
  <si>
    <t>Standard</t>
  </si>
  <si>
    <t>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</si>
</sst>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  <numFmt numFmtId="166" formatCode="&quot;$&quot;#,##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0"/>
      <name val="Century Gothic"/>
      <family val="2"/>
    </font>
    <font>
      <sz val="10"/>
      <name val="Century Gothic"/>
      <family val="2"/>
    </font>
    <font>
      <sz val="28"/>
      <color rgb="FF0070C0"/>
      <name val="Century Gothic"/>
      <family val="2"/>
    </font>
    <font>
      <sz val="10"/>
      <color rgb="FF0070C0"/>
      <name val="Century Gothic"/>
      <family val="2"/>
    </font>
    <font>
      <sz val="11"/>
      <color rgb="FF000000"/>
      <name val="Century Gothic"/>
      <family val="2"/>
    </font>
    <font>
      <sz val="11"/>
      <color rgb="FF4B4C4C"/>
      <name val="Century Gothic"/>
      <family val="2"/>
    </font>
    <font>
      <i/>
      <sz val="10"/>
      <color rgb="FFCC6600"/>
      <name val="Century Gothic"/>
      <family val="2"/>
    </font>
    <font>
      <i/>
      <sz val="10"/>
      <name val="Century Gothic"/>
      <family val="2"/>
    </font>
    <font>
      <sz val="36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/>
      <right style="thick">
        <color rgb="FF93A5B2"/>
      </right>
      <top/>
      <bottom/>
      <diagonal/>
    </border>
    <border>
      <left/>
      <right/>
      <top/>
      <bottom style="thin">
        <color rgb="FF93A5B2"/>
      </bottom>
      <diagonal/>
    </border>
    <border>
      <left/>
      <right/>
      <top/>
      <bottom style="thick">
        <color rgb="FF93A5B2"/>
      </bottom>
      <diagonal/>
    </border>
    <border>
      <left/>
      <right style="thick">
        <color rgb="FF93A5B2"/>
      </right>
      <top/>
      <bottom style="thick">
        <color rgb="FF93A5B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/>
    <xf numFmtId="0" fontId="7" fillId="4" borderId="0">
      <alignment vertical="top" wrapText="1"/>
    </xf>
    <xf numFmtId="0" fontId="9" fillId="4" borderId="0">
      <alignment vertical="top" wrapText="1"/>
    </xf>
    <xf numFmtId="0" fontId="1" fillId="0" borderId="0"/>
  </cellStyleXfs>
  <cellXfs count="67">
    <xf numFmtId="0" fontId="0" fillId="0" borderId="0" xfId="0"/>
    <xf numFmtId="0" fontId="6" fillId="4" borderId="1" xfId="5" applyFont="1" applyFill="1" applyBorder="1" applyAlignment="1">
      <alignment horizontal="left"/>
    </xf>
    <xf numFmtId="0" fontId="8" fillId="4" borderId="1" xfId="5" applyFont="1" applyFill="1" applyBorder="1" applyAlignment="1">
      <alignment horizontal="left" wrapText="1"/>
    </xf>
    <xf numFmtId="0" fontId="11" fillId="5" borderId="2" xfId="5" applyFont="1" applyFill="1" applyBorder="1" applyAlignment="1">
      <alignment horizontal="left"/>
    </xf>
    <xf numFmtId="0" fontId="0" fillId="4" borderId="0" xfId="0" applyFill="1"/>
    <xf numFmtId="0" fontId="0" fillId="7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13" fillId="4" borderId="0" xfId="2" applyFont="1" applyFill="1" applyAlignment="1">
      <alignment vertical="center"/>
    </xf>
    <xf numFmtId="0" fontId="0" fillId="0" borderId="11" xfId="0" applyBorder="1"/>
    <xf numFmtId="164" fontId="0" fillId="0" borderId="11" xfId="0" applyNumberFormat="1" applyBorder="1"/>
    <xf numFmtId="1" fontId="0" fillId="0" borderId="11" xfId="0" applyNumberFormat="1" applyBorder="1"/>
    <xf numFmtId="1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1" fontId="0" fillId="0" borderId="0" xfId="0" applyNumberFormat="1"/>
    <xf numFmtId="0" fontId="3" fillId="2" borderId="6" xfId="3" applyBorder="1" applyAlignment="1">
      <alignment horizontal="center"/>
    </xf>
    <xf numFmtId="0" fontId="0" fillId="3" borderId="8" xfId="4" applyFont="1" applyBorder="1" applyAlignment="1">
      <alignment horizontal="center"/>
    </xf>
    <xf numFmtId="0" fontId="3" fillId="2" borderId="8" xfId="3" applyBorder="1" applyAlignment="1">
      <alignment horizontal="center"/>
    </xf>
    <xf numFmtId="0" fontId="1" fillId="3" borderId="10" xfId="4" applyBorder="1" applyAlignment="1">
      <alignment horizontal="center"/>
    </xf>
    <xf numFmtId="0" fontId="3" fillId="2" borderId="5" xfId="3" applyBorder="1" applyAlignment="1">
      <alignment horizontal="center"/>
    </xf>
    <xf numFmtId="0" fontId="0" fillId="3" borderId="7" xfId="4" applyFont="1" applyBorder="1" applyAlignment="1">
      <alignment horizontal="center"/>
    </xf>
    <xf numFmtId="0" fontId="3" fillId="2" borderId="7" xfId="3" applyBorder="1" applyAlignment="1">
      <alignment horizontal="center"/>
    </xf>
    <xf numFmtId="165" fontId="1" fillId="3" borderId="9" xfId="1" applyNumberForma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166" fontId="0" fillId="0" borderId="0" xfId="0" applyNumberFormat="1"/>
    <xf numFmtId="0" fontId="4" fillId="0" borderId="0" xfId="5"/>
    <xf numFmtId="0" fontId="6" fillId="0" borderId="0" xfId="5" applyFont="1" applyAlignment="1">
      <alignment vertical="center"/>
    </xf>
    <xf numFmtId="0" fontId="1" fillId="0" borderId="0" xfId="8"/>
    <xf numFmtId="0" fontId="6" fillId="4" borderId="0" xfId="5" applyFont="1" applyFill="1" applyAlignment="1">
      <alignment horizontal="left"/>
    </xf>
    <xf numFmtId="0" fontId="7" fillId="4" borderId="0" xfId="6" applyAlignment="1">
      <alignment horizontal="left" vertical="top" wrapText="1"/>
    </xf>
    <xf numFmtId="0" fontId="4" fillId="0" borderId="0" xfId="5" applyAlignment="1">
      <alignment wrapText="1"/>
    </xf>
    <xf numFmtId="0" fontId="10" fillId="4" borderId="0" xfId="7" applyFont="1" applyAlignment="1">
      <alignment horizontal="left" vertical="top" wrapText="1"/>
    </xf>
    <xf numFmtId="0" fontId="6" fillId="4" borderId="0" xfId="5" applyFont="1" applyFill="1" applyAlignment="1">
      <alignment horizontal="right"/>
    </xf>
    <xf numFmtId="0" fontId="0" fillId="0" borderId="12" xfId="0" applyBorder="1"/>
    <xf numFmtId="0" fontId="0" fillId="0" borderId="13" xfId="0" applyBorder="1" applyAlignment="1">
      <alignment horizontal="center"/>
    </xf>
    <xf numFmtId="0" fontId="14" fillId="0" borderId="14" xfId="0" applyFont="1" applyBorder="1"/>
    <xf numFmtId="0" fontId="14" fillId="0" borderId="15" xfId="0" applyFont="1" applyBorder="1"/>
    <xf numFmtId="0" fontId="14" fillId="0" borderId="16" xfId="0" applyFont="1" applyBorder="1"/>
    <xf numFmtId="0" fontId="15" fillId="8" borderId="0" xfId="0" applyFont="1" applyFill="1" applyAlignment="1">
      <alignment horizontal="center"/>
    </xf>
    <xf numFmtId="0" fontId="15" fillId="8" borderId="19" xfId="0" applyFont="1" applyFill="1" applyBorder="1" applyAlignment="1">
      <alignment horizontal="center"/>
    </xf>
    <xf numFmtId="0" fontId="0" fillId="9" borderId="20" xfId="0" applyFill="1" applyBorder="1"/>
    <xf numFmtId="0" fontId="0" fillId="9" borderId="18" xfId="0" applyFill="1" applyBorder="1"/>
    <xf numFmtId="164" fontId="0" fillId="9" borderId="18" xfId="0" applyNumberFormat="1" applyFill="1" applyBorder="1"/>
    <xf numFmtId="0" fontId="0" fillId="10" borderId="21" xfId="0" applyFill="1" applyBorder="1"/>
    <xf numFmtId="0" fontId="0" fillId="10" borderId="17" xfId="0" applyFill="1" applyBorder="1"/>
    <xf numFmtId="164" fontId="0" fillId="10" borderId="17" xfId="0" applyNumberFormat="1" applyFill="1" applyBorder="1"/>
    <xf numFmtId="0" fontId="0" fillId="9" borderId="21" xfId="0" applyFill="1" applyBorder="1"/>
    <xf numFmtId="0" fontId="0" fillId="9" borderId="17" xfId="0" applyFill="1" applyBorder="1"/>
    <xf numFmtId="164" fontId="0" fillId="9" borderId="17" xfId="0" applyNumberFormat="1" applyFill="1" applyBorder="1"/>
    <xf numFmtId="0" fontId="5" fillId="0" borderId="0" xfId="5" applyFont="1" applyAlignment="1">
      <alignment horizontal="left" vertical="center" indent="7"/>
    </xf>
    <xf numFmtId="0" fontId="5" fillId="0" borderId="1" xfId="5" applyFont="1" applyBorder="1" applyAlignment="1">
      <alignment horizontal="left" vertical="center" indent="7"/>
    </xf>
    <xf numFmtId="0" fontId="12" fillId="4" borderId="0" xfId="5" applyFont="1" applyFill="1" applyAlignment="1">
      <alignment horizontal="center" vertical="center" wrapText="1"/>
    </xf>
    <xf numFmtId="0" fontId="12" fillId="4" borderId="1" xfId="5" applyFont="1" applyFill="1" applyBorder="1" applyAlignment="1">
      <alignment horizontal="center" vertical="center" wrapText="1"/>
    </xf>
    <xf numFmtId="0" fontId="12" fillId="4" borderId="3" xfId="5" applyFont="1" applyFill="1" applyBorder="1" applyAlignment="1">
      <alignment horizontal="center" vertical="center" wrapText="1"/>
    </xf>
    <xf numFmtId="0" fontId="12" fillId="4" borderId="4" xfId="5" applyFont="1" applyFill="1" applyBorder="1" applyAlignment="1">
      <alignment horizontal="center" vertical="center" wrapText="1"/>
    </xf>
    <xf numFmtId="0" fontId="13" fillId="7" borderId="0" xfId="2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</cellXfs>
  <cellStyles count="9">
    <cellStyle name="40% - Accent1" xfId="4" builtinId="31"/>
    <cellStyle name="Accent1" xfId="3" builtinId="29"/>
    <cellStyle name="Currency" xfId="1" builtinId="4"/>
    <cellStyle name="Normal" xfId="0" builtinId="0"/>
    <cellStyle name="Normal 2 2" xfId="5" xr:uid="{00000000-0005-0000-0000-000004000000}"/>
    <cellStyle name="Normal 3" xfId="8" xr:uid="{23BF4F16-2197-46FA-9EAA-325832850175}"/>
    <cellStyle name="Student Name" xfId="6" xr:uid="{00000000-0005-0000-0000-000005000000}"/>
    <cellStyle name="Submission" xfId="7" xr:uid="{00000000-0005-0000-0000-000006000000}"/>
    <cellStyle name="Title" xfId="2" builtinId="15"/>
  </cellStyles>
  <dxfs count="37">
    <dxf>
      <numFmt numFmtId="166" formatCode="&quot;$&quot;#,##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&quot;$&quot;#,##0.0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&quot;$&quot;#,##0.00"/>
    </dxf>
    <dxf>
      <border outline="0">
        <bottom style="thin">
          <color theme="9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4506668294322"/>
        </left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numFmt numFmtId="164" formatCode="&quot;$&quot;#,##0.00"/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numFmt numFmtId="1" formatCode="0"/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numFmt numFmtId="164" formatCode="&quot;$&quot;#,##0.00"/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diagonalUp="0" diagonalDown="0">
        <left/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outline="0">
        <top style="thin">
          <color theme="4" tint="0.39994506668294322"/>
        </top>
      </border>
    </dxf>
    <dxf>
      <border outline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border outline="0"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1</xdr:row>
      <xdr:rowOff>30480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EE1C9CB-0E35-457E-886A-82004BE6E711}"/>
            </a:ext>
          </a:extLst>
        </xdr:cNvPr>
        <xdr:cNvGrpSpPr>
          <a:grpSpLocks noChangeAspect="1"/>
        </xdr:cNvGrpSpPr>
      </xdr:nvGrpSpPr>
      <xdr:grpSpPr>
        <a:xfrm>
          <a:off x="0" y="0"/>
          <a:ext cx="7877175" cy="563880"/>
          <a:chOff x="6987540" y="0"/>
          <a:chExt cx="6377940" cy="514244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61E2CE98-C71A-41A8-AFAA-7829230353E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87540" y="0"/>
            <a:ext cx="6377940" cy="514244"/>
          </a:xfrm>
          <a:prstGeom prst="rect">
            <a:avLst/>
          </a:prstGeom>
        </xdr:spPr>
      </xdr:pic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D7EE6B51-3B3E-45CC-9A2A-15E9C62F65E2}"/>
              </a:ext>
            </a:extLst>
          </xdr:cNvPr>
          <xdr:cNvSpPr/>
        </xdr:nvSpPr>
        <xdr:spPr>
          <a:xfrm>
            <a:off x="7048500" y="0"/>
            <a:ext cx="5280660" cy="4648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 algn="l"/>
            <a:r>
              <a:rPr lang="en-US" sz="1000" b="0">
                <a:latin typeface="Century Gothic" panose="020B0502020202020204" pitchFamily="34" charset="0"/>
              </a:rPr>
              <a:t>Illustrated Excel 365/2021 | Module 5: End of Module Project 2</a:t>
            </a:r>
            <a:endParaRPr lang="en-US" sz="1000">
              <a:latin typeface="Century Gothic" panose="020B0502020202020204" pitchFamily="34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1450</xdr:rowOff>
    </xdr:from>
    <xdr:to>
      <xdr:col>1</xdr:col>
      <xdr:colOff>129921</xdr:colOff>
      <xdr:row>1</xdr:row>
      <xdr:rowOff>8075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clrChange>
            <a:clrFrom>
              <a:srgbClr val="FFF7E7"/>
            </a:clrFrom>
            <a:clrTo>
              <a:srgbClr val="FFF7E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1450"/>
          <a:ext cx="768096" cy="91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768489</xdr:colOff>
      <xdr:row>1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8E6"/>
            </a:clrFrom>
            <a:clrTo>
              <a:srgbClr val="FFF8E6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1664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116</xdr:colOff>
      <xdr:row>0</xdr:row>
      <xdr:rowOff>0</xdr:rowOff>
    </xdr:from>
    <xdr:to>
      <xdr:col>0</xdr:col>
      <xdr:colOff>767980</xdr:colOff>
      <xdr:row>1</xdr:row>
      <xdr:rowOff>6350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E2E822-5487-4207-A723-038AF9F4F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7E7"/>
            </a:clrFrom>
            <a:clrTo>
              <a:srgbClr val="FFF7E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6" y="0"/>
          <a:ext cx="767864" cy="911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</xdr:colOff>
      <xdr:row>0</xdr:row>
      <xdr:rowOff>0</xdr:rowOff>
    </xdr:from>
    <xdr:to>
      <xdr:col>1</xdr:col>
      <xdr:colOff>129805</xdr:colOff>
      <xdr:row>1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clrChange>
            <a:clrFrom>
              <a:srgbClr val="FFF7E7"/>
            </a:clrFrom>
            <a:clrTo>
              <a:srgbClr val="FFF7E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6" y="0"/>
          <a:ext cx="767864" cy="9112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</xdr:colOff>
      <xdr:row>0</xdr:row>
      <xdr:rowOff>0</xdr:rowOff>
    </xdr:from>
    <xdr:to>
      <xdr:col>0</xdr:col>
      <xdr:colOff>767980</xdr:colOff>
      <xdr:row>1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7E7"/>
            </a:clrFrom>
            <a:clrTo>
              <a:srgbClr val="FFF7E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6" y="0"/>
          <a:ext cx="767864" cy="9112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3EC4AE-25D3-4763-93E1-96807280B78B}" name="Table1" displayName="Table1" ref="A3:I60" totalsRowShown="0" headerRowDxfId="36" headerRowBorderDxfId="35" tableBorderDxfId="34" totalsRowBorderDxfId="33">
  <sortState xmlns:xlrd2="http://schemas.microsoft.com/office/spreadsheetml/2017/richdata2" ref="A4:I60">
    <sortCondition ref="A4:A61"/>
  </sortState>
  <tableColumns count="9">
    <tableColumn id="1" xr3:uid="{BD909FC7-9DAE-4704-B3C5-31D927048C30}" name="Item ID" dataDxfId="32"/>
    <tableColumn id="2" xr3:uid="{E1842B94-7E23-49F5-90DD-DECB813501CA}" name="Name" dataDxfId="31"/>
    <tableColumn id="3" xr3:uid="{A348DB47-C27D-4442-83BD-CCB0433E47CA}" name="Tool Type" dataDxfId="30"/>
    <tableColumn id="4" xr3:uid="{33B31921-4675-4EC3-B2B5-D6FBD4EF2086}" name="Unit Price" dataDxfId="29"/>
    <tableColumn id="5" xr3:uid="{AC191FD6-4729-458B-BF22-FBFA8CDBA7CD}" name="In Stock" dataDxfId="28"/>
    <tableColumn id="6" xr3:uid="{16F40828-C2F9-4DEA-A9A4-F33BE303949F}" name="Value" dataDxfId="27">
      <calculatedColumnFormula>D4*E4</calculatedColumnFormula>
    </tableColumn>
    <tableColumn id="7" xr3:uid="{25920A3C-534F-40C2-A777-C63C7B728070}" name="Reorder Level" dataDxfId="26"/>
    <tableColumn id="8" xr3:uid="{8ABEEEE1-362B-4463-BE17-E7F587F64C68}" name="Reorder Quantity" dataDxfId="25"/>
    <tableColumn id="9" xr3:uid="{B22AF481-0E57-4357-99E3-AF61D20FC5AA}" name="Reorder?" dataDxfId="24">
      <calculatedColumnFormula>IF(E4&lt;=G4,"Yes","No")</calculatedColumnFormula>
    </tableColumn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oledo" displayName="Toledo" ref="A8:I54" totalsRowShown="0" headerRowDxfId="23">
  <autoFilter ref="A8:I54" xr:uid="{00000000-0009-0000-0100-000004000000}"/>
  <tableColumns count="9">
    <tableColumn id="1" xr3:uid="{00000000-0010-0000-0000-000001000000}" name="Item ID" dataDxfId="22"/>
    <tableColumn id="2" xr3:uid="{00000000-0010-0000-0000-000002000000}" name="Name" dataDxfId="21"/>
    <tableColumn id="3" xr3:uid="{00000000-0010-0000-0000-000003000000}" name="Tool Type" dataDxfId="20"/>
    <tableColumn id="4" xr3:uid="{00000000-0010-0000-0000-000004000000}" name="Unit Price" dataDxfId="19"/>
    <tableColumn id="5" xr3:uid="{00000000-0010-0000-0000-000005000000}" name="In Stock" dataDxfId="18"/>
    <tableColumn id="6" xr3:uid="{00000000-0010-0000-0000-000006000000}" name="Value" dataDxfId="17">
      <calculatedColumnFormula>D9*E9</calculatedColumnFormula>
    </tableColumn>
    <tableColumn id="7" xr3:uid="{00000000-0010-0000-0000-000007000000}" name="Reorder Level" dataDxfId="16"/>
    <tableColumn id="8" xr3:uid="{00000000-0010-0000-0000-000008000000}" name="Reorder Quantity" dataDxfId="15"/>
    <tableColumn id="9" xr3:uid="{00000000-0010-0000-0000-000009000000}" name="Reorder?" dataDxfId="14">
      <calculatedColumnFormula>IF(E9&lt;=G9,"Yes","No")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Full_Inventory" displayName="Full_Inventory" ref="A3:I107" totalsRowCount="1" tableBorderDxfId="13">
  <autoFilter ref="A3:I106" xr:uid="{00000000-000C-0000-FFFF-FFFF01000000}">
    <filterColumn colId="3">
      <customFilters>
        <customFilter operator="greaterThan" val="70"/>
      </customFilters>
    </filterColumn>
  </autoFilter>
  <sortState xmlns:xlrd2="http://schemas.microsoft.com/office/spreadsheetml/2017/richdata2" ref="A4:I106">
    <sortCondition ref="A3:A106"/>
  </sortState>
  <tableColumns count="9">
    <tableColumn id="1" xr3:uid="{00000000-0010-0000-0100-000001000000}" name="Item ID" totalsRowLabel="Total"/>
    <tableColumn id="2" xr3:uid="{00000000-0010-0000-0100-000002000000}" name="Name"/>
    <tableColumn id="3" xr3:uid="{00000000-0010-0000-0100-000003000000}" name="Tool Type"/>
    <tableColumn id="4" xr3:uid="{00000000-0010-0000-0100-000004000000}" name="Unit Price" totalsRowFunction="sum" dataDxfId="12"/>
    <tableColumn id="5" xr3:uid="{00000000-0010-0000-0100-000005000000}" name="In Stock" dataDxfId="11" totalsRowDxfId="10"/>
    <tableColumn id="6" xr3:uid="{00000000-0010-0000-0100-000006000000}" name="Value" totalsRowFunction="sum" dataDxfId="9">
      <calculatedColumnFormula>D4*E4</calculatedColumnFormula>
    </tableColumn>
    <tableColumn id="7" xr3:uid="{00000000-0010-0000-0100-000007000000}" name="Reorder Level" dataDxfId="8" totalsRowDxfId="7"/>
    <tableColumn id="8" xr3:uid="{00000000-0010-0000-0100-000008000000}" name="Reorder Quantity" dataDxfId="6" totalsRowDxfId="5"/>
    <tableColumn id="9" xr3:uid="{00000000-0010-0000-0100-000009000000}" name="Reorder?" totalsRowFunction="count" dataDxfId="4" totalsRowDxfId="3">
      <calculatedColumnFormula>IF(E4&lt;=G4,"Yes","No")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New_Suppliers" displayName="New_Suppliers" ref="E4:H9" totalsRowShown="0">
  <autoFilter ref="E4:H9" xr:uid="{00000000-0009-0000-0100-000007000000}"/>
  <sortState xmlns:xlrd2="http://schemas.microsoft.com/office/spreadsheetml/2017/richdata2" ref="E5:H9">
    <sortCondition descending="1" ref="G4:G9"/>
  </sortState>
  <tableColumns count="4">
    <tableColumn id="1" xr3:uid="{00000000-0010-0000-0300-000001000000}" name="Manufacturer"/>
    <tableColumn id="2" xr3:uid="{00000000-0010-0000-0300-000002000000}" name="Specialty"/>
    <tableColumn id="3" xr3:uid="{00000000-0010-0000-0300-000003000000}" name="Customer Review" dataDxfId="2"/>
    <tableColumn id="4" xr3:uid="{00000000-0010-0000-0300-000004000000}" name="Industry Rating" dataDxfId="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09DC17-4855-4C1D-9B58-2847AEDF5876}" name="Shipping" displayName="Shipping" ref="A11:C14" totalsRowShown="0">
  <autoFilter ref="A11:C14" xr:uid="{EA09DC17-4855-4C1D-9B58-2847AEDF5876}"/>
  <tableColumns count="3">
    <tableColumn id="1" xr3:uid="{748EBA36-4D36-4BDE-A592-5BBA249B7750}" name="Option"/>
    <tableColumn id="2" xr3:uid="{F6FCDB58-7885-481E-AFD8-E2FC7003FA77}" name="Days"/>
    <tableColumn id="3" xr3:uid="{0FCC843B-A34F-41D7-9285-683B7862D3AD}" name="Surcharg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9D14-671D-4ABE-B7B6-DDF8DA429353}">
  <dimension ref="A1:C11"/>
  <sheetViews>
    <sheetView showGridLines="0" zoomScaleNormal="100" workbookViewId="0">
      <selection activeCell="E7" sqref="E7"/>
    </sheetView>
  </sheetViews>
  <sheetFormatPr defaultColWidth="8.85546875" defaultRowHeight="12.75" x14ac:dyDescent="0.2"/>
  <cols>
    <col min="1" max="1" width="8.7109375" style="31" customWidth="1"/>
    <col min="2" max="2" width="105.7109375" style="31" customWidth="1"/>
    <col min="3" max="3" width="3.7109375" style="31" customWidth="1"/>
    <col min="4" max="16384" width="8.85546875" style="31"/>
  </cols>
  <sheetData>
    <row r="1" spans="1:3" ht="42" customHeight="1" x14ac:dyDescent="0.2">
      <c r="A1" s="55"/>
      <c r="B1" s="55"/>
      <c r="C1" s="56"/>
    </row>
    <row r="2" spans="1:3" ht="5.0999999999999996" customHeight="1" x14ac:dyDescent="0.25">
      <c r="A2" s="32"/>
      <c r="B2" s="33"/>
      <c r="C2" s="1"/>
    </row>
    <row r="3" spans="1:3" s="36" customFormat="1" ht="34.5" x14ac:dyDescent="0.25">
      <c r="A3" s="34"/>
      <c r="B3" s="35" t="s">
        <v>4</v>
      </c>
      <c r="C3" s="2"/>
    </row>
    <row r="4" spans="1:3" ht="16.5" x14ac:dyDescent="0.25">
      <c r="A4" s="34"/>
      <c r="B4" s="37" t="s">
        <v>0</v>
      </c>
      <c r="C4" s="1"/>
    </row>
    <row r="5" spans="1:3" ht="15.75" customHeight="1" x14ac:dyDescent="0.25">
      <c r="A5" s="34"/>
      <c r="B5" s="34"/>
      <c r="C5" s="1"/>
    </row>
    <row r="6" spans="1:3" ht="13.5" x14ac:dyDescent="0.25">
      <c r="A6" s="38" t="s">
        <v>1</v>
      </c>
      <c r="B6" s="3" t="s">
        <v>2</v>
      </c>
      <c r="C6" s="1"/>
    </row>
    <row r="7" spans="1:3" ht="13.5" x14ac:dyDescent="0.25">
      <c r="A7" s="34"/>
      <c r="B7" s="34"/>
      <c r="C7" s="1"/>
    </row>
    <row r="8" spans="1:3" x14ac:dyDescent="0.2">
      <c r="A8" s="57" t="s">
        <v>3</v>
      </c>
      <c r="B8" s="57"/>
      <c r="C8" s="58"/>
    </row>
    <row r="9" spans="1:3" x14ac:dyDescent="0.2">
      <c r="A9" s="57"/>
      <c r="B9" s="57"/>
      <c r="C9" s="58"/>
    </row>
    <row r="10" spans="1:3" ht="13.5" thickBot="1" x14ac:dyDescent="0.25">
      <c r="A10" s="59"/>
      <c r="B10" s="59"/>
      <c r="C10" s="60"/>
    </row>
    <row r="11" spans="1:3" ht="13.5" thickTop="1" x14ac:dyDescent="0.2"/>
  </sheetData>
  <mergeCells count="2">
    <mergeCell ref="A1:C1"/>
    <mergeCell ref="A8:C10"/>
  </mergeCells>
  <dataValidations count="2">
    <dataValidation allowBlank="1" showInputMessage="1" showErrorMessage="1" error="                                                                " sqref="J3" xr:uid="{6F6730B4-5838-45B8-86DF-2451CB843612}"/>
    <dataValidation allowBlank="1" error="pavI8MeUFtEyxX2I4tkyf962ff89-c0ab-4b5c-8e84-35644b4cfe46" sqref="A1:C2 A3:C3 A4:C11" xr:uid="{00000000-0002-0000-0000-000001000000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1"/>
  <sheetViews>
    <sheetView topLeftCell="H1" workbookViewId="0">
      <selection activeCell="L21" sqref="L21"/>
    </sheetView>
  </sheetViews>
  <sheetFormatPr defaultColWidth="9.140625" defaultRowHeight="15" x14ac:dyDescent="0.25"/>
  <cols>
    <col min="1" max="1" width="9.5703125" style="4" customWidth="1"/>
    <col min="2" max="2" width="27" style="4" bestFit="1" customWidth="1"/>
    <col min="3" max="3" width="11.7109375" style="4" customWidth="1"/>
    <col min="4" max="4" width="11.85546875" style="4" customWidth="1"/>
    <col min="5" max="5" width="10" style="4" customWidth="1"/>
    <col min="6" max="6" width="9.140625" style="4" bestFit="1" customWidth="1"/>
    <col min="7" max="7" width="15.42578125" style="4" customWidth="1"/>
    <col min="8" max="8" width="18.42578125" style="4" customWidth="1"/>
    <col min="9" max="9" width="11.28515625" style="4" customWidth="1"/>
    <col min="10" max="10" width="4.42578125" style="4" customWidth="1"/>
    <col min="11" max="11" width="14.7109375" style="4" customWidth="1"/>
    <col min="12" max="12" width="21.7109375" style="4" customWidth="1"/>
    <col min="13" max="19" width="9.7109375" style="4" customWidth="1"/>
    <col min="20" max="16384" width="9.140625" style="4"/>
  </cols>
  <sheetData>
    <row r="1" spans="1:19" ht="71.25" customHeight="1" x14ac:dyDescent="0.25">
      <c r="A1" s="61" t="s">
        <v>12</v>
      </c>
      <c r="B1" s="61"/>
      <c r="C1" s="61"/>
      <c r="D1" s="61"/>
      <c r="E1" s="61"/>
      <c r="F1" s="61"/>
      <c r="G1" s="61"/>
      <c r="H1" s="61"/>
      <c r="I1" s="61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</row>
    <row r="3" spans="1:19" x14ac:dyDescent="0.25">
      <c r="A3" s="41" t="s">
        <v>5</v>
      </c>
      <c r="B3" s="42" t="s">
        <v>6</v>
      </c>
      <c r="C3" s="42" t="s">
        <v>127</v>
      </c>
      <c r="D3" s="42" t="s">
        <v>7</v>
      </c>
      <c r="E3" s="42" t="s">
        <v>8</v>
      </c>
      <c r="F3" s="42" t="s">
        <v>9</v>
      </c>
      <c r="G3" s="42" t="s">
        <v>10</v>
      </c>
      <c r="H3" s="42" t="s">
        <v>11</v>
      </c>
      <c r="I3" s="43" t="s">
        <v>15</v>
      </c>
      <c r="K3" s="17" t="s">
        <v>127</v>
      </c>
    </row>
    <row r="4" spans="1:19" x14ac:dyDescent="0.25">
      <c r="A4" s="39" t="s">
        <v>13</v>
      </c>
      <c r="B4" s="12" t="s">
        <v>14</v>
      </c>
      <c r="C4" s="12" t="s">
        <v>128</v>
      </c>
      <c r="D4" s="13">
        <v>9.99</v>
      </c>
      <c r="E4" s="14">
        <v>25</v>
      </c>
      <c r="F4" s="13">
        <f t="shared" ref="F4:F35" si="0">D4*E4</f>
        <v>249.75</v>
      </c>
      <c r="G4" s="15">
        <v>20</v>
      </c>
      <c r="H4" s="15">
        <v>30</v>
      </c>
      <c r="I4" s="40" t="str">
        <f t="shared" ref="I4:I35" si="1">IF(E4&lt;=G4,"Yes","No")</f>
        <v>No</v>
      </c>
      <c r="K4" s="18" t="s">
        <v>129</v>
      </c>
    </row>
    <row r="5" spans="1:19" x14ac:dyDescent="0.25">
      <c r="A5" s="39" t="s">
        <v>16</v>
      </c>
      <c r="B5" s="12" t="s">
        <v>17</v>
      </c>
      <c r="C5" s="12" t="s">
        <v>128</v>
      </c>
      <c r="D5" s="13">
        <v>15.95</v>
      </c>
      <c r="E5" s="14">
        <v>32</v>
      </c>
      <c r="F5" s="13">
        <f t="shared" si="0"/>
        <v>510.4</v>
      </c>
      <c r="G5" s="15">
        <v>15</v>
      </c>
      <c r="H5" s="15">
        <v>25</v>
      </c>
      <c r="I5" s="40" t="str">
        <f t="shared" si="1"/>
        <v>No</v>
      </c>
    </row>
    <row r="6" spans="1:19" x14ac:dyDescent="0.25">
      <c r="A6" s="39" t="s">
        <v>82</v>
      </c>
      <c r="B6" s="12" t="s">
        <v>83</v>
      </c>
      <c r="C6" s="12" t="s">
        <v>129</v>
      </c>
      <c r="D6" s="13">
        <v>31.99</v>
      </c>
      <c r="E6" s="14">
        <v>7</v>
      </c>
      <c r="F6" s="13">
        <f t="shared" si="0"/>
        <v>223.92999999999998</v>
      </c>
      <c r="G6" s="15">
        <v>5</v>
      </c>
      <c r="H6" s="15">
        <v>10</v>
      </c>
      <c r="I6" s="40" t="str">
        <f t="shared" si="1"/>
        <v>No</v>
      </c>
      <c r="K6" s="41" t="s">
        <v>5</v>
      </c>
      <c r="L6" s="42" t="s">
        <v>6</v>
      </c>
      <c r="M6" s="42" t="s">
        <v>127</v>
      </c>
      <c r="N6" s="42" t="s">
        <v>7</v>
      </c>
      <c r="O6" s="42" t="s">
        <v>8</v>
      </c>
      <c r="P6" s="42" t="s">
        <v>9</v>
      </c>
      <c r="Q6" s="42" t="s">
        <v>10</v>
      </c>
      <c r="R6" s="42" t="s">
        <v>11</v>
      </c>
      <c r="S6" s="43" t="s">
        <v>15</v>
      </c>
    </row>
    <row r="7" spans="1:19" x14ac:dyDescent="0.25">
      <c r="A7" s="39" t="s">
        <v>84</v>
      </c>
      <c r="B7" s="12" t="s">
        <v>85</v>
      </c>
      <c r="C7" s="12" t="s">
        <v>129</v>
      </c>
      <c r="D7" s="13">
        <v>59.99</v>
      </c>
      <c r="E7" s="14">
        <v>2</v>
      </c>
      <c r="F7" s="13">
        <f t="shared" si="0"/>
        <v>119.98</v>
      </c>
      <c r="G7" s="15">
        <v>5</v>
      </c>
      <c r="H7" s="15">
        <v>5</v>
      </c>
      <c r="I7" s="40" t="str">
        <f t="shared" si="1"/>
        <v>Yes</v>
      </c>
      <c r="K7" s="39" t="s">
        <v>82</v>
      </c>
      <c r="L7" s="12" t="s">
        <v>83</v>
      </c>
      <c r="M7" s="12" t="s">
        <v>129</v>
      </c>
      <c r="N7" s="13">
        <v>31.99</v>
      </c>
      <c r="O7" s="14">
        <v>7</v>
      </c>
      <c r="P7" s="13">
        <v>223.92999999999998</v>
      </c>
      <c r="Q7" s="15">
        <v>5</v>
      </c>
      <c r="R7" s="15">
        <v>10</v>
      </c>
      <c r="S7" s="40" t="s">
        <v>207</v>
      </c>
    </row>
    <row r="8" spans="1:19" x14ac:dyDescent="0.25">
      <c r="A8" s="39" t="s">
        <v>90</v>
      </c>
      <c r="B8" s="12" t="s">
        <v>91</v>
      </c>
      <c r="C8" s="12" t="s">
        <v>130</v>
      </c>
      <c r="D8" s="13">
        <v>14.99</v>
      </c>
      <c r="E8" s="14">
        <v>8</v>
      </c>
      <c r="F8" s="13">
        <f t="shared" si="0"/>
        <v>119.92</v>
      </c>
      <c r="G8" s="15">
        <v>10</v>
      </c>
      <c r="H8" s="15">
        <v>10</v>
      </c>
      <c r="I8" s="40" t="str">
        <f t="shared" si="1"/>
        <v>Yes</v>
      </c>
      <c r="K8" s="39" t="s">
        <v>84</v>
      </c>
      <c r="L8" s="12" t="s">
        <v>85</v>
      </c>
      <c r="M8" s="12" t="s">
        <v>129</v>
      </c>
      <c r="N8" s="13">
        <v>59.99</v>
      </c>
      <c r="O8" s="14">
        <v>2</v>
      </c>
      <c r="P8" s="13">
        <v>119.98</v>
      </c>
      <c r="Q8" s="15">
        <v>5</v>
      </c>
      <c r="R8" s="15">
        <v>5</v>
      </c>
      <c r="S8" s="40" t="s">
        <v>205</v>
      </c>
    </row>
    <row r="9" spans="1:19" x14ac:dyDescent="0.25">
      <c r="A9" s="39" t="s">
        <v>92</v>
      </c>
      <c r="B9" s="12" t="s">
        <v>93</v>
      </c>
      <c r="C9" s="12" t="s">
        <v>130</v>
      </c>
      <c r="D9" s="13">
        <v>27.99</v>
      </c>
      <c r="E9" s="14">
        <v>10</v>
      </c>
      <c r="F9" s="13">
        <f t="shared" si="0"/>
        <v>279.89999999999998</v>
      </c>
      <c r="G9" s="15">
        <v>12</v>
      </c>
      <c r="H9" s="15">
        <v>15</v>
      </c>
      <c r="I9" s="40" t="str">
        <f t="shared" si="1"/>
        <v>Yes</v>
      </c>
      <c r="K9" s="39" t="s">
        <v>86</v>
      </c>
      <c r="L9" s="12" t="s">
        <v>87</v>
      </c>
      <c r="M9" s="12" t="s">
        <v>129</v>
      </c>
      <c r="N9" s="13">
        <v>59.99</v>
      </c>
      <c r="O9" s="14">
        <v>5</v>
      </c>
      <c r="P9" s="13">
        <v>299.95</v>
      </c>
      <c r="Q9" s="15">
        <v>5</v>
      </c>
      <c r="R9" s="15">
        <v>5</v>
      </c>
      <c r="S9" s="40" t="s">
        <v>205</v>
      </c>
    </row>
    <row r="10" spans="1:19" x14ac:dyDescent="0.25">
      <c r="A10" s="39" t="s">
        <v>18</v>
      </c>
      <c r="B10" s="12" t="s">
        <v>19</v>
      </c>
      <c r="C10" s="12" t="s">
        <v>128</v>
      </c>
      <c r="D10" s="13">
        <v>26.99</v>
      </c>
      <c r="E10" s="14">
        <v>10</v>
      </c>
      <c r="F10" s="13">
        <f t="shared" si="0"/>
        <v>269.89999999999998</v>
      </c>
      <c r="G10" s="15">
        <v>10</v>
      </c>
      <c r="H10" s="15">
        <v>20</v>
      </c>
      <c r="I10" s="40" t="str">
        <f t="shared" si="1"/>
        <v>Yes</v>
      </c>
      <c r="K10" s="39" t="s">
        <v>88</v>
      </c>
      <c r="L10" s="12" t="s">
        <v>89</v>
      </c>
      <c r="M10" s="12" t="s">
        <v>129</v>
      </c>
      <c r="N10" s="13">
        <v>79.95</v>
      </c>
      <c r="O10" s="14">
        <v>6</v>
      </c>
      <c r="P10" s="13">
        <v>479.70000000000005</v>
      </c>
      <c r="Q10" s="15">
        <v>5</v>
      </c>
      <c r="R10" s="15">
        <v>5</v>
      </c>
      <c r="S10" s="40" t="s">
        <v>207</v>
      </c>
    </row>
    <row r="11" spans="1:19" x14ac:dyDescent="0.25">
      <c r="A11" s="39" t="s">
        <v>20</v>
      </c>
      <c r="B11" s="12" t="s">
        <v>21</v>
      </c>
      <c r="C11" s="12" t="s">
        <v>128</v>
      </c>
      <c r="D11" s="13">
        <v>29.99</v>
      </c>
      <c r="E11" s="14">
        <v>12</v>
      </c>
      <c r="F11" s="13">
        <f t="shared" si="0"/>
        <v>359.88</v>
      </c>
      <c r="G11" s="15">
        <v>10</v>
      </c>
      <c r="H11" s="15">
        <v>20</v>
      </c>
      <c r="I11" s="40" t="str">
        <f t="shared" si="1"/>
        <v>No</v>
      </c>
      <c r="K11" s="39" t="s">
        <v>75</v>
      </c>
      <c r="L11" s="12" t="s">
        <v>70</v>
      </c>
      <c r="M11" s="12" t="s">
        <v>129</v>
      </c>
      <c r="N11" s="13">
        <v>79.989999999999995</v>
      </c>
      <c r="O11" s="14">
        <v>6</v>
      </c>
      <c r="P11" s="13">
        <v>479.93999999999994</v>
      </c>
      <c r="Q11" s="16">
        <v>5</v>
      </c>
      <c r="R11" s="16">
        <v>5</v>
      </c>
      <c r="S11" s="40" t="s">
        <v>207</v>
      </c>
    </row>
    <row r="12" spans="1:19" x14ac:dyDescent="0.25">
      <c r="A12" s="39" t="s">
        <v>24</v>
      </c>
      <c r="B12" s="12" t="s">
        <v>25</v>
      </c>
      <c r="C12" s="12" t="s">
        <v>128</v>
      </c>
      <c r="D12" s="13">
        <v>29.99</v>
      </c>
      <c r="E12" s="14">
        <v>28</v>
      </c>
      <c r="F12" s="13">
        <f t="shared" si="0"/>
        <v>839.71999999999991</v>
      </c>
      <c r="G12" s="15">
        <v>20</v>
      </c>
      <c r="H12" s="15">
        <v>25</v>
      </c>
      <c r="I12" s="40" t="str">
        <f t="shared" si="1"/>
        <v>No</v>
      </c>
      <c r="K12" s="39" t="s">
        <v>76</v>
      </c>
      <c r="L12" s="12" t="s">
        <v>71</v>
      </c>
      <c r="M12" s="12" t="s">
        <v>129</v>
      </c>
      <c r="N12" s="13">
        <v>129.99</v>
      </c>
      <c r="O12" s="14">
        <v>4</v>
      </c>
      <c r="P12" s="13">
        <v>519.96</v>
      </c>
      <c r="Q12" s="15">
        <v>4</v>
      </c>
      <c r="R12" s="15">
        <v>4</v>
      </c>
      <c r="S12" s="40" t="s">
        <v>205</v>
      </c>
    </row>
    <row r="13" spans="1:19" x14ac:dyDescent="0.25">
      <c r="A13" s="39" t="s">
        <v>22</v>
      </c>
      <c r="B13" s="12" t="s">
        <v>23</v>
      </c>
      <c r="C13" s="12" t="s">
        <v>128</v>
      </c>
      <c r="D13" s="13">
        <v>59.95</v>
      </c>
      <c r="E13" s="14">
        <v>8</v>
      </c>
      <c r="F13" s="13">
        <f t="shared" si="0"/>
        <v>479.6</v>
      </c>
      <c r="G13" s="15">
        <v>10</v>
      </c>
      <c r="H13" s="15">
        <v>15</v>
      </c>
      <c r="I13" s="40" t="str">
        <f t="shared" si="1"/>
        <v>Yes</v>
      </c>
      <c r="K13" s="39" t="s">
        <v>74</v>
      </c>
      <c r="L13" s="12" t="s">
        <v>72</v>
      </c>
      <c r="M13" s="12" t="s">
        <v>129</v>
      </c>
      <c r="N13" s="13">
        <v>64.989999999999995</v>
      </c>
      <c r="O13" s="14">
        <v>10</v>
      </c>
      <c r="P13" s="13">
        <v>649.9</v>
      </c>
      <c r="Q13" s="15">
        <v>12</v>
      </c>
      <c r="R13" s="15">
        <v>10</v>
      </c>
      <c r="S13" s="40" t="s">
        <v>205</v>
      </c>
    </row>
    <row r="14" spans="1:19" x14ac:dyDescent="0.25">
      <c r="A14" s="39" t="s">
        <v>86</v>
      </c>
      <c r="B14" s="12" t="s">
        <v>87</v>
      </c>
      <c r="C14" s="12" t="s">
        <v>129</v>
      </c>
      <c r="D14" s="13">
        <v>59.99</v>
      </c>
      <c r="E14" s="14">
        <v>5</v>
      </c>
      <c r="F14" s="13">
        <f t="shared" si="0"/>
        <v>299.95</v>
      </c>
      <c r="G14" s="15">
        <v>5</v>
      </c>
      <c r="H14" s="15">
        <v>5</v>
      </c>
      <c r="I14" s="40" t="str">
        <f t="shared" si="1"/>
        <v>Yes</v>
      </c>
      <c r="K14" s="39" t="s">
        <v>77</v>
      </c>
      <c r="L14" s="12" t="s">
        <v>73</v>
      </c>
      <c r="M14" s="12" t="s">
        <v>129</v>
      </c>
      <c r="N14" s="13">
        <v>79.989999999999995</v>
      </c>
      <c r="O14" s="14">
        <v>8</v>
      </c>
      <c r="P14" s="13">
        <v>639.91999999999996</v>
      </c>
      <c r="Q14" s="15">
        <v>5</v>
      </c>
      <c r="R14" s="15">
        <v>5</v>
      </c>
      <c r="S14" s="40" t="s">
        <v>207</v>
      </c>
    </row>
    <row r="15" spans="1:19" x14ac:dyDescent="0.25">
      <c r="A15" s="39" t="s">
        <v>88</v>
      </c>
      <c r="B15" s="12" t="s">
        <v>89</v>
      </c>
      <c r="C15" s="12" t="s">
        <v>129</v>
      </c>
      <c r="D15" s="13">
        <v>79.95</v>
      </c>
      <c r="E15" s="14">
        <v>6</v>
      </c>
      <c r="F15" s="13">
        <f t="shared" si="0"/>
        <v>479.70000000000005</v>
      </c>
      <c r="G15" s="15">
        <v>5</v>
      </c>
      <c r="H15" s="15">
        <v>5</v>
      </c>
      <c r="I15" s="40" t="str">
        <f t="shared" si="1"/>
        <v>No</v>
      </c>
      <c r="K15" s="39" t="s">
        <v>78</v>
      </c>
      <c r="L15" s="12" t="s">
        <v>79</v>
      </c>
      <c r="M15" s="12" t="s">
        <v>129</v>
      </c>
      <c r="N15" s="13">
        <v>129.99</v>
      </c>
      <c r="O15" s="14">
        <v>10</v>
      </c>
      <c r="P15" s="13">
        <v>1299.9000000000001</v>
      </c>
      <c r="Q15" s="15">
        <v>5</v>
      </c>
      <c r="R15" s="15">
        <v>5</v>
      </c>
      <c r="S15" s="40" t="s">
        <v>207</v>
      </c>
    </row>
    <row r="16" spans="1:19" x14ac:dyDescent="0.25">
      <c r="A16" s="39" t="s">
        <v>26</v>
      </c>
      <c r="B16" s="12" t="s">
        <v>27</v>
      </c>
      <c r="C16" s="12" t="s">
        <v>128</v>
      </c>
      <c r="D16" s="13">
        <v>9.99</v>
      </c>
      <c r="E16" s="14">
        <v>32</v>
      </c>
      <c r="F16" s="13">
        <f t="shared" si="0"/>
        <v>319.68</v>
      </c>
      <c r="G16" s="15">
        <v>25</v>
      </c>
      <c r="H16" s="15">
        <v>30</v>
      </c>
      <c r="I16" s="40" t="str">
        <f t="shared" si="1"/>
        <v>No</v>
      </c>
      <c r="K16" s="39" t="s">
        <v>80</v>
      </c>
      <c r="L16" s="12" t="s">
        <v>81</v>
      </c>
      <c r="M16" s="12" t="s">
        <v>129</v>
      </c>
      <c r="N16" s="13">
        <v>169.99</v>
      </c>
      <c r="O16" s="14">
        <v>9</v>
      </c>
      <c r="P16" s="13">
        <v>1529.91</v>
      </c>
      <c r="Q16" s="15">
        <v>5</v>
      </c>
      <c r="R16" s="15">
        <v>5</v>
      </c>
      <c r="S16" s="40" t="s">
        <v>207</v>
      </c>
    </row>
    <row r="17" spans="1:9" x14ac:dyDescent="0.25">
      <c r="A17" s="39" t="s">
        <v>28</v>
      </c>
      <c r="B17" s="12" t="s">
        <v>29</v>
      </c>
      <c r="C17" s="12" t="s">
        <v>128</v>
      </c>
      <c r="D17" s="13">
        <v>24.99</v>
      </c>
      <c r="E17" s="14">
        <v>11</v>
      </c>
      <c r="F17" s="13">
        <f t="shared" si="0"/>
        <v>274.89</v>
      </c>
      <c r="G17" s="15">
        <v>10</v>
      </c>
      <c r="H17" s="15">
        <v>15</v>
      </c>
      <c r="I17" s="40" t="str">
        <f t="shared" si="1"/>
        <v>No</v>
      </c>
    </row>
    <row r="18" spans="1:9" x14ac:dyDescent="0.25">
      <c r="A18" s="39" t="s">
        <v>30</v>
      </c>
      <c r="B18" s="12" t="s">
        <v>31</v>
      </c>
      <c r="C18" s="12" t="s">
        <v>128</v>
      </c>
      <c r="D18" s="13">
        <v>11.99</v>
      </c>
      <c r="E18" s="14">
        <v>5</v>
      </c>
      <c r="F18" s="13">
        <f t="shared" si="0"/>
        <v>59.95</v>
      </c>
      <c r="G18" s="15">
        <v>10</v>
      </c>
      <c r="H18" s="15">
        <v>25</v>
      </c>
      <c r="I18" s="40" t="str">
        <f t="shared" si="1"/>
        <v>Yes</v>
      </c>
    </row>
    <row r="19" spans="1:9" x14ac:dyDescent="0.25">
      <c r="A19" s="39" t="s">
        <v>32</v>
      </c>
      <c r="B19" s="12" t="s">
        <v>33</v>
      </c>
      <c r="C19" s="12" t="s">
        <v>128</v>
      </c>
      <c r="D19" s="13">
        <v>14.95</v>
      </c>
      <c r="E19" s="14">
        <v>24</v>
      </c>
      <c r="F19" s="13">
        <f t="shared" si="0"/>
        <v>358.79999999999995</v>
      </c>
      <c r="G19" s="15">
        <v>20</v>
      </c>
      <c r="H19" s="15">
        <v>20</v>
      </c>
      <c r="I19" s="40" t="str">
        <f t="shared" si="1"/>
        <v>No</v>
      </c>
    </row>
    <row r="20" spans="1:9" x14ac:dyDescent="0.25">
      <c r="A20" s="39" t="s">
        <v>75</v>
      </c>
      <c r="B20" s="12" t="s">
        <v>70</v>
      </c>
      <c r="C20" s="12" t="s">
        <v>129</v>
      </c>
      <c r="D20" s="13">
        <v>79.989999999999995</v>
      </c>
      <c r="E20" s="14">
        <v>6</v>
      </c>
      <c r="F20" s="13">
        <f t="shared" si="0"/>
        <v>479.93999999999994</v>
      </c>
      <c r="G20" s="16">
        <v>5</v>
      </c>
      <c r="H20" s="16">
        <v>5</v>
      </c>
      <c r="I20" s="40" t="str">
        <f t="shared" si="1"/>
        <v>No</v>
      </c>
    </row>
    <row r="21" spans="1:9" x14ac:dyDescent="0.25">
      <c r="A21" s="39" t="s">
        <v>76</v>
      </c>
      <c r="B21" s="12" t="s">
        <v>71</v>
      </c>
      <c r="C21" s="12" t="s">
        <v>129</v>
      </c>
      <c r="D21" s="13">
        <v>129.99</v>
      </c>
      <c r="E21" s="14">
        <v>4</v>
      </c>
      <c r="F21" s="13">
        <f t="shared" si="0"/>
        <v>519.96</v>
      </c>
      <c r="G21" s="15">
        <v>4</v>
      </c>
      <c r="H21" s="15">
        <v>4</v>
      </c>
      <c r="I21" s="40" t="str">
        <f t="shared" si="1"/>
        <v>Yes</v>
      </c>
    </row>
    <row r="22" spans="1:9" x14ac:dyDescent="0.25">
      <c r="A22" s="39" t="s">
        <v>34</v>
      </c>
      <c r="B22" s="12" t="s">
        <v>35</v>
      </c>
      <c r="C22" s="12" t="s">
        <v>128</v>
      </c>
      <c r="D22" s="13">
        <v>11.99</v>
      </c>
      <c r="E22" s="14">
        <v>12</v>
      </c>
      <c r="F22" s="13">
        <f t="shared" si="0"/>
        <v>143.88</v>
      </c>
      <c r="G22" s="15">
        <v>15</v>
      </c>
      <c r="H22" s="15">
        <v>25</v>
      </c>
      <c r="I22" s="40" t="str">
        <f t="shared" si="1"/>
        <v>Yes</v>
      </c>
    </row>
    <row r="23" spans="1:9" x14ac:dyDescent="0.25">
      <c r="A23" s="39" t="s">
        <v>36</v>
      </c>
      <c r="B23" s="12" t="s">
        <v>37</v>
      </c>
      <c r="C23" s="12" t="s">
        <v>128</v>
      </c>
      <c r="D23" s="13">
        <v>29.99</v>
      </c>
      <c r="E23" s="14">
        <v>15</v>
      </c>
      <c r="F23" s="13">
        <f t="shared" si="0"/>
        <v>449.84999999999997</v>
      </c>
      <c r="G23" s="15">
        <v>15</v>
      </c>
      <c r="H23" s="15">
        <v>20</v>
      </c>
      <c r="I23" s="40" t="str">
        <f t="shared" si="1"/>
        <v>Yes</v>
      </c>
    </row>
    <row r="24" spans="1:9" x14ac:dyDescent="0.25">
      <c r="A24" s="39" t="s">
        <v>113</v>
      </c>
      <c r="B24" s="12" t="s">
        <v>114</v>
      </c>
      <c r="C24" s="12" t="s">
        <v>131</v>
      </c>
      <c r="D24" s="13">
        <v>22.99</v>
      </c>
      <c r="E24" s="14">
        <v>15</v>
      </c>
      <c r="F24" s="13">
        <f t="shared" si="0"/>
        <v>344.84999999999997</v>
      </c>
      <c r="G24" s="15">
        <v>20</v>
      </c>
      <c r="H24" s="15">
        <v>10</v>
      </c>
      <c r="I24" s="40" t="str">
        <f t="shared" si="1"/>
        <v>Yes</v>
      </c>
    </row>
    <row r="25" spans="1:9" x14ac:dyDescent="0.25">
      <c r="A25" s="39" t="s">
        <v>115</v>
      </c>
      <c r="B25" s="12" t="s">
        <v>116</v>
      </c>
      <c r="C25" s="12" t="s">
        <v>131</v>
      </c>
      <c r="D25" s="13">
        <v>19.989999999999998</v>
      </c>
      <c r="E25" s="14">
        <v>12</v>
      </c>
      <c r="F25" s="13">
        <f t="shared" si="0"/>
        <v>239.88</v>
      </c>
      <c r="G25" s="15">
        <v>20</v>
      </c>
      <c r="H25" s="15">
        <v>10</v>
      </c>
      <c r="I25" s="40" t="str">
        <f t="shared" si="1"/>
        <v>Yes</v>
      </c>
    </row>
    <row r="26" spans="1:9" x14ac:dyDescent="0.25">
      <c r="A26" s="39" t="s">
        <v>74</v>
      </c>
      <c r="B26" s="12" t="s">
        <v>72</v>
      </c>
      <c r="C26" s="12" t="s">
        <v>129</v>
      </c>
      <c r="D26" s="13">
        <v>64.989999999999995</v>
      </c>
      <c r="E26" s="14">
        <v>10</v>
      </c>
      <c r="F26" s="13">
        <f t="shared" si="0"/>
        <v>649.9</v>
      </c>
      <c r="G26" s="15">
        <v>12</v>
      </c>
      <c r="H26" s="15">
        <v>10</v>
      </c>
      <c r="I26" s="40" t="str">
        <f t="shared" si="1"/>
        <v>Yes</v>
      </c>
    </row>
    <row r="27" spans="1:9" x14ac:dyDescent="0.25">
      <c r="A27" s="39" t="s">
        <v>77</v>
      </c>
      <c r="B27" s="12" t="s">
        <v>73</v>
      </c>
      <c r="C27" s="12" t="s">
        <v>129</v>
      </c>
      <c r="D27" s="13">
        <v>79.989999999999995</v>
      </c>
      <c r="E27" s="14">
        <v>8</v>
      </c>
      <c r="F27" s="13">
        <f t="shared" si="0"/>
        <v>639.91999999999996</v>
      </c>
      <c r="G27" s="15">
        <v>5</v>
      </c>
      <c r="H27" s="15">
        <v>5</v>
      </c>
      <c r="I27" s="40" t="str">
        <f t="shared" si="1"/>
        <v>No</v>
      </c>
    </row>
    <row r="28" spans="1:9" x14ac:dyDescent="0.25">
      <c r="A28" s="39" t="s">
        <v>38</v>
      </c>
      <c r="B28" s="12" t="s">
        <v>39</v>
      </c>
      <c r="C28" s="12" t="s">
        <v>128</v>
      </c>
      <c r="D28" s="13">
        <v>9.99</v>
      </c>
      <c r="E28" s="14">
        <v>10</v>
      </c>
      <c r="F28" s="13">
        <f t="shared" si="0"/>
        <v>99.9</v>
      </c>
      <c r="G28" s="15">
        <v>10</v>
      </c>
      <c r="H28" s="15">
        <v>15</v>
      </c>
      <c r="I28" s="40" t="str">
        <f t="shared" si="1"/>
        <v>Yes</v>
      </c>
    </row>
    <row r="29" spans="1:9" x14ac:dyDescent="0.25">
      <c r="A29" s="39" t="s">
        <v>40</v>
      </c>
      <c r="B29" s="12" t="s">
        <v>41</v>
      </c>
      <c r="C29" s="12" t="s">
        <v>128</v>
      </c>
      <c r="D29" s="13">
        <v>5.99</v>
      </c>
      <c r="E29" s="14">
        <v>15</v>
      </c>
      <c r="F29" s="13">
        <f t="shared" si="0"/>
        <v>89.850000000000009</v>
      </c>
      <c r="G29" s="15">
        <v>10</v>
      </c>
      <c r="H29" s="15">
        <v>15</v>
      </c>
      <c r="I29" s="40" t="str">
        <f t="shared" si="1"/>
        <v>No</v>
      </c>
    </row>
    <row r="30" spans="1:9" x14ac:dyDescent="0.25">
      <c r="A30" s="39" t="s">
        <v>102</v>
      </c>
      <c r="B30" s="12" t="s">
        <v>103</v>
      </c>
      <c r="C30" s="12" t="s">
        <v>130</v>
      </c>
      <c r="D30" s="13">
        <v>59.49</v>
      </c>
      <c r="E30" s="14">
        <v>11</v>
      </c>
      <c r="F30" s="13">
        <f t="shared" si="0"/>
        <v>654.39</v>
      </c>
      <c r="G30" s="15">
        <v>12</v>
      </c>
      <c r="H30" s="15">
        <v>10</v>
      </c>
      <c r="I30" s="40" t="str">
        <f t="shared" si="1"/>
        <v>Yes</v>
      </c>
    </row>
    <row r="31" spans="1:9" x14ac:dyDescent="0.25">
      <c r="A31" s="39" t="s">
        <v>104</v>
      </c>
      <c r="B31" s="12" t="s">
        <v>105</v>
      </c>
      <c r="C31" s="12" t="s">
        <v>130</v>
      </c>
      <c r="D31" s="13">
        <v>38.99</v>
      </c>
      <c r="E31" s="14">
        <v>12</v>
      </c>
      <c r="F31" s="13">
        <f t="shared" si="0"/>
        <v>467.88</v>
      </c>
      <c r="G31" s="15">
        <v>15</v>
      </c>
      <c r="H31" s="15">
        <v>10</v>
      </c>
      <c r="I31" s="40" t="str">
        <f t="shared" si="1"/>
        <v>Yes</v>
      </c>
    </row>
    <row r="32" spans="1:9" x14ac:dyDescent="0.25">
      <c r="A32" s="39" t="s">
        <v>42</v>
      </c>
      <c r="B32" s="12" t="s">
        <v>43</v>
      </c>
      <c r="C32" s="12" t="s">
        <v>128</v>
      </c>
      <c r="D32" s="13">
        <v>14.99</v>
      </c>
      <c r="E32" s="14">
        <v>30</v>
      </c>
      <c r="F32" s="13">
        <f t="shared" si="0"/>
        <v>449.7</v>
      </c>
      <c r="G32" s="15">
        <v>15</v>
      </c>
      <c r="H32" s="15">
        <v>15</v>
      </c>
      <c r="I32" s="40" t="str">
        <f t="shared" si="1"/>
        <v>No</v>
      </c>
    </row>
    <row r="33" spans="1:9" x14ac:dyDescent="0.25">
      <c r="A33" s="39" t="s">
        <v>44</v>
      </c>
      <c r="B33" s="12" t="s">
        <v>45</v>
      </c>
      <c r="C33" s="12" t="s">
        <v>128</v>
      </c>
      <c r="D33" s="13">
        <v>9.99</v>
      </c>
      <c r="E33" s="14">
        <v>15</v>
      </c>
      <c r="F33" s="13">
        <f t="shared" si="0"/>
        <v>149.85</v>
      </c>
      <c r="G33" s="15">
        <v>20</v>
      </c>
      <c r="H33" s="15">
        <v>15</v>
      </c>
      <c r="I33" s="40" t="str">
        <f t="shared" si="1"/>
        <v>Yes</v>
      </c>
    </row>
    <row r="34" spans="1:9" x14ac:dyDescent="0.25">
      <c r="A34" s="39" t="s">
        <v>46</v>
      </c>
      <c r="B34" s="12" t="s">
        <v>47</v>
      </c>
      <c r="C34" s="12" t="s">
        <v>128</v>
      </c>
      <c r="D34" s="13">
        <v>5.59</v>
      </c>
      <c r="E34" s="14">
        <v>6</v>
      </c>
      <c r="F34" s="13">
        <f t="shared" si="0"/>
        <v>33.54</v>
      </c>
      <c r="G34" s="15">
        <v>10</v>
      </c>
      <c r="H34" s="15">
        <v>15</v>
      </c>
      <c r="I34" s="40" t="str">
        <f t="shared" si="1"/>
        <v>Yes</v>
      </c>
    </row>
    <row r="35" spans="1:9" x14ac:dyDescent="0.25">
      <c r="A35" s="39" t="s">
        <v>48</v>
      </c>
      <c r="B35" s="12" t="s">
        <v>49</v>
      </c>
      <c r="C35" s="12" t="s">
        <v>128</v>
      </c>
      <c r="D35" s="13">
        <v>17.989999999999998</v>
      </c>
      <c r="E35" s="14">
        <v>8</v>
      </c>
      <c r="F35" s="13">
        <f t="shared" si="0"/>
        <v>143.91999999999999</v>
      </c>
      <c r="G35" s="15">
        <v>10</v>
      </c>
      <c r="H35" s="15">
        <v>15</v>
      </c>
      <c r="I35" s="40" t="str">
        <f t="shared" si="1"/>
        <v>Yes</v>
      </c>
    </row>
    <row r="36" spans="1:9" x14ac:dyDescent="0.25">
      <c r="A36" s="39" t="s">
        <v>110</v>
      </c>
      <c r="B36" s="12" t="s">
        <v>111</v>
      </c>
      <c r="C36" s="12" t="s">
        <v>131</v>
      </c>
      <c r="D36" s="13">
        <v>12.79</v>
      </c>
      <c r="E36" s="14">
        <v>10</v>
      </c>
      <c r="F36" s="13">
        <f t="shared" ref="F36:F60" si="2">D36*E36</f>
        <v>127.89999999999999</v>
      </c>
      <c r="G36" s="15">
        <v>15</v>
      </c>
      <c r="H36" s="15">
        <v>10</v>
      </c>
      <c r="I36" s="40" t="str">
        <f t="shared" ref="I36:I60" si="3">IF(E36&lt;=G36,"Yes","No")</f>
        <v>Yes</v>
      </c>
    </row>
    <row r="37" spans="1:9" x14ac:dyDescent="0.25">
      <c r="A37" s="39" t="s">
        <v>112</v>
      </c>
      <c r="B37" s="12" t="s">
        <v>111</v>
      </c>
      <c r="C37" s="12" t="s">
        <v>131</v>
      </c>
      <c r="D37" s="13">
        <v>14.99</v>
      </c>
      <c r="E37" s="14">
        <v>12</v>
      </c>
      <c r="F37" s="13">
        <f t="shared" si="2"/>
        <v>179.88</v>
      </c>
      <c r="G37" s="15">
        <v>10</v>
      </c>
      <c r="H37" s="15">
        <v>10</v>
      </c>
      <c r="I37" s="40" t="str">
        <f t="shared" si="3"/>
        <v>No</v>
      </c>
    </row>
    <row r="38" spans="1:9" x14ac:dyDescent="0.25">
      <c r="A38" s="39" t="s">
        <v>50</v>
      </c>
      <c r="B38" s="12" t="s">
        <v>51</v>
      </c>
      <c r="C38" s="12" t="s">
        <v>128</v>
      </c>
      <c r="D38" s="13">
        <v>26.99</v>
      </c>
      <c r="E38" s="14">
        <v>12</v>
      </c>
      <c r="F38" s="13">
        <f t="shared" si="2"/>
        <v>323.88</v>
      </c>
      <c r="G38" s="15">
        <v>15</v>
      </c>
      <c r="H38" s="15">
        <v>10</v>
      </c>
      <c r="I38" s="40" t="str">
        <f t="shared" si="3"/>
        <v>Yes</v>
      </c>
    </row>
    <row r="39" spans="1:9" x14ac:dyDescent="0.25">
      <c r="A39" s="39" t="s">
        <v>52</v>
      </c>
      <c r="B39" s="12" t="s">
        <v>53</v>
      </c>
      <c r="C39" s="12" t="s">
        <v>128</v>
      </c>
      <c r="D39" s="13">
        <v>49.99</v>
      </c>
      <c r="E39" s="14">
        <v>8</v>
      </c>
      <c r="F39" s="13">
        <f t="shared" si="2"/>
        <v>399.92</v>
      </c>
      <c r="G39" s="15">
        <v>5</v>
      </c>
      <c r="H39" s="15">
        <v>10</v>
      </c>
      <c r="I39" s="40" t="str">
        <f t="shared" si="3"/>
        <v>No</v>
      </c>
    </row>
    <row r="40" spans="1:9" x14ac:dyDescent="0.25">
      <c r="A40" s="39" t="s">
        <v>106</v>
      </c>
      <c r="B40" s="12" t="s">
        <v>107</v>
      </c>
      <c r="C40" s="12" t="s">
        <v>131</v>
      </c>
      <c r="D40" s="13">
        <v>42.99</v>
      </c>
      <c r="E40" s="14">
        <v>5</v>
      </c>
      <c r="F40" s="13">
        <f t="shared" si="2"/>
        <v>214.95000000000002</v>
      </c>
      <c r="G40" s="15">
        <v>2</v>
      </c>
      <c r="H40" s="15">
        <v>5</v>
      </c>
      <c r="I40" s="40" t="str">
        <f t="shared" si="3"/>
        <v>No</v>
      </c>
    </row>
    <row r="41" spans="1:9" x14ac:dyDescent="0.25">
      <c r="A41" s="39" t="s">
        <v>108</v>
      </c>
      <c r="B41" s="12" t="s">
        <v>109</v>
      </c>
      <c r="C41" s="12" t="s">
        <v>131</v>
      </c>
      <c r="D41" s="13">
        <v>15.99</v>
      </c>
      <c r="E41" s="12">
        <v>7</v>
      </c>
      <c r="F41" s="13">
        <f t="shared" si="2"/>
        <v>111.93</v>
      </c>
      <c r="G41" s="16">
        <v>5</v>
      </c>
      <c r="H41" s="16">
        <v>5</v>
      </c>
      <c r="I41" s="40" t="str">
        <f t="shared" si="3"/>
        <v>No</v>
      </c>
    </row>
    <row r="42" spans="1:9" x14ac:dyDescent="0.25">
      <c r="A42" s="39" t="s">
        <v>78</v>
      </c>
      <c r="B42" s="12" t="s">
        <v>79</v>
      </c>
      <c r="C42" s="12" t="s">
        <v>129</v>
      </c>
      <c r="D42" s="13">
        <v>129.99</v>
      </c>
      <c r="E42" s="14">
        <v>10</v>
      </c>
      <c r="F42" s="13">
        <f t="shared" si="2"/>
        <v>1299.9000000000001</v>
      </c>
      <c r="G42" s="15">
        <v>5</v>
      </c>
      <c r="H42" s="15">
        <v>5</v>
      </c>
      <c r="I42" s="40" t="str">
        <f t="shared" si="3"/>
        <v>No</v>
      </c>
    </row>
    <row r="43" spans="1:9" x14ac:dyDescent="0.25">
      <c r="A43" s="39" t="s">
        <v>80</v>
      </c>
      <c r="B43" s="12" t="s">
        <v>81</v>
      </c>
      <c r="C43" s="12" t="s">
        <v>129</v>
      </c>
      <c r="D43" s="13">
        <v>169.99</v>
      </c>
      <c r="E43" s="14">
        <v>9</v>
      </c>
      <c r="F43" s="13">
        <f t="shared" si="2"/>
        <v>1529.91</v>
      </c>
      <c r="G43" s="15">
        <v>5</v>
      </c>
      <c r="H43" s="15">
        <v>5</v>
      </c>
      <c r="I43" s="40" t="str">
        <f t="shared" si="3"/>
        <v>No</v>
      </c>
    </row>
    <row r="44" spans="1:9" x14ac:dyDescent="0.25">
      <c r="A44" s="39" t="s">
        <v>54</v>
      </c>
      <c r="B44" s="12" t="s">
        <v>55</v>
      </c>
      <c r="C44" s="12" t="s">
        <v>128</v>
      </c>
      <c r="D44" s="13">
        <v>8.99</v>
      </c>
      <c r="E44" s="14">
        <v>12</v>
      </c>
      <c r="F44" s="13">
        <f t="shared" si="2"/>
        <v>107.88</v>
      </c>
      <c r="G44" s="15">
        <v>10</v>
      </c>
      <c r="H44" s="15">
        <v>20</v>
      </c>
      <c r="I44" s="40" t="str">
        <f t="shared" si="3"/>
        <v>No</v>
      </c>
    </row>
    <row r="45" spans="1:9" x14ac:dyDescent="0.25">
      <c r="A45" s="39" t="s">
        <v>56</v>
      </c>
      <c r="B45" s="12" t="s">
        <v>57</v>
      </c>
      <c r="C45" s="12" t="s">
        <v>128</v>
      </c>
      <c r="D45" s="13">
        <v>19.989999999999998</v>
      </c>
      <c r="E45" s="14">
        <v>11</v>
      </c>
      <c r="F45" s="13">
        <f t="shared" si="2"/>
        <v>219.89</v>
      </c>
      <c r="G45" s="15">
        <v>10</v>
      </c>
      <c r="H45" s="15">
        <v>20</v>
      </c>
      <c r="I45" s="40" t="str">
        <f t="shared" si="3"/>
        <v>No</v>
      </c>
    </row>
    <row r="46" spans="1:9" x14ac:dyDescent="0.25">
      <c r="A46" s="39" t="s">
        <v>121</v>
      </c>
      <c r="B46" s="12" t="s">
        <v>122</v>
      </c>
      <c r="C46" s="12" t="s">
        <v>131</v>
      </c>
      <c r="D46" s="13">
        <v>7.99</v>
      </c>
      <c r="E46" s="14">
        <v>6</v>
      </c>
      <c r="F46" s="13">
        <f t="shared" si="2"/>
        <v>47.94</v>
      </c>
      <c r="G46" s="15">
        <v>5</v>
      </c>
      <c r="H46" s="15">
        <v>10</v>
      </c>
      <c r="I46" s="40" t="str">
        <f t="shared" si="3"/>
        <v>No</v>
      </c>
    </row>
    <row r="47" spans="1:9" x14ac:dyDescent="0.25">
      <c r="A47" s="39" t="s">
        <v>123</v>
      </c>
      <c r="B47" s="12" t="s">
        <v>124</v>
      </c>
      <c r="C47" s="12" t="s">
        <v>131</v>
      </c>
      <c r="D47" s="13">
        <v>22.99</v>
      </c>
      <c r="E47" s="14">
        <v>5</v>
      </c>
      <c r="F47" s="13">
        <f t="shared" si="2"/>
        <v>114.94999999999999</v>
      </c>
      <c r="G47" s="15">
        <v>10</v>
      </c>
      <c r="H47" s="15">
        <v>10</v>
      </c>
      <c r="I47" s="40" t="str">
        <f t="shared" si="3"/>
        <v>Yes</v>
      </c>
    </row>
    <row r="48" spans="1:9" x14ac:dyDescent="0.25">
      <c r="A48" s="39" t="s">
        <v>125</v>
      </c>
      <c r="B48" s="12" t="s">
        <v>126</v>
      </c>
      <c r="C48" s="12" t="s">
        <v>131</v>
      </c>
      <c r="D48" s="13">
        <v>17.989999999999998</v>
      </c>
      <c r="E48" s="14">
        <v>10</v>
      </c>
      <c r="F48" s="13">
        <f t="shared" si="2"/>
        <v>179.89999999999998</v>
      </c>
      <c r="G48" s="15">
        <v>15</v>
      </c>
      <c r="H48" s="15">
        <v>10</v>
      </c>
      <c r="I48" s="40" t="str">
        <f t="shared" si="3"/>
        <v>Yes</v>
      </c>
    </row>
    <row r="49" spans="1:9" x14ac:dyDescent="0.25">
      <c r="A49" s="39" t="s">
        <v>60</v>
      </c>
      <c r="B49" s="12" t="s">
        <v>61</v>
      </c>
      <c r="C49" s="12" t="s">
        <v>128</v>
      </c>
      <c r="D49" s="13">
        <v>24.99</v>
      </c>
      <c r="E49" s="14">
        <v>13</v>
      </c>
      <c r="F49" s="13">
        <f t="shared" si="2"/>
        <v>324.87</v>
      </c>
      <c r="G49" s="15">
        <v>8</v>
      </c>
      <c r="H49" s="15">
        <v>10</v>
      </c>
      <c r="I49" s="40" t="str">
        <f t="shared" si="3"/>
        <v>No</v>
      </c>
    </row>
    <row r="50" spans="1:9" x14ac:dyDescent="0.25">
      <c r="A50" s="39" t="s">
        <v>58</v>
      </c>
      <c r="B50" s="12" t="s">
        <v>59</v>
      </c>
      <c r="C50" s="12" t="s">
        <v>128</v>
      </c>
      <c r="D50" s="13">
        <v>19.989999999999998</v>
      </c>
      <c r="E50" s="14">
        <v>12</v>
      </c>
      <c r="F50" s="13">
        <f t="shared" si="2"/>
        <v>239.88</v>
      </c>
      <c r="G50" s="15">
        <v>8</v>
      </c>
      <c r="H50" s="15">
        <v>10</v>
      </c>
      <c r="I50" s="40" t="str">
        <f t="shared" si="3"/>
        <v>No</v>
      </c>
    </row>
    <row r="51" spans="1:9" x14ac:dyDescent="0.25">
      <c r="A51" s="39" t="s">
        <v>62</v>
      </c>
      <c r="B51" s="12" t="s">
        <v>63</v>
      </c>
      <c r="C51" s="12" t="s">
        <v>128</v>
      </c>
      <c r="D51" s="13">
        <v>7.99</v>
      </c>
      <c r="E51" s="14">
        <v>24</v>
      </c>
      <c r="F51" s="13">
        <f t="shared" si="2"/>
        <v>191.76</v>
      </c>
      <c r="G51" s="15">
        <v>20</v>
      </c>
      <c r="H51" s="15">
        <v>20</v>
      </c>
      <c r="I51" s="40" t="str">
        <f t="shared" si="3"/>
        <v>No</v>
      </c>
    </row>
    <row r="52" spans="1:9" x14ac:dyDescent="0.25">
      <c r="A52" s="39" t="s">
        <v>64</v>
      </c>
      <c r="B52" s="12" t="s">
        <v>65</v>
      </c>
      <c r="C52" s="12" t="s">
        <v>128</v>
      </c>
      <c r="D52" s="13">
        <v>24.99</v>
      </c>
      <c r="E52" s="14">
        <v>12</v>
      </c>
      <c r="F52" s="13">
        <f t="shared" si="2"/>
        <v>299.88</v>
      </c>
      <c r="G52" s="15">
        <v>10</v>
      </c>
      <c r="H52" s="15">
        <v>10</v>
      </c>
      <c r="I52" s="40" t="str">
        <f t="shared" si="3"/>
        <v>No</v>
      </c>
    </row>
    <row r="53" spans="1:9" x14ac:dyDescent="0.25">
      <c r="A53" s="39" t="s">
        <v>66</v>
      </c>
      <c r="B53" s="12" t="s">
        <v>67</v>
      </c>
      <c r="C53" s="12" t="s">
        <v>128</v>
      </c>
      <c r="D53" s="13">
        <v>17.989999999999998</v>
      </c>
      <c r="E53" s="14">
        <v>8</v>
      </c>
      <c r="F53" s="13">
        <f t="shared" si="2"/>
        <v>143.91999999999999</v>
      </c>
      <c r="G53" s="15">
        <v>10</v>
      </c>
      <c r="H53" s="15">
        <v>10</v>
      </c>
      <c r="I53" s="40" t="str">
        <f t="shared" si="3"/>
        <v>Yes</v>
      </c>
    </row>
    <row r="54" spans="1:9" x14ac:dyDescent="0.25">
      <c r="A54" s="39" t="s">
        <v>68</v>
      </c>
      <c r="B54" s="12" t="s">
        <v>69</v>
      </c>
      <c r="C54" s="12" t="s">
        <v>128</v>
      </c>
      <c r="D54" s="13">
        <v>14.99</v>
      </c>
      <c r="E54" s="14">
        <v>9</v>
      </c>
      <c r="F54" s="13">
        <f t="shared" si="2"/>
        <v>134.91</v>
      </c>
      <c r="G54" s="16">
        <v>10</v>
      </c>
      <c r="H54" s="16">
        <v>10</v>
      </c>
      <c r="I54" s="40" t="str">
        <f t="shared" si="3"/>
        <v>Yes</v>
      </c>
    </row>
    <row r="55" spans="1:9" x14ac:dyDescent="0.25">
      <c r="A55" s="39" t="s">
        <v>94</v>
      </c>
      <c r="B55" s="12" t="s">
        <v>95</v>
      </c>
      <c r="C55" s="12" t="s">
        <v>130</v>
      </c>
      <c r="D55" s="13">
        <v>13.99</v>
      </c>
      <c r="E55" s="14">
        <v>12</v>
      </c>
      <c r="F55" s="13">
        <f t="shared" si="2"/>
        <v>167.88</v>
      </c>
      <c r="G55" s="15">
        <v>10</v>
      </c>
      <c r="H55" s="15">
        <v>15</v>
      </c>
      <c r="I55" s="40" t="str">
        <f t="shared" si="3"/>
        <v>No</v>
      </c>
    </row>
    <row r="56" spans="1:9" x14ac:dyDescent="0.25">
      <c r="A56" s="39" t="s">
        <v>96</v>
      </c>
      <c r="B56" s="12" t="s">
        <v>97</v>
      </c>
      <c r="C56" s="12" t="s">
        <v>130</v>
      </c>
      <c r="D56" s="13">
        <v>10.99</v>
      </c>
      <c r="E56" s="14">
        <v>10</v>
      </c>
      <c r="F56" s="13">
        <f t="shared" si="2"/>
        <v>109.9</v>
      </c>
      <c r="G56" s="15">
        <v>15</v>
      </c>
      <c r="H56" s="15">
        <v>20</v>
      </c>
      <c r="I56" s="40" t="str">
        <f t="shared" si="3"/>
        <v>Yes</v>
      </c>
    </row>
    <row r="57" spans="1:9" x14ac:dyDescent="0.25">
      <c r="A57" s="39" t="s">
        <v>98</v>
      </c>
      <c r="B57" s="12" t="s">
        <v>99</v>
      </c>
      <c r="C57" s="12" t="s">
        <v>130</v>
      </c>
      <c r="D57" s="13">
        <v>11.99</v>
      </c>
      <c r="E57" s="14">
        <v>8</v>
      </c>
      <c r="F57" s="13">
        <f t="shared" si="2"/>
        <v>95.92</v>
      </c>
      <c r="G57" s="15">
        <v>10</v>
      </c>
      <c r="H57" s="15">
        <v>15</v>
      </c>
      <c r="I57" s="40" t="str">
        <f t="shared" si="3"/>
        <v>Yes</v>
      </c>
    </row>
    <row r="58" spans="1:9" x14ac:dyDescent="0.25">
      <c r="A58" s="39" t="s">
        <v>100</v>
      </c>
      <c r="B58" s="12" t="s">
        <v>101</v>
      </c>
      <c r="C58" s="12" t="s">
        <v>130</v>
      </c>
      <c r="D58" s="13">
        <v>82.95</v>
      </c>
      <c r="E58" s="14">
        <v>5</v>
      </c>
      <c r="F58" s="13">
        <f t="shared" si="2"/>
        <v>414.75</v>
      </c>
      <c r="G58" s="15">
        <v>2</v>
      </c>
      <c r="H58" s="15">
        <v>5</v>
      </c>
      <c r="I58" s="40" t="str">
        <f t="shared" si="3"/>
        <v>No</v>
      </c>
    </row>
    <row r="59" spans="1:9" x14ac:dyDescent="0.25">
      <c r="A59" s="39" t="s">
        <v>117</v>
      </c>
      <c r="B59" s="12" t="s">
        <v>118</v>
      </c>
      <c r="C59" s="12" t="s">
        <v>131</v>
      </c>
      <c r="D59" s="13">
        <v>6.99</v>
      </c>
      <c r="E59" s="14">
        <v>10</v>
      </c>
      <c r="F59" s="13">
        <f t="shared" si="2"/>
        <v>69.900000000000006</v>
      </c>
      <c r="G59" s="15">
        <v>10</v>
      </c>
      <c r="H59" s="15">
        <v>15</v>
      </c>
      <c r="I59" s="40" t="str">
        <f t="shared" si="3"/>
        <v>Yes</v>
      </c>
    </row>
    <row r="60" spans="1:9" x14ac:dyDescent="0.25">
      <c r="A60" s="39" t="s">
        <v>119</v>
      </c>
      <c r="B60" s="12" t="s">
        <v>120</v>
      </c>
      <c r="C60" s="12" t="s">
        <v>131</v>
      </c>
      <c r="D60" s="13">
        <v>10.79</v>
      </c>
      <c r="E60" s="14">
        <v>8</v>
      </c>
      <c r="F60" s="13">
        <f t="shared" si="2"/>
        <v>86.32</v>
      </c>
      <c r="G60" s="15">
        <v>8</v>
      </c>
      <c r="H60" s="15">
        <v>12</v>
      </c>
      <c r="I60" s="40" t="str">
        <f t="shared" si="3"/>
        <v>Yes</v>
      </c>
    </row>
    <row r="61" spans="1:9" x14ac:dyDescent="0.25">
      <c r="A61"/>
      <c r="B61"/>
      <c r="C61"/>
      <c r="D61"/>
      <c r="E61"/>
      <c r="F61"/>
      <c r="G61"/>
      <c r="H61"/>
      <c r="I61"/>
    </row>
  </sheetData>
  <sortState xmlns:xlrd2="http://schemas.microsoft.com/office/spreadsheetml/2017/richdata2" ref="A4:I60">
    <sortCondition ref="B4"/>
  </sortState>
  <mergeCells count="1">
    <mergeCell ref="A1:I1"/>
  </mergeCells>
  <dataValidations count="1">
    <dataValidation allowBlank="1" error="pavI8MeUFtEyxX2I4tkyf962ff89-c0ab-4b5c-8e84-35644b4cfe46" sqref="A1:I60 J1:J61 K1:K5 K7:K61 K6:S6" xr:uid="{00000000-0002-0000-0100-000000000000}"/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4"/>
  <sheetViews>
    <sheetView workbookViewId="0">
      <selection activeCell="B6" sqref="B6"/>
    </sheetView>
  </sheetViews>
  <sheetFormatPr defaultColWidth="9.140625" defaultRowHeight="15" x14ac:dyDescent="0.25"/>
  <cols>
    <col min="1" max="1" width="15.28515625" style="4" customWidth="1"/>
    <col min="2" max="2" width="27" style="4" bestFit="1" customWidth="1"/>
    <col min="3" max="4" width="11.7109375" style="4" customWidth="1"/>
    <col min="5" max="5" width="10" style="4" customWidth="1"/>
    <col min="6" max="6" width="9.140625" style="4" bestFit="1" customWidth="1"/>
    <col min="7" max="7" width="15.42578125" style="4" customWidth="1"/>
    <col min="8" max="8" width="18.42578125" style="4" customWidth="1"/>
    <col min="9" max="9" width="11.28515625" style="4" customWidth="1"/>
    <col min="10" max="10" width="4.42578125" style="4" customWidth="1"/>
    <col min="11" max="11" width="14.7109375" style="4" customWidth="1"/>
    <col min="12" max="16384" width="9.140625" style="4"/>
  </cols>
  <sheetData>
    <row r="1" spans="1:11" ht="71.25" customHeight="1" x14ac:dyDescent="0.25">
      <c r="A1" s="61" t="s">
        <v>132</v>
      </c>
      <c r="B1" s="61"/>
      <c r="C1" s="61"/>
      <c r="D1" s="61"/>
      <c r="E1" s="61"/>
      <c r="F1" s="61"/>
      <c r="G1" s="61"/>
      <c r="H1" s="61"/>
      <c r="I1" s="61"/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</row>
    <row r="3" spans="1:11" x14ac:dyDescent="0.25">
      <c r="A3" s="24" t="s">
        <v>127</v>
      </c>
      <c r="B3" s="20" t="s">
        <v>15</v>
      </c>
      <c r="C3" s="5"/>
      <c r="D3" s="5"/>
      <c r="E3" s="5"/>
      <c r="F3" s="5"/>
      <c r="G3" s="5"/>
      <c r="H3" s="5"/>
      <c r="I3" s="5"/>
    </row>
    <row r="4" spans="1:11" x14ac:dyDescent="0.25">
      <c r="A4" s="25" t="s">
        <v>128</v>
      </c>
      <c r="B4" s="21" t="s">
        <v>205</v>
      </c>
      <c r="C4" s="5"/>
      <c r="D4" s="5"/>
      <c r="E4" s="5"/>
      <c r="F4" s="5"/>
      <c r="G4" s="5"/>
      <c r="H4" s="5"/>
      <c r="I4" s="5"/>
    </row>
    <row r="5" spans="1:11" x14ac:dyDescent="0.25">
      <c r="A5" s="26" t="s">
        <v>206</v>
      </c>
      <c r="B5" s="22" t="s">
        <v>179</v>
      </c>
      <c r="C5" s="5"/>
      <c r="D5" s="5"/>
      <c r="E5" s="5"/>
      <c r="F5" s="5"/>
      <c r="G5" s="5"/>
      <c r="H5" s="5"/>
      <c r="I5" s="5"/>
    </row>
    <row r="6" spans="1:11" x14ac:dyDescent="0.25">
      <c r="A6" s="27">
        <f>DSUM(Toledo[#All], Toledo[[#Headers],[Value]], A3:A4)</f>
        <v>6880.6200000000008</v>
      </c>
      <c r="B6" s="23">
        <f>DCOUNTA(Toledo[#All], Toledo[[#Headers],[Reorder?]], B3:B4)</f>
        <v>22</v>
      </c>
      <c r="C6" s="5"/>
      <c r="D6" s="5"/>
      <c r="E6" s="5"/>
      <c r="F6" s="5"/>
      <c r="G6" s="5"/>
      <c r="H6" s="5"/>
      <c r="I6" s="5"/>
    </row>
    <row r="7" spans="1:11" x14ac:dyDescent="0.25">
      <c r="A7" s="5"/>
      <c r="B7" s="5"/>
      <c r="C7" s="5"/>
      <c r="D7" s="5"/>
      <c r="E7" s="5"/>
      <c r="F7" s="5"/>
      <c r="G7" s="5"/>
      <c r="H7" s="5"/>
      <c r="I7" s="5"/>
    </row>
    <row r="8" spans="1:11" x14ac:dyDescent="0.25">
      <c r="A8" t="s">
        <v>5</v>
      </c>
      <c r="B8" t="s">
        <v>6</v>
      </c>
      <c r="C8" t="s">
        <v>127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15</v>
      </c>
      <c r="K8"/>
    </row>
    <row r="9" spans="1:11" x14ac:dyDescent="0.25">
      <c r="A9" t="s">
        <v>133</v>
      </c>
      <c r="B9" t="s">
        <v>14</v>
      </c>
      <c r="C9" t="s">
        <v>128</v>
      </c>
      <c r="D9" s="7">
        <v>9.99</v>
      </c>
      <c r="E9" s="19">
        <v>25</v>
      </c>
      <c r="F9" s="7">
        <f t="shared" ref="F9:F17" si="0">D9*E9</f>
        <v>249.75</v>
      </c>
      <c r="G9" s="8">
        <v>20</v>
      </c>
      <c r="H9" s="8">
        <v>30</v>
      </c>
      <c r="I9" s="6" t="str">
        <f t="shared" ref="I9:I17" si="1">IF(E9&lt;=G9,"Yes","No")</f>
        <v>No</v>
      </c>
    </row>
    <row r="10" spans="1:11" x14ac:dyDescent="0.25">
      <c r="A10" t="s">
        <v>134</v>
      </c>
      <c r="B10" t="s">
        <v>83</v>
      </c>
      <c r="C10" t="s">
        <v>129</v>
      </c>
      <c r="D10" s="7">
        <v>31.99</v>
      </c>
      <c r="E10" s="19">
        <v>7</v>
      </c>
      <c r="F10" s="7">
        <f t="shared" si="0"/>
        <v>223.92999999999998</v>
      </c>
      <c r="G10" s="8">
        <v>5</v>
      </c>
      <c r="H10" s="8">
        <v>10</v>
      </c>
      <c r="I10" s="6" t="str">
        <f t="shared" si="1"/>
        <v>No</v>
      </c>
    </row>
    <row r="11" spans="1:11" x14ac:dyDescent="0.25">
      <c r="A11" t="s">
        <v>135</v>
      </c>
      <c r="B11" t="s">
        <v>85</v>
      </c>
      <c r="C11" t="s">
        <v>129</v>
      </c>
      <c r="D11" s="7">
        <v>59.99</v>
      </c>
      <c r="E11" s="19">
        <v>2</v>
      </c>
      <c r="F11" s="7">
        <f t="shared" si="0"/>
        <v>119.98</v>
      </c>
      <c r="G11" s="8">
        <v>5</v>
      </c>
      <c r="H11" s="8">
        <v>5</v>
      </c>
      <c r="I11" s="6" t="str">
        <f t="shared" si="1"/>
        <v>Yes</v>
      </c>
    </row>
    <row r="12" spans="1:11" x14ac:dyDescent="0.25">
      <c r="A12" t="s">
        <v>136</v>
      </c>
      <c r="B12" t="s">
        <v>91</v>
      </c>
      <c r="C12" t="s">
        <v>130</v>
      </c>
      <c r="D12" s="7">
        <v>14.99</v>
      </c>
      <c r="E12" s="19">
        <v>8</v>
      </c>
      <c r="F12" s="7">
        <f t="shared" si="0"/>
        <v>119.92</v>
      </c>
      <c r="G12" s="8">
        <v>10</v>
      </c>
      <c r="H12" s="8">
        <v>10</v>
      </c>
      <c r="I12" s="6" t="str">
        <f t="shared" si="1"/>
        <v>Yes</v>
      </c>
    </row>
    <row r="13" spans="1:11" x14ac:dyDescent="0.25">
      <c r="A13" t="s">
        <v>180</v>
      </c>
      <c r="B13" t="s">
        <v>93</v>
      </c>
      <c r="C13" t="s">
        <v>130</v>
      </c>
      <c r="D13" s="7">
        <v>27.99</v>
      </c>
      <c r="E13" s="19">
        <v>10</v>
      </c>
      <c r="F13" s="7">
        <f t="shared" si="0"/>
        <v>279.89999999999998</v>
      </c>
      <c r="G13" s="8">
        <v>12</v>
      </c>
      <c r="H13" s="8">
        <v>15</v>
      </c>
      <c r="I13" s="6" t="str">
        <f t="shared" si="1"/>
        <v>Yes</v>
      </c>
    </row>
    <row r="14" spans="1:11" x14ac:dyDescent="0.25">
      <c r="A14" t="s">
        <v>137</v>
      </c>
      <c r="B14" t="s">
        <v>19</v>
      </c>
      <c r="C14" t="s">
        <v>128</v>
      </c>
      <c r="D14" s="7">
        <v>26.99</v>
      </c>
      <c r="E14" s="19">
        <v>10</v>
      </c>
      <c r="F14" s="7">
        <f t="shared" si="0"/>
        <v>269.89999999999998</v>
      </c>
      <c r="G14" s="8">
        <v>10</v>
      </c>
      <c r="H14" s="8">
        <v>20</v>
      </c>
      <c r="I14" s="6" t="str">
        <f t="shared" si="1"/>
        <v>Yes</v>
      </c>
    </row>
    <row r="15" spans="1:11" x14ac:dyDescent="0.25">
      <c r="A15" t="s">
        <v>138</v>
      </c>
      <c r="B15" t="s">
        <v>21</v>
      </c>
      <c r="C15" t="s">
        <v>128</v>
      </c>
      <c r="D15" s="7">
        <v>29.99</v>
      </c>
      <c r="E15" s="19">
        <v>12</v>
      </c>
      <c r="F15" s="7">
        <f t="shared" si="0"/>
        <v>359.88</v>
      </c>
      <c r="G15" s="8">
        <v>10</v>
      </c>
      <c r="H15" s="8">
        <v>20</v>
      </c>
      <c r="I15" s="6" t="str">
        <f t="shared" si="1"/>
        <v>No</v>
      </c>
    </row>
    <row r="16" spans="1:11" x14ac:dyDescent="0.25">
      <c r="A16" t="s">
        <v>139</v>
      </c>
      <c r="B16" t="s">
        <v>25</v>
      </c>
      <c r="C16" t="s">
        <v>128</v>
      </c>
      <c r="D16" s="7">
        <v>29.99</v>
      </c>
      <c r="E16" s="19">
        <v>28</v>
      </c>
      <c r="F16" s="7">
        <f t="shared" si="0"/>
        <v>839.71999999999991</v>
      </c>
      <c r="G16" s="8">
        <v>20</v>
      </c>
      <c r="H16" s="8">
        <v>25</v>
      </c>
      <c r="I16" s="6" t="str">
        <f t="shared" si="1"/>
        <v>No</v>
      </c>
    </row>
    <row r="17" spans="1:9" x14ac:dyDescent="0.25">
      <c r="A17" t="s">
        <v>140</v>
      </c>
      <c r="B17" t="s">
        <v>23</v>
      </c>
      <c r="C17" t="s">
        <v>128</v>
      </c>
      <c r="D17" s="7">
        <v>59.95</v>
      </c>
      <c r="E17" s="19">
        <v>8</v>
      </c>
      <c r="F17" s="7">
        <f t="shared" si="0"/>
        <v>479.6</v>
      </c>
      <c r="G17" s="8">
        <v>10</v>
      </c>
      <c r="H17" s="8">
        <v>15</v>
      </c>
      <c r="I17" s="6" t="str">
        <f t="shared" si="1"/>
        <v>Yes</v>
      </c>
    </row>
    <row r="18" spans="1:9" x14ac:dyDescent="0.25">
      <c r="A18" t="s">
        <v>142</v>
      </c>
      <c r="B18" t="s">
        <v>89</v>
      </c>
      <c r="C18" t="s">
        <v>129</v>
      </c>
      <c r="D18" s="7">
        <v>79.95</v>
      </c>
      <c r="E18" s="19">
        <v>6</v>
      </c>
      <c r="F18" s="7">
        <f t="shared" ref="F18:F54" si="2">D18*E18</f>
        <v>479.70000000000005</v>
      </c>
      <c r="G18" s="8">
        <v>5</v>
      </c>
      <c r="H18" s="8">
        <v>5</v>
      </c>
      <c r="I18" s="6" t="str">
        <f t="shared" ref="I18:I54" si="3">IF(E18&lt;=G18,"Yes","No")</f>
        <v>No</v>
      </c>
    </row>
    <row r="19" spans="1:9" x14ac:dyDescent="0.25">
      <c r="A19" t="s">
        <v>143</v>
      </c>
      <c r="B19" t="s">
        <v>27</v>
      </c>
      <c r="C19" t="s">
        <v>128</v>
      </c>
      <c r="D19" s="7">
        <v>9.99</v>
      </c>
      <c r="E19" s="19">
        <v>32</v>
      </c>
      <c r="F19" s="7">
        <f t="shared" si="2"/>
        <v>319.68</v>
      </c>
      <c r="G19" s="8">
        <v>25</v>
      </c>
      <c r="H19" s="8">
        <v>30</v>
      </c>
      <c r="I19" s="6" t="str">
        <f t="shared" si="3"/>
        <v>No</v>
      </c>
    </row>
    <row r="20" spans="1:9" x14ac:dyDescent="0.25">
      <c r="A20" t="s">
        <v>144</v>
      </c>
      <c r="B20" t="s">
        <v>29</v>
      </c>
      <c r="C20" t="s">
        <v>128</v>
      </c>
      <c r="D20" s="7">
        <v>24.99</v>
      </c>
      <c r="E20" s="19">
        <v>11</v>
      </c>
      <c r="F20" s="7">
        <f t="shared" si="2"/>
        <v>274.89</v>
      </c>
      <c r="G20" s="8">
        <v>10</v>
      </c>
      <c r="H20" s="8">
        <v>15</v>
      </c>
      <c r="I20" s="6" t="str">
        <f t="shared" si="3"/>
        <v>No</v>
      </c>
    </row>
    <row r="21" spans="1:9" x14ac:dyDescent="0.25">
      <c r="A21" t="s">
        <v>145</v>
      </c>
      <c r="B21" t="s">
        <v>31</v>
      </c>
      <c r="C21" t="s">
        <v>128</v>
      </c>
      <c r="D21" s="7">
        <v>11.99</v>
      </c>
      <c r="E21" s="19">
        <v>5</v>
      </c>
      <c r="F21" s="7">
        <f t="shared" si="2"/>
        <v>59.95</v>
      </c>
      <c r="G21" s="8">
        <v>10</v>
      </c>
      <c r="H21" s="8">
        <v>25</v>
      </c>
      <c r="I21" s="6" t="str">
        <f t="shared" si="3"/>
        <v>Yes</v>
      </c>
    </row>
    <row r="22" spans="1:9" x14ac:dyDescent="0.25">
      <c r="A22" t="s">
        <v>146</v>
      </c>
      <c r="B22" t="s">
        <v>33</v>
      </c>
      <c r="C22" t="s">
        <v>128</v>
      </c>
      <c r="D22" s="7">
        <v>14.95</v>
      </c>
      <c r="E22" s="19">
        <v>24</v>
      </c>
      <c r="F22" s="7">
        <f t="shared" si="2"/>
        <v>358.79999999999995</v>
      </c>
      <c r="G22" s="8">
        <v>20</v>
      </c>
      <c r="H22" s="8">
        <v>20</v>
      </c>
      <c r="I22" s="6" t="str">
        <f t="shared" si="3"/>
        <v>No</v>
      </c>
    </row>
    <row r="23" spans="1:9" x14ac:dyDescent="0.25">
      <c r="A23" t="s">
        <v>147</v>
      </c>
      <c r="B23" t="s">
        <v>70</v>
      </c>
      <c r="C23" t="s">
        <v>129</v>
      </c>
      <c r="D23" s="7">
        <v>79.989999999999995</v>
      </c>
      <c r="E23" s="19">
        <v>6</v>
      </c>
      <c r="F23" s="7">
        <f t="shared" si="2"/>
        <v>479.93999999999994</v>
      </c>
      <c r="G23" s="6">
        <v>5</v>
      </c>
      <c r="H23" s="6">
        <v>5</v>
      </c>
      <c r="I23" s="6" t="str">
        <f t="shared" si="3"/>
        <v>No</v>
      </c>
    </row>
    <row r="24" spans="1:9" x14ac:dyDescent="0.25">
      <c r="A24" t="s">
        <v>148</v>
      </c>
      <c r="B24" t="s">
        <v>71</v>
      </c>
      <c r="C24" t="s">
        <v>129</v>
      </c>
      <c r="D24" s="7">
        <v>129.99</v>
      </c>
      <c r="E24" s="19">
        <v>4</v>
      </c>
      <c r="F24" s="7">
        <f t="shared" si="2"/>
        <v>519.96</v>
      </c>
      <c r="G24" s="8">
        <v>4</v>
      </c>
      <c r="H24" s="8">
        <v>4</v>
      </c>
      <c r="I24" s="6" t="str">
        <f t="shared" si="3"/>
        <v>Yes</v>
      </c>
    </row>
    <row r="25" spans="1:9" x14ac:dyDescent="0.25">
      <c r="A25" t="s">
        <v>149</v>
      </c>
      <c r="B25" t="s">
        <v>35</v>
      </c>
      <c r="C25" t="s">
        <v>128</v>
      </c>
      <c r="D25" s="7">
        <v>11.99</v>
      </c>
      <c r="E25" s="19">
        <v>12</v>
      </c>
      <c r="F25" s="7">
        <f t="shared" si="2"/>
        <v>143.88</v>
      </c>
      <c r="G25" s="8">
        <v>15</v>
      </c>
      <c r="H25" s="8">
        <v>25</v>
      </c>
      <c r="I25" s="6" t="str">
        <f t="shared" si="3"/>
        <v>Yes</v>
      </c>
    </row>
    <row r="26" spans="1:9" x14ac:dyDescent="0.25">
      <c r="A26" t="s">
        <v>150</v>
      </c>
      <c r="B26" t="s">
        <v>37</v>
      </c>
      <c r="C26" t="s">
        <v>128</v>
      </c>
      <c r="D26" s="7">
        <v>29.99</v>
      </c>
      <c r="E26" s="19">
        <v>15</v>
      </c>
      <c r="F26" s="7">
        <f t="shared" si="2"/>
        <v>449.84999999999997</v>
      </c>
      <c r="G26" s="8">
        <v>15</v>
      </c>
      <c r="H26" s="8">
        <v>20</v>
      </c>
      <c r="I26" s="6" t="str">
        <f t="shared" si="3"/>
        <v>Yes</v>
      </c>
    </row>
    <row r="27" spans="1:9" x14ac:dyDescent="0.25">
      <c r="A27" t="s">
        <v>151</v>
      </c>
      <c r="B27" t="s">
        <v>114</v>
      </c>
      <c r="C27" t="s">
        <v>131</v>
      </c>
      <c r="D27" s="7">
        <v>22.99</v>
      </c>
      <c r="E27" s="19">
        <v>15</v>
      </c>
      <c r="F27" s="7">
        <f t="shared" si="2"/>
        <v>344.84999999999997</v>
      </c>
      <c r="G27" s="8">
        <v>20</v>
      </c>
      <c r="H27" s="8">
        <v>10</v>
      </c>
      <c r="I27" s="6" t="str">
        <f t="shared" si="3"/>
        <v>Yes</v>
      </c>
    </row>
    <row r="28" spans="1:9" x14ac:dyDescent="0.25">
      <c r="A28" t="s">
        <v>152</v>
      </c>
      <c r="B28" t="s">
        <v>116</v>
      </c>
      <c r="C28" t="s">
        <v>131</v>
      </c>
      <c r="D28" s="7">
        <v>19.989999999999998</v>
      </c>
      <c r="E28" s="19">
        <v>12</v>
      </c>
      <c r="F28" s="7">
        <f t="shared" si="2"/>
        <v>239.88</v>
      </c>
      <c r="G28" s="8">
        <v>20</v>
      </c>
      <c r="H28" s="8">
        <v>10</v>
      </c>
      <c r="I28" s="6" t="str">
        <f t="shared" si="3"/>
        <v>Yes</v>
      </c>
    </row>
    <row r="29" spans="1:9" x14ac:dyDescent="0.25">
      <c r="A29" t="s">
        <v>153</v>
      </c>
      <c r="B29" t="s">
        <v>72</v>
      </c>
      <c r="C29" t="s">
        <v>129</v>
      </c>
      <c r="D29" s="7">
        <v>64.989999999999995</v>
      </c>
      <c r="E29" s="19">
        <v>10</v>
      </c>
      <c r="F29" s="7">
        <f t="shared" si="2"/>
        <v>649.9</v>
      </c>
      <c r="G29" s="8">
        <v>12</v>
      </c>
      <c r="H29" s="8">
        <v>10</v>
      </c>
      <c r="I29" s="6" t="str">
        <f t="shared" si="3"/>
        <v>Yes</v>
      </c>
    </row>
    <row r="30" spans="1:9" x14ac:dyDescent="0.25">
      <c r="A30" t="s">
        <v>154</v>
      </c>
      <c r="B30" t="s">
        <v>73</v>
      </c>
      <c r="C30" t="s">
        <v>129</v>
      </c>
      <c r="D30" s="7">
        <v>79.989999999999995</v>
      </c>
      <c r="E30" s="19">
        <v>8</v>
      </c>
      <c r="F30" s="7">
        <f t="shared" si="2"/>
        <v>639.91999999999996</v>
      </c>
      <c r="G30" s="8">
        <v>5</v>
      </c>
      <c r="H30" s="8">
        <v>5</v>
      </c>
      <c r="I30" s="6" t="str">
        <f t="shared" si="3"/>
        <v>No</v>
      </c>
    </row>
    <row r="31" spans="1:9" x14ac:dyDescent="0.25">
      <c r="A31" t="s">
        <v>155</v>
      </c>
      <c r="B31" t="s">
        <v>39</v>
      </c>
      <c r="C31" t="s">
        <v>128</v>
      </c>
      <c r="D31" s="7">
        <v>9.99</v>
      </c>
      <c r="E31" s="19">
        <v>10</v>
      </c>
      <c r="F31" s="7">
        <f t="shared" si="2"/>
        <v>99.9</v>
      </c>
      <c r="G31" s="8">
        <v>10</v>
      </c>
      <c r="H31" s="8">
        <v>15</v>
      </c>
      <c r="I31" s="6" t="str">
        <f t="shared" si="3"/>
        <v>Yes</v>
      </c>
    </row>
    <row r="32" spans="1:9" x14ac:dyDescent="0.25">
      <c r="A32" t="s">
        <v>156</v>
      </c>
      <c r="B32" t="s">
        <v>41</v>
      </c>
      <c r="C32" t="s">
        <v>128</v>
      </c>
      <c r="D32" s="7">
        <v>5.99</v>
      </c>
      <c r="E32" s="19">
        <v>15</v>
      </c>
      <c r="F32" s="7">
        <f t="shared" si="2"/>
        <v>89.850000000000009</v>
      </c>
      <c r="G32" s="8">
        <v>10</v>
      </c>
      <c r="H32" s="8">
        <v>15</v>
      </c>
      <c r="I32" s="6" t="str">
        <f t="shared" si="3"/>
        <v>No</v>
      </c>
    </row>
    <row r="33" spans="1:9" x14ac:dyDescent="0.25">
      <c r="A33" t="s">
        <v>157</v>
      </c>
      <c r="B33" t="s">
        <v>103</v>
      </c>
      <c r="C33" t="s">
        <v>130</v>
      </c>
      <c r="D33" s="7">
        <v>59.49</v>
      </c>
      <c r="E33" s="19">
        <v>11</v>
      </c>
      <c r="F33" s="7">
        <f t="shared" si="2"/>
        <v>654.39</v>
      </c>
      <c r="G33" s="8">
        <v>12</v>
      </c>
      <c r="H33" s="8">
        <v>10</v>
      </c>
      <c r="I33" s="6" t="str">
        <f t="shared" si="3"/>
        <v>Yes</v>
      </c>
    </row>
    <row r="34" spans="1:9" x14ac:dyDescent="0.25">
      <c r="A34" t="s">
        <v>158</v>
      </c>
      <c r="B34" t="s">
        <v>105</v>
      </c>
      <c r="C34" t="s">
        <v>130</v>
      </c>
      <c r="D34" s="7">
        <v>38.99</v>
      </c>
      <c r="E34" s="19">
        <v>12</v>
      </c>
      <c r="F34" s="7">
        <f t="shared" si="2"/>
        <v>467.88</v>
      </c>
      <c r="G34" s="8">
        <v>15</v>
      </c>
      <c r="H34" s="8">
        <v>10</v>
      </c>
      <c r="I34" s="6" t="str">
        <f t="shared" si="3"/>
        <v>Yes</v>
      </c>
    </row>
    <row r="35" spans="1:9" x14ac:dyDescent="0.25">
      <c r="A35" t="s">
        <v>159</v>
      </c>
      <c r="B35" t="s">
        <v>43</v>
      </c>
      <c r="C35" t="s">
        <v>128</v>
      </c>
      <c r="D35" s="7">
        <v>14.99</v>
      </c>
      <c r="E35" s="19">
        <v>30</v>
      </c>
      <c r="F35" s="7">
        <f t="shared" si="2"/>
        <v>449.7</v>
      </c>
      <c r="G35" s="8">
        <v>15</v>
      </c>
      <c r="H35" s="8">
        <v>15</v>
      </c>
      <c r="I35" s="6" t="str">
        <f t="shared" si="3"/>
        <v>No</v>
      </c>
    </row>
    <row r="36" spans="1:9" x14ac:dyDescent="0.25">
      <c r="A36" t="s">
        <v>160</v>
      </c>
      <c r="B36" t="s">
        <v>45</v>
      </c>
      <c r="C36" t="s">
        <v>128</v>
      </c>
      <c r="D36" s="7">
        <v>9.99</v>
      </c>
      <c r="E36" s="19">
        <v>15</v>
      </c>
      <c r="F36" s="7">
        <f t="shared" si="2"/>
        <v>149.85</v>
      </c>
      <c r="G36" s="8">
        <v>20</v>
      </c>
      <c r="H36" s="8">
        <v>15</v>
      </c>
      <c r="I36" s="6" t="str">
        <f t="shared" si="3"/>
        <v>Yes</v>
      </c>
    </row>
    <row r="37" spans="1:9" x14ac:dyDescent="0.25">
      <c r="A37" t="s">
        <v>161</v>
      </c>
      <c r="B37" t="s">
        <v>47</v>
      </c>
      <c r="C37" t="s">
        <v>128</v>
      </c>
      <c r="D37" s="7">
        <v>5.59</v>
      </c>
      <c r="E37" s="19">
        <v>6</v>
      </c>
      <c r="F37" s="7">
        <f t="shared" si="2"/>
        <v>33.54</v>
      </c>
      <c r="G37" s="8">
        <v>10</v>
      </c>
      <c r="H37" s="8">
        <v>15</v>
      </c>
      <c r="I37" s="6" t="str">
        <f t="shared" si="3"/>
        <v>Yes</v>
      </c>
    </row>
    <row r="38" spans="1:9" x14ac:dyDescent="0.25">
      <c r="A38" t="s">
        <v>162</v>
      </c>
      <c r="B38" t="s">
        <v>49</v>
      </c>
      <c r="C38" t="s">
        <v>128</v>
      </c>
      <c r="D38" s="7">
        <v>17.989999999999998</v>
      </c>
      <c r="E38" s="19">
        <v>8</v>
      </c>
      <c r="F38" s="7">
        <f t="shared" si="2"/>
        <v>143.91999999999999</v>
      </c>
      <c r="G38" s="8">
        <v>10</v>
      </c>
      <c r="H38" s="8">
        <v>15</v>
      </c>
      <c r="I38" s="6" t="str">
        <f t="shared" si="3"/>
        <v>Yes</v>
      </c>
    </row>
    <row r="39" spans="1:9" x14ac:dyDescent="0.25">
      <c r="A39" t="s">
        <v>163</v>
      </c>
      <c r="B39" t="s">
        <v>111</v>
      </c>
      <c r="C39" t="s">
        <v>131</v>
      </c>
      <c r="D39" s="7">
        <v>12.79</v>
      </c>
      <c r="E39" s="19">
        <v>10</v>
      </c>
      <c r="F39" s="7">
        <f t="shared" si="2"/>
        <v>127.89999999999999</v>
      </c>
      <c r="G39" s="8">
        <v>15</v>
      </c>
      <c r="H39" s="8">
        <v>10</v>
      </c>
      <c r="I39" s="6" t="str">
        <f t="shared" si="3"/>
        <v>Yes</v>
      </c>
    </row>
    <row r="40" spans="1:9" x14ac:dyDescent="0.25">
      <c r="A40" t="s">
        <v>164</v>
      </c>
      <c r="B40" t="s">
        <v>111</v>
      </c>
      <c r="C40" t="s">
        <v>131</v>
      </c>
      <c r="D40" s="7">
        <v>14.99</v>
      </c>
      <c r="E40" s="19">
        <v>12</v>
      </c>
      <c r="F40" s="7">
        <f t="shared" si="2"/>
        <v>179.88</v>
      </c>
      <c r="G40" s="8">
        <v>10</v>
      </c>
      <c r="H40" s="8">
        <v>10</v>
      </c>
      <c r="I40" s="6" t="str">
        <f t="shared" si="3"/>
        <v>No</v>
      </c>
    </row>
    <row r="41" spans="1:9" x14ac:dyDescent="0.25">
      <c r="A41" t="s">
        <v>165</v>
      </c>
      <c r="B41" t="s">
        <v>51</v>
      </c>
      <c r="C41" t="s">
        <v>128</v>
      </c>
      <c r="D41" s="7">
        <v>26.99</v>
      </c>
      <c r="E41" s="19">
        <v>12</v>
      </c>
      <c r="F41" s="7">
        <f t="shared" si="2"/>
        <v>323.88</v>
      </c>
      <c r="G41" s="8">
        <v>15</v>
      </c>
      <c r="H41" s="8">
        <v>10</v>
      </c>
      <c r="I41" s="6" t="str">
        <f t="shared" si="3"/>
        <v>Yes</v>
      </c>
    </row>
    <row r="42" spans="1:9" x14ac:dyDescent="0.25">
      <c r="A42" t="s">
        <v>166</v>
      </c>
      <c r="B42" t="s">
        <v>53</v>
      </c>
      <c r="C42" t="s">
        <v>128</v>
      </c>
      <c r="D42" s="7">
        <v>49.99</v>
      </c>
      <c r="E42" s="19">
        <v>8</v>
      </c>
      <c r="F42" s="7">
        <f t="shared" si="2"/>
        <v>399.92</v>
      </c>
      <c r="G42" s="8">
        <v>5</v>
      </c>
      <c r="H42" s="8">
        <v>10</v>
      </c>
      <c r="I42" s="6" t="str">
        <f t="shared" si="3"/>
        <v>No</v>
      </c>
    </row>
    <row r="43" spans="1:9" x14ac:dyDescent="0.25">
      <c r="A43" t="s">
        <v>167</v>
      </c>
      <c r="B43" t="s">
        <v>107</v>
      </c>
      <c r="C43" t="s">
        <v>131</v>
      </c>
      <c r="D43" s="7">
        <v>42.99</v>
      </c>
      <c r="E43" s="19">
        <v>5</v>
      </c>
      <c r="F43" s="7">
        <f t="shared" si="2"/>
        <v>214.95000000000002</v>
      </c>
      <c r="G43" s="8">
        <v>2</v>
      </c>
      <c r="H43" s="8">
        <v>5</v>
      </c>
      <c r="I43" s="6" t="str">
        <f t="shared" si="3"/>
        <v>No</v>
      </c>
    </row>
    <row r="44" spans="1:9" x14ac:dyDescent="0.25">
      <c r="A44" t="s">
        <v>168</v>
      </c>
      <c r="B44" t="s">
        <v>79</v>
      </c>
      <c r="C44" t="s">
        <v>129</v>
      </c>
      <c r="D44" s="7">
        <v>129.99</v>
      </c>
      <c r="E44" s="19">
        <v>10</v>
      </c>
      <c r="F44" s="7">
        <f t="shared" si="2"/>
        <v>1299.9000000000001</v>
      </c>
      <c r="G44" s="8">
        <v>5</v>
      </c>
      <c r="H44" s="8">
        <v>5</v>
      </c>
      <c r="I44" s="6" t="str">
        <f t="shared" si="3"/>
        <v>No</v>
      </c>
    </row>
    <row r="45" spans="1:9" x14ac:dyDescent="0.25">
      <c r="A45" t="s">
        <v>169</v>
      </c>
      <c r="B45" t="s">
        <v>81</v>
      </c>
      <c r="C45" t="s">
        <v>129</v>
      </c>
      <c r="D45" s="7">
        <v>169.99</v>
      </c>
      <c r="E45" s="19">
        <v>9</v>
      </c>
      <c r="F45" s="7">
        <f t="shared" si="2"/>
        <v>1529.91</v>
      </c>
      <c r="G45" s="8">
        <v>5</v>
      </c>
      <c r="H45" s="8">
        <v>5</v>
      </c>
      <c r="I45" s="6" t="str">
        <f t="shared" si="3"/>
        <v>No</v>
      </c>
    </row>
    <row r="46" spans="1:9" x14ac:dyDescent="0.25">
      <c r="A46" t="s">
        <v>170</v>
      </c>
      <c r="B46" t="s">
        <v>55</v>
      </c>
      <c r="C46" t="s">
        <v>128</v>
      </c>
      <c r="D46" s="7">
        <v>8.99</v>
      </c>
      <c r="E46" s="19">
        <v>12</v>
      </c>
      <c r="F46" s="7">
        <f t="shared" si="2"/>
        <v>107.88</v>
      </c>
      <c r="G46" s="8">
        <v>10</v>
      </c>
      <c r="H46" s="8">
        <v>20</v>
      </c>
      <c r="I46" s="6" t="str">
        <f t="shared" si="3"/>
        <v>No</v>
      </c>
    </row>
    <row r="47" spans="1:9" x14ac:dyDescent="0.25">
      <c r="A47" t="s">
        <v>171</v>
      </c>
      <c r="B47" t="s">
        <v>57</v>
      </c>
      <c r="C47" t="s">
        <v>128</v>
      </c>
      <c r="D47" s="7">
        <v>19.989999999999998</v>
      </c>
      <c r="E47" s="19">
        <v>11</v>
      </c>
      <c r="F47" s="7">
        <f t="shared" si="2"/>
        <v>219.89</v>
      </c>
      <c r="G47" s="8">
        <v>10</v>
      </c>
      <c r="H47" s="8">
        <v>20</v>
      </c>
      <c r="I47" s="6" t="str">
        <f t="shared" si="3"/>
        <v>No</v>
      </c>
    </row>
    <row r="48" spans="1:9" x14ac:dyDescent="0.25">
      <c r="A48" t="s">
        <v>172</v>
      </c>
      <c r="B48" t="s">
        <v>122</v>
      </c>
      <c r="C48" t="s">
        <v>131</v>
      </c>
      <c r="D48" s="7">
        <v>7.99</v>
      </c>
      <c r="E48" s="19">
        <v>6</v>
      </c>
      <c r="F48" s="7">
        <f t="shared" si="2"/>
        <v>47.94</v>
      </c>
      <c r="G48" s="8">
        <v>5</v>
      </c>
      <c r="H48" s="8">
        <v>10</v>
      </c>
      <c r="I48" s="6" t="str">
        <f t="shared" si="3"/>
        <v>No</v>
      </c>
    </row>
    <row r="49" spans="1:9" x14ac:dyDescent="0.25">
      <c r="A49" t="s">
        <v>173</v>
      </c>
      <c r="B49" t="s">
        <v>124</v>
      </c>
      <c r="C49" t="s">
        <v>131</v>
      </c>
      <c r="D49" s="7">
        <v>22.99</v>
      </c>
      <c r="E49" s="19">
        <v>5</v>
      </c>
      <c r="F49" s="7">
        <f t="shared" si="2"/>
        <v>114.94999999999999</v>
      </c>
      <c r="G49" s="8">
        <v>10</v>
      </c>
      <c r="H49" s="8">
        <v>10</v>
      </c>
      <c r="I49" s="6" t="str">
        <f t="shared" si="3"/>
        <v>Yes</v>
      </c>
    </row>
    <row r="50" spans="1:9" x14ac:dyDescent="0.25">
      <c r="A50" t="s">
        <v>174</v>
      </c>
      <c r="B50" t="s">
        <v>126</v>
      </c>
      <c r="C50" t="s">
        <v>131</v>
      </c>
      <c r="D50" s="7">
        <v>17.989999999999998</v>
      </c>
      <c r="E50" s="19">
        <v>10</v>
      </c>
      <c r="F50" s="7">
        <f t="shared" si="2"/>
        <v>179.89999999999998</v>
      </c>
      <c r="G50" s="8">
        <v>15</v>
      </c>
      <c r="H50" s="8">
        <v>10</v>
      </c>
      <c r="I50" s="6" t="str">
        <f t="shared" si="3"/>
        <v>Yes</v>
      </c>
    </row>
    <row r="51" spans="1:9" x14ac:dyDescent="0.25">
      <c r="A51" t="s">
        <v>175</v>
      </c>
      <c r="B51" t="s">
        <v>61</v>
      </c>
      <c r="C51" t="s">
        <v>128</v>
      </c>
      <c r="D51" s="7">
        <v>24.99</v>
      </c>
      <c r="E51" s="19">
        <v>13</v>
      </c>
      <c r="F51" s="7">
        <f t="shared" si="2"/>
        <v>324.87</v>
      </c>
      <c r="G51" s="8">
        <v>8</v>
      </c>
      <c r="H51" s="8">
        <v>10</v>
      </c>
      <c r="I51" s="6" t="str">
        <f t="shared" si="3"/>
        <v>No</v>
      </c>
    </row>
    <row r="52" spans="1:9" x14ac:dyDescent="0.25">
      <c r="A52" t="s">
        <v>176</v>
      </c>
      <c r="B52" t="s">
        <v>59</v>
      </c>
      <c r="C52" t="s">
        <v>128</v>
      </c>
      <c r="D52" s="7">
        <v>19.989999999999998</v>
      </c>
      <c r="E52" s="19">
        <v>12</v>
      </c>
      <c r="F52" s="7">
        <f t="shared" si="2"/>
        <v>239.88</v>
      </c>
      <c r="G52" s="8">
        <v>8</v>
      </c>
      <c r="H52" s="8">
        <v>10</v>
      </c>
      <c r="I52" s="6" t="str">
        <f t="shared" si="3"/>
        <v>No</v>
      </c>
    </row>
    <row r="53" spans="1:9" x14ac:dyDescent="0.25">
      <c r="A53" t="s">
        <v>177</v>
      </c>
      <c r="B53" t="s">
        <v>63</v>
      </c>
      <c r="C53" t="s">
        <v>128</v>
      </c>
      <c r="D53" s="7">
        <v>7.99</v>
      </c>
      <c r="E53" s="19">
        <v>24</v>
      </c>
      <c r="F53" s="7">
        <f t="shared" si="2"/>
        <v>191.76</v>
      </c>
      <c r="G53" s="8">
        <v>20</v>
      </c>
      <c r="H53" s="8">
        <v>20</v>
      </c>
      <c r="I53" s="6" t="str">
        <f t="shared" si="3"/>
        <v>No</v>
      </c>
    </row>
    <row r="54" spans="1:9" x14ac:dyDescent="0.25">
      <c r="A54" t="s">
        <v>178</v>
      </c>
      <c r="B54" t="s">
        <v>65</v>
      </c>
      <c r="C54" t="s">
        <v>128</v>
      </c>
      <c r="D54" s="7">
        <v>24.99</v>
      </c>
      <c r="E54" s="19">
        <v>12</v>
      </c>
      <c r="F54" s="7">
        <f t="shared" si="2"/>
        <v>299.88</v>
      </c>
      <c r="G54" s="8">
        <v>10</v>
      </c>
      <c r="H54" s="8">
        <v>10</v>
      </c>
      <c r="I54" s="6" t="str">
        <f t="shared" si="3"/>
        <v>No</v>
      </c>
    </row>
  </sheetData>
  <mergeCells count="1">
    <mergeCell ref="A1:I1"/>
  </mergeCells>
  <dataValidations count="1">
    <dataValidation allowBlank="1" error="pavI8MeUFtEyxX2I4tkyf962ff89-c0ab-4b5c-8e84-35644b4cfe46" sqref="A1:K54" xr:uid="{00000000-0002-0000-0200-000000000000}"/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7"/>
  <sheetViews>
    <sheetView zoomScaleNormal="100" workbookViewId="0">
      <selection activeCell="C111" sqref="C111"/>
    </sheetView>
  </sheetViews>
  <sheetFormatPr defaultColWidth="9.140625" defaultRowHeight="15" x14ac:dyDescent="0.25"/>
  <cols>
    <col min="1" max="1" width="9.5703125" style="4" customWidth="1"/>
    <col min="2" max="2" width="27" style="4" bestFit="1" customWidth="1"/>
    <col min="3" max="4" width="11.7109375" style="4" customWidth="1"/>
    <col min="5" max="5" width="10" style="4" customWidth="1"/>
    <col min="6" max="6" width="10.7109375" style="4" customWidth="1"/>
    <col min="7" max="7" width="15.42578125" style="4" customWidth="1"/>
    <col min="8" max="8" width="18.42578125" style="4" customWidth="1"/>
    <col min="9" max="9" width="11.28515625" style="4" customWidth="1"/>
    <col min="10" max="10" width="4.42578125" style="4" customWidth="1"/>
    <col min="11" max="11" width="14.7109375" style="4" customWidth="1"/>
    <col min="12" max="16384" width="9.140625" style="4"/>
  </cols>
  <sheetData>
    <row r="1" spans="1:11" ht="71.25" customHeight="1" x14ac:dyDescent="0.25">
      <c r="A1" s="61" t="s">
        <v>181</v>
      </c>
      <c r="B1" s="61"/>
      <c r="C1" s="61"/>
      <c r="D1" s="61"/>
      <c r="E1" s="61"/>
      <c r="F1" s="61"/>
      <c r="G1" s="61"/>
      <c r="H1" s="61"/>
      <c r="I1" s="61"/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</row>
    <row r="3" spans="1:11" x14ac:dyDescent="0.25">
      <c r="A3" t="s">
        <v>5</v>
      </c>
      <c r="B3" t="s">
        <v>6</v>
      </c>
      <c r="C3" t="s">
        <v>127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15</v>
      </c>
      <c r="K3"/>
    </row>
    <row r="4" spans="1:11" hidden="1" x14ac:dyDescent="0.25">
      <c r="A4" t="s">
        <v>13</v>
      </c>
      <c r="B4" t="s">
        <v>14</v>
      </c>
      <c r="C4" t="s">
        <v>128</v>
      </c>
      <c r="D4" s="7">
        <v>9.99</v>
      </c>
      <c r="E4" s="8">
        <v>25</v>
      </c>
      <c r="F4" s="7">
        <f t="shared" ref="F4:F23" si="0">D4*E4</f>
        <v>249.75</v>
      </c>
      <c r="G4" s="8">
        <v>20</v>
      </c>
      <c r="H4" s="8">
        <v>30</v>
      </c>
      <c r="I4" s="6" t="str">
        <f t="shared" ref="I4:I23" si="1">IF(E4&lt;=G4,"Yes","No")</f>
        <v>No</v>
      </c>
    </row>
    <row r="5" spans="1:11" hidden="1" x14ac:dyDescent="0.25">
      <c r="A5" t="s">
        <v>133</v>
      </c>
      <c r="B5" t="s">
        <v>14</v>
      </c>
      <c r="C5" t="s">
        <v>128</v>
      </c>
      <c r="D5" s="7">
        <v>9.99</v>
      </c>
      <c r="E5" s="8">
        <v>25</v>
      </c>
      <c r="F5" s="7">
        <f t="shared" si="0"/>
        <v>249.75</v>
      </c>
      <c r="G5" s="8">
        <v>20</v>
      </c>
      <c r="H5" s="8">
        <v>30</v>
      </c>
      <c r="I5" s="6" t="str">
        <f t="shared" si="1"/>
        <v>No</v>
      </c>
    </row>
    <row r="6" spans="1:11" hidden="1" x14ac:dyDescent="0.25">
      <c r="A6" t="s">
        <v>16</v>
      </c>
      <c r="B6" t="s">
        <v>17</v>
      </c>
      <c r="C6" t="s">
        <v>128</v>
      </c>
      <c r="D6" s="7">
        <v>15.95</v>
      </c>
      <c r="E6" s="8">
        <v>32</v>
      </c>
      <c r="F6" s="7">
        <f t="shared" si="0"/>
        <v>510.4</v>
      </c>
      <c r="G6" s="8">
        <v>15</v>
      </c>
      <c r="H6" s="8">
        <v>25</v>
      </c>
      <c r="I6" s="6" t="str">
        <f t="shared" si="1"/>
        <v>No</v>
      </c>
    </row>
    <row r="7" spans="1:11" hidden="1" x14ac:dyDescent="0.25">
      <c r="A7" t="s">
        <v>82</v>
      </c>
      <c r="B7" t="s">
        <v>83</v>
      </c>
      <c r="C7" t="s">
        <v>129</v>
      </c>
      <c r="D7" s="7">
        <v>31.99</v>
      </c>
      <c r="E7" s="8">
        <v>7</v>
      </c>
      <c r="F7" s="7">
        <f t="shared" si="0"/>
        <v>223.92999999999998</v>
      </c>
      <c r="G7" s="8">
        <v>5</v>
      </c>
      <c r="H7" s="8">
        <v>10</v>
      </c>
      <c r="I7" s="6" t="str">
        <f t="shared" si="1"/>
        <v>No</v>
      </c>
    </row>
    <row r="8" spans="1:11" hidden="1" x14ac:dyDescent="0.25">
      <c r="A8" t="s">
        <v>134</v>
      </c>
      <c r="B8" t="s">
        <v>83</v>
      </c>
      <c r="C8" t="s">
        <v>129</v>
      </c>
      <c r="D8" s="7">
        <v>31.99</v>
      </c>
      <c r="E8" s="8">
        <v>7</v>
      </c>
      <c r="F8" s="7">
        <f t="shared" si="0"/>
        <v>223.92999999999998</v>
      </c>
      <c r="G8" s="8">
        <v>5</v>
      </c>
      <c r="H8" s="8">
        <v>10</v>
      </c>
      <c r="I8" s="6" t="str">
        <f t="shared" si="1"/>
        <v>No</v>
      </c>
    </row>
    <row r="9" spans="1:11" hidden="1" x14ac:dyDescent="0.25">
      <c r="A9" t="s">
        <v>135</v>
      </c>
      <c r="B9" t="s">
        <v>85</v>
      </c>
      <c r="C9" t="s">
        <v>129</v>
      </c>
      <c r="D9" s="7">
        <v>59.99</v>
      </c>
      <c r="E9" s="8">
        <v>2</v>
      </c>
      <c r="F9" s="7">
        <f t="shared" si="0"/>
        <v>119.98</v>
      </c>
      <c r="G9" s="8">
        <v>5</v>
      </c>
      <c r="H9" s="8">
        <v>5</v>
      </c>
      <c r="I9" s="6" t="str">
        <f t="shared" si="1"/>
        <v>Yes</v>
      </c>
    </row>
    <row r="10" spans="1:11" hidden="1" x14ac:dyDescent="0.25">
      <c r="A10" t="s">
        <v>84</v>
      </c>
      <c r="B10" t="s">
        <v>85</v>
      </c>
      <c r="C10" t="s">
        <v>129</v>
      </c>
      <c r="D10" s="7">
        <v>59.99</v>
      </c>
      <c r="E10" s="8">
        <v>2</v>
      </c>
      <c r="F10" s="7">
        <f t="shared" si="0"/>
        <v>119.98</v>
      </c>
      <c r="G10" s="8">
        <v>5</v>
      </c>
      <c r="H10" s="8">
        <v>5</v>
      </c>
      <c r="I10" s="6" t="str">
        <f t="shared" si="1"/>
        <v>Yes</v>
      </c>
    </row>
    <row r="11" spans="1:11" hidden="1" x14ac:dyDescent="0.25">
      <c r="A11" t="s">
        <v>136</v>
      </c>
      <c r="B11" t="s">
        <v>91</v>
      </c>
      <c r="C11" t="s">
        <v>130</v>
      </c>
      <c r="D11" s="7">
        <v>14.99</v>
      </c>
      <c r="E11" s="8">
        <v>8</v>
      </c>
      <c r="F11" s="7">
        <f t="shared" si="0"/>
        <v>119.92</v>
      </c>
      <c r="G11" s="8">
        <v>10</v>
      </c>
      <c r="H11" s="8">
        <v>10</v>
      </c>
      <c r="I11" s="6" t="str">
        <f t="shared" si="1"/>
        <v>Yes</v>
      </c>
    </row>
    <row r="12" spans="1:11" hidden="1" x14ac:dyDescent="0.25">
      <c r="A12" t="s">
        <v>90</v>
      </c>
      <c r="B12" t="s">
        <v>91</v>
      </c>
      <c r="C12" t="s">
        <v>130</v>
      </c>
      <c r="D12" s="7">
        <v>14.99</v>
      </c>
      <c r="E12" s="8">
        <v>8</v>
      </c>
      <c r="F12" s="7">
        <f t="shared" si="0"/>
        <v>119.92</v>
      </c>
      <c r="G12" s="8">
        <v>10</v>
      </c>
      <c r="H12" s="8">
        <v>10</v>
      </c>
      <c r="I12" s="6" t="str">
        <f t="shared" si="1"/>
        <v>Yes</v>
      </c>
    </row>
    <row r="13" spans="1:11" hidden="1" x14ac:dyDescent="0.25">
      <c r="A13" t="s">
        <v>92</v>
      </c>
      <c r="B13" t="s">
        <v>93</v>
      </c>
      <c r="C13" t="s">
        <v>130</v>
      </c>
      <c r="D13" s="7">
        <v>27.99</v>
      </c>
      <c r="E13" s="8">
        <v>10</v>
      </c>
      <c r="F13" s="7">
        <f t="shared" si="0"/>
        <v>279.89999999999998</v>
      </c>
      <c r="G13" s="8">
        <v>12</v>
      </c>
      <c r="H13" s="8">
        <v>15</v>
      </c>
      <c r="I13" s="6" t="str">
        <f t="shared" si="1"/>
        <v>Yes</v>
      </c>
    </row>
    <row r="14" spans="1:11" hidden="1" x14ac:dyDescent="0.25">
      <c r="A14" t="s">
        <v>180</v>
      </c>
      <c r="B14" t="s">
        <v>93</v>
      </c>
      <c r="C14" t="s">
        <v>130</v>
      </c>
      <c r="D14" s="7">
        <v>27.99</v>
      </c>
      <c r="E14" s="8">
        <v>10</v>
      </c>
      <c r="F14" s="7">
        <f t="shared" si="0"/>
        <v>279.89999999999998</v>
      </c>
      <c r="G14" s="8">
        <v>12</v>
      </c>
      <c r="H14" s="8">
        <v>15</v>
      </c>
      <c r="I14" s="6" t="str">
        <f t="shared" si="1"/>
        <v>Yes</v>
      </c>
    </row>
    <row r="15" spans="1:11" hidden="1" x14ac:dyDescent="0.25">
      <c r="A15" t="s">
        <v>18</v>
      </c>
      <c r="B15" t="s">
        <v>19</v>
      </c>
      <c r="C15" t="s">
        <v>128</v>
      </c>
      <c r="D15" s="7">
        <v>26.99</v>
      </c>
      <c r="E15" s="8">
        <v>10</v>
      </c>
      <c r="F15" s="7">
        <f t="shared" si="0"/>
        <v>269.89999999999998</v>
      </c>
      <c r="G15" s="8">
        <v>10</v>
      </c>
      <c r="H15" s="8">
        <v>20</v>
      </c>
      <c r="I15" s="6" t="str">
        <f t="shared" si="1"/>
        <v>Yes</v>
      </c>
    </row>
    <row r="16" spans="1:11" hidden="1" x14ac:dyDescent="0.25">
      <c r="A16" t="s">
        <v>20</v>
      </c>
      <c r="B16" t="s">
        <v>21</v>
      </c>
      <c r="C16" t="s">
        <v>128</v>
      </c>
      <c r="D16" s="7">
        <v>29.99</v>
      </c>
      <c r="E16" s="8">
        <v>12</v>
      </c>
      <c r="F16" s="7">
        <f t="shared" si="0"/>
        <v>359.88</v>
      </c>
      <c r="G16" s="8">
        <v>10</v>
      </c>
      <c r="H16" s="8">
        <v>20</v>
      </c>
      <c r="I16" s="6" t="str">
        <f t="shared" si="1"/>
        <v>No</v>
      </c>
    </row>
    <row r="17" spans="1:9" hidden="1" x14ac:dyDescent="0.25">
      <c r="A17" t="s">
        <v>137</v>
      </c>
      <c r="B17" t="s">
        <v>19</v>
      </c>
      <c r="C17" t="s">
        <v>128</v>
      </c>
      <c r="D17" s="7">
        <v>26.99</v>
      </c>
      <c r="E17" s="8">
        <v>10</v>
      </c>
      <c r="F17" s="7">
        <f t="shared" si="0"/>
        <v>269.89999999999998</v>
      </c>
      <c r="G17" s="8">
        <v>10</v>
      </c>
      <c r="H17" s="8">
        <v>20</v>
      </c>
      <c r="I17" s="6" t="str">
        <f t="shared" si="1"/>
        <v>Yes</v>
      </c>
    </row>
    <row r="18" spans="1:9" hidden="1" x14ac:dyDescent="0.25">
      <c r="A18" t="s">
        <v>138</v>
      </c>
      <c r="B18" t="s">
        <v>21</v>
      </c>
      <c r="C18" t="s">
        <v>128</v>
      </c>
      <c r="D18" s="7">
        <v>29.99</v>
      </c>
      <c r="E18" s="8">
        <v>12</v>
      </c>
      <c r="F18" s="7">
        <f t="shared" si="0"/>
        <v>359.88</v>
      </c>
      <c r="G18" s="8">
        <v>10</v>
      </c>
      <c r="H18" s="8">
        <v>20</v>
      </c>
      <c r="I18" s="6" t="str">
        <f t="shared" si="1"/>
        <v>No</v>
      </c>
    </row>
    <row r="19" spans="1:9" hidden="1" x14ac:dyDescent="0.25">
      <c r="A19" t="s">
        <v>139</v>
      </c>
      <c r="B19" t="s">
        <v>25</v>
      </c>
      <c r="C19" t="s">
        <v>128</v>
      </c>
      <c r="D19" s="7">
        <v>29.99</v>
      </c>
      <c r="E19" s="8">
        <v>28</v>
      </c>
      <c r="F19" s="7">
        <f t="shared" si="0"/>
        <v>839.71999999999991</v>
      </c>
      <c r="G19" s="8">
        <v>20</v>
      </c>
      <c r="H19" s="8">
        <v>25</v>
      </c>
      <c r="I19" s="6" t="str">
        <f t="shared" si="1"/>
        <v>No</v>
      </c>
    </row>
    <row r="20" spans="1:9" hidden="1" x14ac:dyDescent="0.25">
      <c r="A20" t="s">
        <v>24</v>
      </c>
      <c r="B20" t="s">
        <v>25</v>
      </c>
      <c r="C20" t="s">
        <v>128</v>
      </c>
      <c r="D20" s="7">
        <v>29.99</v>
      </c>
      <c r="E20" s="8">
        <v>28</v>
      </c>
      <c r="F20" s="7">
        <f t="shared" si="0"/>
        <v>839.71999999999991</v>
      </c>
      <c r="G20" s="8">
        <v>20</v>
      </c>
      <c r="H20" s="8">
        <v>25</v>
      </c>
      <c r="I20" s="6" t="str">
        <f t="shared" si="1"/>
        <v>No</v>
      </c>
    </row>
    <row r="21" spans="1:9" hidden="1" x14ac:dyDescent="0.25">
      <c r="A21" t="s">
        <v>22</v>
      </c>
      <c r="B21" t="s">
        <v>23</v>
      </c>
      <c r="C21" t="s">
        <v>128</v>
      </c>
      <c r="D21" s="7">
        <v>59.95</v>
      </c>
      <c r="E21" s="8">
        <v>8</v>
      </c>
      <c r="F21" s="7">
        <f t="shared" si="0"/>
        <v>479.6</v>
      </c>
      <c r="G21" s="8">
        <v>10</v>
      </c>
      <c r="H21" s="8">
        <v>15</v>
      </c>
      <c r="I21" s="6" t="str">
        <f t="shared" si="1"/>
        <v>Yes</v>
      </c>
    </row>
    <row r="22" spans="1:9" hidden="1" x14ac:dyDescent="0.25">
      <c r="A22" t="s">
        <v>140</v>
      </c>
      <c r="B22" t="s">
        <v>23</v>
      </c>
      <c r="C22" t="s">
        <v>128</v>
      </c>
      <c r="D22" s="7">
        <v>59.95</v>
      </c>
      <c r="E22" s="8">
        <v>8</v>
      </c>
      <c r="F22" s="7">
        <f t="shared" si="0"/>
        <v>479.6</v>
      </c>
      <c r="G22" s="8">
        <v>10</v>
      </c>
      <c r="H22" s="8">
        <v>15</v>
      </c>
      <c r="I22" s="6" t="str">
        <f t="shared" si="1"/>
        <v>Yes</v>
      </c>
    </row>
    <row r="23" spans="1:9" hidden="1" x14ac:dyDescent="0.25">
      <c r="A23" t="s">
        <v>86</v>
      </c>
      <c r="B23" t="s">
        <v>87</v>
      </c>
      <c r="C23" t="s">
        <v>129</v>
      </c>
      <c r="D23" s="7">
        <v>59.99</v>
      </c>
      <c r="E23" s="8">
        <v>5</v>
      </c>
      <c r="F23" s="7">
        <f t="shared" si="0"/>
        <v>299.95</v>
      </c>
      <c r="G23" s="8">
        <v>5</v>
      </c>
      <c r="H23" s="8">
        <v>5</v>
      </c>
      <c r="I23" s="6" t="str">
        <f t="shared" si="1"/>
        <v>Yes</v>
      </c>
    </row>
    <row r="24" spans="1:9" hidden="1" x14ac:dyDescent="0.25">
      <c r="A24" t="s">
        <v>141</v>
      </c>
      <c r="B24" t="s">
        <v>87</v>
      </c>
      <c r="C24"/>
      <c r="D24" s="7"/>
      <c r="E24" s="8"/>
      <c r="F24" s="7"/>
      <c r="G24" s="8"/>
      <c r="H24" s="8"/>
      <c r="I24" s="6"/>
    </row>
    <row r="25" spans="1:9" x14ac:dyDescent="0.25">
      <c r="A25" t="s">
        <v>88</v>
      </c>
      <c r="B25" t="s">
        <v>89</v>
      </c>
      <c r="C25" t="s">
        <v>129</v>
      </c>
      <c r="D25" s="7">
        <v>79.95</v>
      </c>
      <c r="E25" s="8">
        <v>6</v>
      </c>
      <c r="F25" s="7">
        <f t="shared" ref="F25:F56" si="2">D25*E25</f>
        <v>479.70000000000005</v>
      </c>
      <c r="G25" s="8">
        <v>5</v>
      </c>
      <c r="H25" s="8">
        <v>5</v>
      </c>
      <c r="I25" s="6" t="str">
        <f t="shared" ref="I25:I56" si="3">IF(E25&lt;=G25,"Yes","No")</f>
        <v>No</v>
      </c>
    </row>
    <row r="26" spans="1:9" hidden="1" x14ac:dyDescent="0.25">
      <c r="A26" t="s">
        <v>26</v>
      </c>
      <c r="B26" t="s">
        <v>27</v>
      </c>
      <c r="C26" t="s">
        <v>128</v>
      </c>
      <c r="D26" s="7">
        <v>9.99</v>
      </c>
      <c r="E26" s="8">
        <v>32</v>
      </c>
      <c r="F26" s="7">
        <f t="shared" si="2"/>
        <v>319.68</v>
      </c>
      <c r="G26" s="8">
        <v>25</v>
      </c>
      <c r="H26" s="8">
        <v>30</v>
      </c>
      <c r="I26" s="6" t="str">
        <f t="shared" si="3"/>
        <v>No</v>
      </c>
    </row>
    <row r="27" spans="1:9" hidden="1" x14ac:dyDescent="0.25">
      <c r="A27" t="s">
        <v>143</v>
      </c>
      <c r="B27" t="s">
        <v>27</v>
      </c>
      <c r="C27" t="s">
        <v>128</v>
      </c>
      <c r="D27" s="7">
        <v>9.99</v>
      </c>
      <c r="E27" s="8">
        <v>32</v>
      </c>
      <c r="F27" s="7">
        <f t="shared" si="2"/>
        <v>319.68</v>
      </c>
      <c r="G27" s="8">
        <v>25</v>
      </c>
      <c r="H27" s="8">
        <v>30</v>
      </c>
      <c r="I27" s="6" t="str">
        <f t="shared" si="3"/>
        <v>No</v>
      </c>
    </row>
    <row r="28" spans="1:9" hidden="1" x14ac:dyDescent="0.25">
      <c r="A28" t="s">
        <v>28</v>
      </c>
      <c r="B28" t="s">
        <v>29</v>
      </c>
      <c r="C28" t="s">
        <v>128</v>
      </c>
      <c r="D28" s="7">
        <v>24.99</v>
      </c>
      <c r="E28" s="8">
        <v>11</v>
      </c>
      <c r="F28" s="7">
        <f t="shared" si="2"/>
        <v>274.89</v>
      </c>
      <c r="G28" s="8">
        <v>10</v>
      </c>
      <c r="H28" s="8">
        <v>15</v>
      </c>
      <c r="I28" s="6" t="str">
        <f t="shared" si="3"/>
        <v>No</v>
      </c>
    </row>
    <row r="29" spans="1:9" hidden="1" x14ac:dyDescent="0.25">
      <c r="A29" t="s">
        <v>144</v>
      </c>
      <c r="B29" t="s">
        <v>29</v>
      </c>
      <c r="C29" t="s">
        <v>128</v>
      </c>
      <c r="D29" s="7">
        <v>24.99</v>
      </c>
      <c r="E29" s="8">
        <v>11</v>
      </c>
      <c r="F29" s="7">
        <f t="shared" si="2"/>
        <v>274.89</v>
      </c>
      <c r="G29" s="8">
        <v>10</v>
      </c>
      <c r="H29" s="8">
        <v>15</v>
      </c>
      <c r="I29" s="6" t="str">
        <f t="shared" si="3"/>
        <v>No</v>
      </c>
    </row>
    <row r="30" spans="1:9" hidden="1" x14ac:dyDescent="0.25">
      <c r="A30" t="s">
        <v>30</v>
      </c>
      <c r="B30" t="s">
        <v>31</v>
      </c>
      <c r="C30" t="s">
        <v>128</v>
      </c>
      <c r="D30" s="7">
        <v>11.99</v>
      </c>
      <c r="E30" s="8">
        <v>5</v>
      </c>
      <c r="F30" s="7">
        <f t="shared" si="2"/>
        <v>59.95</v>
      </c>
      <c r="G30" s="8">
        <v>10</v>
      </c>
      <c r="H30" s="8">
        <v>25</v>
      </c>
      <c r="I30" s="6" t="str">
        <f t="shared" si="3"/>
        <v>Yes</v>
      </c>
    </row>
    <row r="31" spans="1:9" hidden="1" x14ac:dyDescent="0.25">
      <c r="A31" t="s">
        <v>145</v>
      </c>
      <c r="B31" t="s">
        <v>31</v>
      </c>
      <c r="C31" t="s">
        <v>128</v>
      </c>
      <c r="D31" s="7">
        <v>11.99</v>
      </c>
      <c r="E31" s="8">
        <v>5</v>
      </c>
      <c r="F31" s="7">
        <f t="shared" si="2"/>
        <v>59.95</v>
      </c>
      <c r="G31" s="8">
        <v>10</v>
      </c>
      <c r="H31" s="8">
        <v>25</v>
      </c>
      <c r="I31" s="6" t="str">
        <f t="shared" si="3"/>
        <v>Yes</v>
      </c>
    </row>
    <row r="32" spans="1:9" hidden="1" x14ac:dyDescent="0.25">
      <c r="A32" t="s">
        <v>32</v>
      </c>
      <c r="B32" t="s">
        <v>33</v>
      </c>
      <c r="C32" t="s">
        <v>128</v>
      </c>
      <c r="D32" s="7">
        <v>14.95</v>
      </c>
      <c r="E32" s="8">
        <v>24</v>
      </c>
      <c r="F32" s="7">
        <f t="shared" si="2"/>
        <v>358.79999999999995</v>
      </c>
      <c r="G32" s="8">
        <v>20</v>
      </c>
      <c r="H32" s="8">
        <v>20</v>
      </c>
      <c r="I32" s="6" t="str">
        <f t="shared" si="3"/>
        <v>No</v>
      </c>
    </row>
    <row r="33" spans="1:9" hidden="1" x14ac:dyDescent="0.25">
      <c r="A33" t="s">
        <v>146</v>
      </c>
      <c r="B33" t="s">
        <v>33</v>
      </c>
      <c r="C33" t="s">
        <v>128</v>
      </c>
      <c r="D33" s="7">
        <v>14.95</v>
      </c>
      <c r="E33" s="8">
        <v>24</v>
      </c>
      <c r="F33" s="7">
        <f t="shared" si="2"/>
        <v>358.79999999999995</v>
      </c>
      <c r="G33" s="8">
        <v>20</v>
      </c>
      <c r="H33" s="8">
        <v>20</v>
      </c>
      <c r="I33" s="6" t="str">
        <f t="shared" si="3"/>
        <v>No</v>
      </c>
    </row>
    <row r="34" spans="1:9" x14ac:dyDescent="0.25">
      <c r="A34" t="s">
        <v>75</v>
      </c>
      <c r="B34" t="s">
        <v>70</v>
      </c>
      <c r="C34" t="s">
        <v>129</v>
      </c>
      <c r="D34" s="7">
        <v>79.989999999999995</v>
      </c>
      <c r="E34" s="8">
        <v>6</v>
      </c>
      <c r="F34" s="7">
        <f t="shared" si="2"/>
        <v>479.93999999999994</v>
      </c>
      <c r="G34" s="8">
        <v>5</v>
      </c>
      <c r="H34" s="8">
        <v>5</v>
      </c>
      <c r="I34" s="6" t="str">
        <f t="shared" si="3"/>
        <v>No</v>
      </c>
    </row>
    <row r="35" spans="1:9" x14ac:dyDescent="0.25">
      <c r="A35" t="s">
        <v>147</v>
      </c>
      <c r="B35" t="s">
        <v>70</v>
      </c>
      <c r="C35" t="s">
        <v>129</v>
      </c>
      <c r="D35" s="7">
        <v>79.989999999999995</v>
      </c>
      <c r="E35" s="8">
        <v>6</v>
      </c>
      <c r="F35" s="7">
        <f t="shared" si="2"/>
        <v>479.93999999999994</v>
      </c>
      <c r="G35" s="8">
        <v>5</v>
      </c>
      <c r="H35" s="8">
        <v>5</v>
      </c>
      <c r="I35" s="6" t="str">
        <f t="shared" si="3"/>
        <v>No</v>
      </c>
    </row>
    <row r="36" spans="1:9" x14ac:dyDescent="0.25">
      <c r="A36" t="s">
        <v>76</v>
      </c>
      <c r="B36" t="s">
        <v>71</v>
      </c>
      <c r="C36" t="s">
        <v>129</v>
      </c>
      <c r="D36" s="7">
        <v>129.99</v>
      </c>
      <c r="E36" s="8">
        <v>4</v>
      </c>
      <c r="F36" s="7">
        <f t="shared" si="2"/>
        <v>519.96</v>
      </c>
      <c r="G36" s="8">
        <v>4</v>
      </c>
      <c r="H36" s="8">
        <v>4</v>
      </c>
      <c r="I36" s="6" t="str">
        <f t="shared" si="3"/>
        <v>Yes</v>
      </c>
    </row>
    <row r="37" spans="1:9" x14ac:dyDescent="0.25">
      <c r="A37" t="s">
        <v>148</v>
      </c>
      <c r="B37" t="s">
        <v>71</v>
      </c>
      <c r="C37" t="s">
        <v>129</v>
      </c>
      <c r="D37" s="7">
        <v>129.99</v>
      </c>
      <c r="E37" s="8">
        <v>4</v>
      </c>
      <c r="F37" s="7">
        <f t="shared" si="2"/>
        <v>519.96</v>
      </c>
      <c r="G37" s="8">
        <v>4</v>
      </c>
      <c r="H37" s="8">
        <v>4</v>
      </c>
      <c r="I37" s="6" t="str">
        <f t="shared" si="3"/>
        <v>Yes</v>
      </c>
    </row>
    <row r="38" spans="1:9" hidden="1" x14ac:dyDescent="0.25">
      <c r="A38" t="s">
        <v>34</v>
      </c>
      <c r="B38" t="s">
        <v>35</v>
      </c>
      <c r="C38" t="s">
        <v>128</v>
      </c>
      <c r="D38" s="7">
        <v>11.99</v>
      </c>
      <c r="E38" s="8">
        <v>12</v>
      </c>
      <c r="F38" s="7">
        <f t="shared" si="2"/>
        <v>143.88</v>
      </c>
      <c r="G38" s="8">
        <v>15</v>
      </c>
      <c r="H38" s="8">
        <v>25</v>
      </c>
      <c r="I38" s="6" t="str">
        <f t="shared" si="3"/>
        <v>Yes</v>
      </c>
    </row>
    <row r="39" spans="1:9" hidden="1" x14ac:dyDescent="0.25">
      <c r="A39" t="s">
        <v>149</v>
      </c>
      <c r="B39" t="s">
        <v>35</v>
      </c>
      <c r="C39" t="s">
        <v>128</v>
      </c>
      <c r="D39" s="7">
        <v>11.99</v>
      </c>
      <c r="E39" s="8">
        <v>12</v>
      </c>
      <c r="F39" s="7">
        <f t="shared" si="2"/>
        <v>143.88</v>
      </c>
      <c r="G39" s="8">
        <v>15</v>
      </c>
      <c r="H39" s="8">
        <v>25</v>
      </c>
      <c r="I39" s="6" t="str">
        <f t="shared" si="3"/>
        <v>Yes</v>
      </c>
    </row>
    <row r="40" spans="1:9" hidden="1" x14ac:dyDescent="0.25">
      <c r="A40" t="s">
        <v>36</v>
      </c>
      <c r="B40" t="s">
        <v>37</v>
      </c>
      <c r="C40" t="s">
        <v>128</v>
      </c>
      <c r="D40" s="7">
        <v>29.99</v>
      </c>
      <c r="E40" s="8">
        <v>15</v>
      </c>
      <c r="F40" s="7">
        <f t="shared" si="2"/>
        <v>449.84999999999997</v>
      </c>
      <c r="G40" s="8">
        <v>15</v>
      </c>
      <c r="H40" s="8">
        <v>20</v>
      </c>
      <c r="I40" s="6" t="str">
        <f t="shared" si="3"/>
        <v>Yes</v>
      </c>
    </row>
    <row r="41" spans="1:9" hidden="1" x14ac:dyDescent="0.25">
      <c r="A41" t="s">
        <v>150</v>
      </c>
      <c r="B41" t="s">
        <v>37</v>
      </c>
      <c r="C41" t="s">
        <v>128</v>
      </c>
      <c r="D41" s="7">
        <v>29.99</v>
      </c>
      <c r="E41" s="8">
        <v>15</v>
      </c>
      <c r="F41" s="7">
        <f t="shared" si="2"/>
        <v>449.84999999999997</v>
      </c>
      <c r="G41" s="8">
        <v>15</v>
      </c>
      <c r="H41" s="8">
        <v>20</v>
      </c>
      <c r="I41" s="6" t="str">
        <f t="shared" si="3"/>
        <v>Yes</v>
      </c>
    </row>
    <row r="42" spans="1:9" hidden="1" x14ac:dyDescent="0.25">
      <c r="A42" t="s">
        <v>113</v>
      </c>
      <c r="B42" t="s">
        <v>114</v>
      </c>
      <c r="C42" t="s">
        <v>131</v>
      </c>
      <c r="D42" s="7">
        <v>22.99</v>
      </c>
      <c r="E42" s="8">
        <v>15</v>
      </c>
      <c r="F42" s="7">
        <f t="shared" si="2"/>
        <v>344.84999999999997</v>
      </c>
      <c r="G42" s="8">
        <v>20</v>
      </c>
      <c r="H42" s="8">
        <v>10</v>
      </c>
      <c r="I42" s="6" t="str">
        <f t="shared" si="3"/>
        <v>Yes</v>
      </c>
    </row>
    <row r="43" spans="1:9" hidden="1" x14ac:dyDescent="0.25">
      <c r="A43" t="s">
        <v>151</v>
      </c>
      <c r="B43" t="s">
        <v>114</v>
      </c>
      <c r="C43" t="s">
        <v>131</v>
      </c>
      <c r="D43" s="7">
        <v>22.99</v>
      </c>
      <c r="E43" s="8">
        <v>15</v>
      </c>
      <c r="F43" s="7">
        <f t="shared" si="2"/>
        <v>344.84999999999997</v>
      </c>
      <c r="G43" s="8">
        <v>20</v>
      </c>
      <c r="H43" s="8">
        <v>10</v>
      </c>
      <c r="I43" s="6" t="str">
        <f t="shared" si="3"/>
        <v>Yes</v>
      </c>
    </row>
    <row r="44" spans="1:9" hidden="1" x14ac:dyDescent="0.25">
      <c r="A44" t="s">
        <v>115</v>
      </c>
      <c r="B44" t="s">
        <v>116</v>
      </c>
      <c r="C44" t="s">
        <v>131</v>
      </c>
      <c r="D44" s="7">
        <v>19.989999999999998</v>
      </c>
      <c r="E44" s="8">
        <v>12</v>
      </c>
      <c r="F44" s="7">
        <f t="shared" si="2"/>
        <v>239.88</v>
      </c>
      <c r="G44" s="8">
        <v>20</v>
      </c>
      <c r="H44" s="8">
        <v>10</v>
      </c>
      <c r="I44" s="6" t="str">
        <f t="shared" si="3"/>
        <v>Yes</v>
      </c>
    </row>
    <row r="45" spans="1:9" hidden="1" x14ac:dyDescent="0.25">
      <c r="A45" t="s">
        <v>152</v>
      </c>
      <c r="B45" t="s">
        <v>116</v>
      </c>
      <c r="C45" t="s">
        <v>131</v>
      </c>
      <c r="D45" s="7">
        <v>19.989999999999998</v>
      </c>
      <c r="E45" s="8">
        <v>12</v>
      </c>
      <c r="F45" s="7">
        <f t="shared" si="2"/>
        <v>239.88</v>
      </c>
      <c r="G45" s="8">
        <v>20</v>
      </c>
      <c r="H45" s="8">
        <v>10</v>
      </c>
      <c r="I45" s="6" t="str">
        <f t="shared" si="3"/>
        <v>Yes</v>
      </c>
    </row>
    <row r="46" spans="1:9" hidden="1" x14ac:dyDescent="0.25">
      <c r="A46" t="s">
        <v>153</v>
      </c>
      <c r="B46" t="s">
        <v>72</v>
      </c>
      <c r="C46" t="s">
        <v>129</v>
      </c>
      <c r="D46" s="7">
        <v>64.989999999999995</v>
      </c>
      <c r="E46" s="8">
        <v>10</v>
      </c>
      <c r="F46" s="7">
        <f t="shared" si="2"/>
        <v>649.9</v>
      </c>
      <c r="G46" s="8">
        <v>12</v>
      </c>
      <c r="H46" s="8">
        <v>10</v>
      </c>
      <c r="I46" s="6" t="str">
        <f t="shared" si="3"/>
        <v>Yes</v>
      </c>
    </row>
    <row r="47" spans="1:9" hidden="1" x14ac:dyDescent="0.25">
      <c r="A47" t="s">
        <v>74</v>
      </c>
      <c r="B47" t="s">
        <v>72</v>
      </c>
      <c r="C47" t="s">
        <v>129</v>
      </c>
      <c r="D47" s="7">
        <v>64.989999999999995</v>
      </c>
      <c r="E47" s="8">
        <v>10</v>
      </c>
      <c r="F47" s="7">
        <f t="shared" si="2"/>
        <v>649.9</v>
      </c>
      <c r="G47" s="8">
        <v>12</v>
      </c>
      <c r="H47" s="8">
        <v>10</v>
      </c>
      <c r="I47" s="6" t="str">
        <f t="shared" si="3"/>
        <v>Yes</v>
      </c>
    </row>
    <row r="48" spans="1:9" x14ac:dyDescent="0.25">
      <c r="A48" t="s">
        <v>77</v>
      </c>
      <c r="B48" t="s">
        <v>73</v>
      </c>
      <c r="C48" t="s">
        <v>129</v>
      </c>
      <c r="D48" s="7">
        <v>79.989999999999995</v>
      </c>
      <c r="E48" s="8">
        <v>8</v>
      </c>
      <c r="F48" s="7">
        <f t="shared" si="2"/>
        <v>639.91999999999996</v>
      </c>
      <c r="G48" s="8">
        <v>5</v>
      </c>
      <c r="H48" s="8">
        <v>5</v>
      </c>
      <c r="I48" s="6" t="str">
        <f t="shared" si="3"/>
        <v>No</v>
      </c>
    </row>
    <row r="49" spans="1:9" x14ac:dyDescent="0.25">
      <c r="A49" t="s">
        <v>154</v>
      </c>
      <c r="B49" t="s">
        <v>73</v>
      </c>
      <c r="C49" t="s">
        <v>129</v>
      </c>
      <c r="D49" s="7">
        <v>79.989999999999995</v>
      </c>
      <c r="E49" s="8">
        <v>8</v>
      </c>
      <c r="F49" s="7">
        <f t="shared" si="2"/>
        <v>639.91999999999996</v>
      </c>
      <c r="G49" s="8">
        <v>5</v>
      </c>
      <c r="H49" s="8">
        <v>5</v>
      </c>
      <c r="I49" s="6" t="str">
        <f t="shared" si="3"/>
        <v>No</v>
      </c>
    </row>
    <row r="50" spans="1:9" hidden="1" x14ac:dyDescent="0.25">
      <c r="A50" t="s">
        <v>155</v>
      </c>
      <c r="B50" t="s">
        <v>39</v>
      </c>
      <c r="C50" t="s">
        <v>128</v>
      </c>
      <c r="D50" s="7">
        <v>9.99</v>
      </c>
      <c r="E50" s="8">
        <v>10</v>
      </c>
      <c r="F50" s="7">
        <f t="shared" si="2"/>
        <v>99.9</v>
      </c>
      <c r="G50" s="8">
        <v>10</v>
      </c>
      <c r="H50" s="8">
        <v>15</v>
      </c>
      <c r="I50" s="6" t="str">
        <f t="shared" si="3"/>
        <v>Yes</v>
      </c>
    </row>
    <row r="51" spans="1:9" hidden="1" x14ac:dyDescent="0.25">
      <c r="A51" t="s">
        <v>38</v>
      </c>
      <c r="B51" t="s">
        <v>39</v>
      </c>
      <c r="C51" t="s">
        <v>128</v>
      </c>
      <c r="D51" s="7">
        <v>9.99</v>
      </c>
      <c r="E51" s="8">
        <v>10</v>
      </c>
      <c r="F51" s="7">
        <f t="shared" si="2"/>
        <v>99.9</v>
      </c>
      <c r="G51" s="8">
        <v>10</v>
      </c>
      <c r="H51" s="8">
        <v>15</v>
      </c>
      <c r="I51" s="6" t="str">
        <f t="shared" si="3"/>
        <v>Yes</v>
      </c>
    </row>
    <row r="52" spans="1:9" hidden="1" x14ac:dyDescent="0.25">
      <c r="A52" t="s">
        <v>156</v>
      </c>
      <c r="B52" t="s">
        <v>41</v>
      </c>
      <c r="C52" t="s">
        <v>128</v>
      </c>
      <c r="D52" s="7">
        <v>5.99</v>
      </c>
      <c r="E52" s="8">
        <v>15</v>
      </c>
      <c r="F52" s="7">
        <f t="shared" si="2"/>
        <v>89.850000000000009</v>
      </c>
      <c r="G52" s="8">
        <v>10</v>
      </c>
      <c r="H52" s="8">
        <v>15</v>
      </c>
      <c r="I52" s="6" t="str">
        <f t="shared" si="3"/>
        <v>No</v>
      </c>
    </row>
    <row r="53" spans="1:9" hidden="1" x14ac:dyDescent="0.25">
      <c r="A53" t="s">
        <v>40</v>
      </c>
      <c r="B53" t="s">
        <v>41</v>
      </c>
      <c r="C53" t="s">
        <v>128</v>
      </c>
      <c r="D53" s="7">
        <v>5.99</v>
      </c>
      <c r="E53" s="8">
        <v>15</v>
      </c>
      <c r="F53" s="7">
        <f t="shared" si="2"/>
        <v>89.850000000000009</v>
      </c>
      <c r="G53" s="8">
        <v>10</v>
      </c>
      <c r="H53" s="8">
        <v>15</v>
      </c>
      <c r="I53" s="6" t="str">
        <f t="shared" si="3"/>
        <v>No</v>
      </c>
    </row>
    <row r="54" spans="1:9" hidden="1" x14ac:dyDescent="0.25">
      <c r="A54" t="s">
        <v>102</v>
      </c>
      <c r="B54" t="s">
        <v>103</v>
      </c>
      <c r="C54" t="s">
        <v>130</v>
      </c>
      <c r="D54" s="7">
        <v>59.49</v>
      </c>
      <c r="E54" s="8">
        <v>11</v>
      </c>
      <c r="F54" s="7">
        <f t="shared" si="2"/>
        <v>654.39</v>
      </c>
      <c r="G54" s="8">
        <v>12</v>
      </c>
      <c r="H54" s="8">
        <v>10</v>
      </c>
      <c r="I54" s="6" t="str">
        <f t="shared" si="3"/>
        <v>Yes</v>
      </c>
    </row>
    <row r="55" spans="1:9" hidden="1" x14ac:dyDescent="0.25">
      <c r="A55" t="s">
        <v>157</v>
      </c>
      <c r="B55" t="s">
        <v>103</v>
      </c>
      <c r="C55" t="s">
        <v>130</v>
      </c>
      <c r="D55" s="7">
        <v>59.49</v>
      </c>
      <c r="E55" s="8">
        <v>11</v>
      </c>
      <c r="F55" s="7">
        <f t="shared" si="2"/>
        <v>654.39</v>
      </c>
      <c r="G55" s="8">
        <v>12</v>
      </c>
      <c r="H55" s="8">
        <v>10</v>
      </c>
      <c r="I55" s="6" t="str">
        <f t="shared" si="3"/>
        <v>Yes</v>
      </c>
    </row>
    <row r="56" spans="1:9" hidden="1" x14ac:dyDescent="0.25">
      <c r="A56" t="s">
        <v>104</v>
      </c>
      <c r="B56" t="s">
        <v>105</v>
      </c>
      <c r="C56" t="s">
        <v>130</v>
      </c>
      <c r="D56" s="7">
        <v>38.99</v>
      </c>
      <c r="E56" s="8">
        <v>12</v>
      </c>
      <c r="F56" s="7">
        <f t="shared" si="2"/>
        <v>467.88</v>
      </c>
      <c r="G56" s="8">
        <v>15</v>
      </c>
      <c r="H56" s="8">
        <v>10</v>
      </c>
      <c r="I56" s="6" t="str">
        <f t="shared" si="3"/>
        <v>Yes</v>
      </c>
    </row>
    <row r="57" spans="1:9" hidden="1" x14ac:dyDescent="0.25">
      <c r="A57" t="s">
        <v>158</v>
      </c>
      <c r="B57" t="s">
        <v>105</v>
      </c>
      <c r="C57" t="s">
        <v>130</v>
      </c>
      <c r="D57" s="7">
        <v>38.99</v>
      </c>
      <c r="E57" s="8">
        <v>12</v>
      </c>
      <c r="F57" s="7">
        <f t="shared" ref="F57:F88" si="4">D57*E57</f>
        <v>467.88</v>
      </c>
      <c r="G57" s="8">
        <v>15</v>
      </c>
      <c r="H57" s="8">
        <v>10</v>
      </c>
      <c r="I57" s="6" t="str">
        <f t="shared" ref="I57:I88" si="5">IF(E57&lt;=G57,"Yes","No")</f>
        <v>Yes</v>
      </c>
    </row>
    <row r="58" spans="1:9" hidden="1" x14ac:dyDescent="0.25">
      <c r="A58" t="s">
        <v>42</v>
      </c>
      <c r="B58" t="s">
        <v>43</v>
      </c>
      <c r="C58" t="s">
        <v>128</v>
      </c>
      <c r="D58" s="7">
        <v>14.99</v>
      </c>
      <c r="E58" s="8">
        <v>30</v>
      </c>
      <c r="F58" s="7">
        <f t="shared" si="4"/>
        <v>449.7</v>
      </c>
      <c r="G58" s="8">
        <v>15</v>
      </c>
      <c r="H58" s="8">
        <v>15</v>
      </c>
      <c r="I58" s="6" t="str">
        <f t="shared" si="5"/>
        <v>No</v>
      </c>
    </row>
    <row r="59" spans="1:9" hidden="1" x14ac:dyDescent="0.25">
      <c r="A59" t="s">
        <v>159</v>
      </c>
      <c r="B59" t="s">
        <v>43</v>
      </c>
      <c r="C59" t="s">
        <v>128</v>
      </c>
      <c r="D59" s="7">
        <v>14.99</v>
      </c>
      <c r="E59" s="8">
        <v>30</v>
      </c>
      <c r="F59" s="7">
        <f t="shared" si="4"/>
        <v>449.7</v>
      </c>
      <c r="G59" s="8">
        <v>15</v>
      </c>
      <c r="H59" s="8">
        <v>15</v>
      </c>
      <c r="I59" s="6" t="str">
        <f t="shared" si="5"/>
        <v>No</v>
      </c>
    </row>
    <row r="60" spans="1:9" hidden="1" x14ac:dyDescent="0.25">
      <c r="A60" t="s">
        <v>44</v>
      </c>
      <c r="B60" t="s">
        <v>45</v>
      </c>
      <c r="C60" t="s">
        <v>128</v>
      </c>
      <c r="D60" s="7">
        <v>9.99</v>
      </c>
      <c r="E60" s="8">
        <v>15</v>
      </c>
      <c r="F60" s="7">
        <f t="shared" si="4"/>
        <v>149.85</v>
      </c>
      <c r="G60" s="8">
        <v>20</v>
      </c>
      <c r="H60" s="8">
        <v>15</v>
      </c>
      <c r="I60" s="6" t="str">
        <f t="shared" si="5"/>
        <v>Yes</v>
      </c>
    </row>
    <row r="61" spans="1:9" hidden="1" x14ac:dyDescent="0.25">
      <c r="A61" t="s">
        <v>160</v>
      </c>
      <c r="B61" t="s">
        <v>45</v>
      </c>
      <c r="C61" t="s">
        <v>128</v>
      </c>
      <c r="D61" s="7">
        <v>9.99</v>
      </c>
      <c r="E61" s="8">
        <v>15</v>
      </c>
      <c r="F61" s="7">
        <f t="shared" si="4"/>
        <v>149.85</v>
      </c>
      <c r="G61" s="8">
        <v>20</v>
      </c>
      <c r="H61" s="8">
        <v>15</v>
      </c>
      <c r="I61" s="6" t="str">
        <f t="shared" si="5"/>
        <v>Yes</v>
      </c>
    </row>
    <row r="62" spans="1:9" hidden="1" x14ac:dyDescent="0.25">
      <c r="A62" t="s">
        <v>46</v>
      </c>
      <c r="B62" t="s">
        <v>47</v>
      </c>
      <c r="C62" t="s">
        <v>128</v>
      </c>
      <c r="D62" s="7">
        <v>5.59</v>
      </c>
      <c r="E62" s="8">
        <v>6</v>
      </c>
      <c r="F62" s="7">
        <f t="shared" si="4"/>
        <v>33.54</v>
      </c>
      <c r="G62" s="8">
        <v>10</v>
      </c>
      <c r="H62" s="8">
        <v>15</v>
      </c>
      <c r="I62" s="6" t="str">
        <f t="shared" si="5"/>
        <v>Yes</v>
      </c>
    </row>
    <row r="63" spans="1:9" hidden="1" x14ac:dyDescent="0.25">
      <c r="A63" t="s">
        <v>161</v>
      </c>
      <c r="B63" t="s">
        <v>47</v>
      </c>
      <c r="C63" t="s">
        <v>128</v>
      </c>
      <c r="D63" s="7">
        <v>5.59</v>
      </c>
      <c r="E63" s="8">
        <v>6</v>
      </c>
      <c r="F63" s="7">
        <f t="shared" si="4"/>
        <v>33.54</v>
      </c>
      <c r="G63" s="8">
        <v>10</v>
      </c>
      <c r="H63" s="8">
        <v>15</v>
      </c>
      <c r="I63" s="6" t="str">
        <f t="shared" si="5"/>
        <v>Yes</v>
      </c>
    </row>
    <row r="64" spans="1:9" hidden="1" x14ac:dyDescent="0.25">
      <c r="A64" t="s">
        <v>48</v>
      </c>
      <c r="B64" t="s">
        <v>49</v>
      </c>
      <c r="C64" t="s">
        <v>128</v>
      </c>
      <c r="D64" s="7">
        <v>17.989999999999998</v>
      </c>
      <c r="E64" s="8">
        <v>8</v>
      </c>
      <c r="F64" s="7">
        <f t="shared" si="4"/>
        <v>143.91999999999999</v>
      </c>
      <c r="G64" s="8">
        <v>10</v>
      </c>
      <c r="H64" s="8">
        <v>15</v>
      </c>
      <c r="I64" s="6" t="str">
        <f t="shared" si="5"/>
        <v>Yes</v>
      </c>
    </row>
    <row r="65" spans="1:9" hidden="1" x14ac:dyDescent="0.25">
      <c r="A65" t="s">
        <v>162</v>
      </c>
      <c r="B65" t="s">
        <v>49</v>
      </c>
      <c r="C65" t="s">
        <v>128</v>
      </c>
      <c r="D65" s="7">
        <v>17.989999999999998</v>
      </c>
      <c r="E65" s="8">
        <v>8</v>
      </c>
      <c r="F65" s="7">
        <f t="shared" si="4"/>
        <v>143.91999999999999</v>
      </c>
      <c r="G65" s="8">
        <v>10</v>
      </c>
      <c r="H65" s="8">
        <v>15</v>
      </c>
      <c r="I65" s="6" t="str">
        <f t="shared" si="5"/>
        <v>Yes</v>
      </c>
    </row>
    <row r="66" spans="1:9" hidden="1" x14ac:dyDescent="0.25">
      <c r="A66" t="s">
        <v>110</v>
      </c>
      <c r="B66" t="s">
        <v>111</v>
      </c>
      <c r="C66" t="s">
        <v>131</v>
      </c>
      <c r="D66" s="7">
        <v>12.79</v>
      </c>
      <c r="E66" s="8">
        <v>10</v>
      </c>
      <c r="F66" s="7">
        <f t="shared" si="4"/>
        <v>127.89999999999999</v>
      </c>
      <c r="G66" s="8">
        <v>15</v>
      </c>
      <c r="H66" s="8">
        <v>10</v>
      </c>
      <c r="I66" s="6" t="str">
        <f t="shared" si="5"/>
        <v>Yes</v>
      </c>
    </row>
    <row r="67" spans="1:9" hidden="1" x14ac:dyDescent="0.25">
      <c r="A67" t="s">
        <v>163</v>
      </c>
      <c r="B67" t="s">
        <v>111</v>
      </c>
      <c r="C67" t="s">
        <v>131</v>
      </c>
      <c r="D67" s="7">
        <v>12.79</v>
      </c>
      <c r="E67" s="8">
        <v>10</v>
      </c>
      <c r="F67" s="7">
        <f t="shared" si="4"/>
        <v>127.89999999999999</v>
      </c>
      <c r="G67" s="8">
        <v>15</v>
      </c>
      <c r="H67" s="8">
        <v>10</v>
      </c>
      <c r="I67" s="6" t="str">
        <f t="shared" si="5"/>
        <v>Yes</v>
      </c>
    </row>
    <row r="68" spans="1:9" hidden="1" x14ac:dyDescent="0.25">
      <c r="A68" t="s">
        <v>112</v>
      </c>
      <c r="B68" t="s">
        <v>111</v>
      </c>
      <c r="C68" t="s">
        <v>131</v>
      </c>
      <c r="D68" s="7">
        <v>14.99</v>
      </c>
      <c r="E68" s="8">
        <v>12</v>
      </c>
      <c r="F68" s="7">
        <f t="shared" si="4"/>
        <v>179.88</v>
      </c>
      <c r="G68" s="8">
        <v>10</v>
      </c>
      <c r="H68" s="8">
        <v>10</v>
      </c>
      <c r="I68" s="6" t="str">
        <f t="shared" si="5"/>
        <v>No</v>
      </c>
    </row>
    <row r="69" spans="1:9" hidden="1" x14ac:dyDescent="0.25">
      <c r="A69" t="s">
        <v>164</v>
      </c>
      <c r="B69" t="s">
        <v>111</v>
      </c>
      <c r="C69" t="s">
        <v>131</v>
      </c>
      <c r="D69" s="7">
        <v>14.99</v>
      </c>
      <c r="E69" s="8">
        <v>12</v>
      </c>
      <c r="F69" s="7">
        <f t="shared" si="4"/>
        <v>179.88</v>
      </c>
      <c r="G69" s="8">
        <v>10</v>
      </c>
      <c r="H69" s="8">
        <v>10</v>
      </c>
      <c r="I69" s="6" t="str">
        <f t="shared" si="5"/>
        <v>No</v>
      </c>
    </row>
    <row r="70" spans="1:9" hidden="1" x14ac:dyDescent="0.25">
      <c r="A70" t="s">
        <v>165</v>
      </c>
      <c r="B70" t="s">
        <v>51</v>
      </c>
      <c r="C70" t="s">
        <v>128</v>
      </c>
      <c r="D70" s="7">
        <v>26.99</v>
      </c>
      <c r="E70" s="8">
        <v>12</v>
      </c>
      <c r="F70" s="7">
        <f t="shared" si="4"/>
        <v>323.88</v>
      </c>
      <c r="G70" s="8">
        <v>15</v>
      </c>
      <c r="H70" s="8">
        <v>10</v>
      </c>
      <c r="I70" s="6" t="str">
        <f t="shared" si="5"/>
        <v>Yes</v>
      </c>
    </row>
    <row r="71" spans="1:9" hidden="1" x14ac:dyDescent="0.25">
      <c r="A71" t="s">
        <v>50</v>
      </c>
      <c r="B71" t="s">
        <v>51</v>
      </c>
      <c r="C71" t="s">
        <v>128</v>
      </c>
      <c r="D71" s="7">
        <v>26.99</v>
      </c>
      <c r="E71" s="8">
        <v>12</v>
      </c>
      <c r="F71" s="7">
        <f t="shared" si="4"/>
        <v>323.88</v>
      </c>
      <c r="G71" s="8">
        <v>15</v>
      </c>
      <c r="H71" s="8">
        <v>10</v>
      </c>
      <c r="I71" s="6" t="str">
        <f t="shared" si="5"/>
        <v>Yes</v>
      </c>
    </row>
    <row r="72" spans="1:9" hidden="1" x14ac:dyDescent="0.25">
      <c r="A72" t="s">
        <v>52</v>
      </c>
      <c r="B72" t="s">
        <v>53</v>
      </c>
      <c r="C72" t="s">
        <v>128</v>
      </c>
      <c r="D72" s="7">
        <v>49.99</v>
      </c>
      <c r="E72" s="8">
        <v>8</v>
      </c>
      <c r="F72" s="7">
        <f t="shared" si="4"/>
        <v>399.92</v>
      </c>
      <c r="G72" s="8">
        <v>5</v>
      </c>
      <c r="H72" s="8">
        <v>10</v>
      </c>
      <c r="I72" s="6" t="str">
        <f t="shared" si="5"/>
        <v>No</v>
      </c>
    </row>
    <row r="73" spans="1:9" hidden="1" x14ac:dyDescent="0.25">
      <c r="A73" t="s">
        <v>166</v>
      </c>
      <c r="B73" t="s">
        <v>53</v>
      </c>
      <c r="C73" t="s">
        <v>128</v>
      </c>
      <c r="D73" s="7">
        <v>49.99</v>
      </c>
      <c r="E73" s="8">
        <v>8</v>
      </c>
      <c r="F73" s="7">
        <f t="shared" si="4"/>
        <v>399.92</v>
      </c>
      <c r="G73" s="8">
        <v>5</v>
      </c>
      <c r="H73" s="8">
        <v>10</v>
      </c>
      <c r="I73" s="6" t="str">
        <f t="shared" si="5"/>
        <v>No</v>
      </c>
    </row>
    <row r="74" spans="1:9" hidden="1" x14ac:dyDescent="0.25">
      <c r="A74" t="s">
        <v>167</v>
      </c>
      <c r="B74" t="s">
        <v>107</v>
      </c>
      <c r="C74" t="s">
        <v>131</v>
      </c>
      <c r="D74" s="7">
        <v>42.99</v>
      </c>
      <c r="E74" s="8">
        <v>5</v>
      </c>
      <c r="F74" s="7">
        <f t="shared" si="4"/>
        <v>214.95000000000002</v>
      </c>
      <c r="G74" s="8">
        <v>2</v>
      </c>
      <c r="H74" s="8">
        <v>5</v>
      </c>
      <c r="I74" s="6" t="str">
        <f t="shared" si="5"/>
        <v>No</v>
      </c>
    </row>
    <row r="75" spans="1:9" hidden="1" x14ac:dyDescent="0.25">
      <c r="A75" t="s">
        <v>106</v>
      </c>
      <c r="B75" t="s">
        <v>107</v>
      </c>
      <c r="C75" t="s">
        <v>131</v>
      </c>
      <c r="D75" s="7">
        <v>42.99</v>
      </c>
      <c r="E75" s="8">
        <v>5</v>
      </c>
      <c r="F75" s="7">
        <f t="shared" si="4"/>
        <v>214.95000000000002</v>
      </c>
      <c r="G75" s="8">
        <v>2</v>
      </c>
      <c r="H75" s="8">
        <v>5</v>
      </c>
      <c r="I75" s="6" t="str">
        <f t="shared" si="5"/>
        <v>No</v>
      </c>
    </row>
    <row r="76" spans="1:9" hidden="1" x14ac:dyDescent="0.25">
      <c r="A76" t="s">
        <v>108</v>
      </c>
      <c r="B76" t="s">
        <v>109</v>
      </c>
      <c r="C76" t="s">
        <v>131</v>
      </c>
      <c r="D76" s="7">
        <v>15.99</v>
      </c>
      <c r="E76" s="8">
        <v>7</v>
      </c>
      <c r="F76" s="7">
        <f t="shared" si="4"/>
        <v>111.93</v>
      </c>
      <c r="G76" s="8">
        <v>5</v>
      </c>
      <c r="H76" s="8">
        <v>5</v>
      </c>
      <c r="I76" s="6" t="str">
        <f t="shared" si="5"/>
        <v>No</v>
      </c>
    </row>
    <row r="77" spans="1:9" x14ac:dyDescent="0.25">
      <c r="A77" t="s">
        <v>78</v>
      </c>
      <c r="B77" t="s">
        <v>79</v>
      </c>
      <c r="C77" t="s">
        <v>129</v>
      </c>
      <c r="D77" s="7">
        <v>129.99</v>
      </c>
      <c r="E77" s="8">
        <v>10</v>
      </c>
      <c r="F77" s="7">
        <f t="shared" si="4"/>
        <v>1299.9000000000001</v>
      </c>
      <c r="G77" s="8">
        <v>5</v>
      </c>
      <c r="H77" s="8">
        <v>5</v>
      </c>
      <c r="I77" s="6" t="str">
        <f t="shared" si="5"/>
        <v>No</v>
      </c>
    </row>
    <row r="78" spans="1:9" x14ac:dyDescent="0.25">
      <c r="A78" t="s">
        <v>168</v>
      </c>
      <c r="B78" t="s">
        <v>79</v>
      </c>
      <c r="C78" t="s">
        <v>129</v>
      </c>
      <c r="D78" s="7">
        <v>129.99</v>
      </c>
      <c r="E78" s="8">
        <v>10</v>
      </c>
      <c r="F78" s="7">
        <f t="shared" si="4"/>
        <v>1299.9000000000001</v>
      </c>
      <c r="G78" s="8">
        <v>5</v>
      </c>
      <c r="H78" s="8">
        <v>5</v>
      </c>
      <c r="I78" s="6" t="str">
        <f t="shared" si="5"/>
        <v>No</v>
      </c>
    </row>
    <row r="79" spans="1:9" x14ac:dyDescent="0.25">
      <c r="A79" t="s">
        <v>80</v>
      </c>
      <c r="B79" t="s">
        <v>81</v>
      </c>
      <c r="C79" t="s">
        <v>129</v>
      </c>
      <c r="D79" s="7">
        <v>169.99</v>
      </c>
      <c r="E79" s="8">
        <v>9</v>
      </c>
      <c r="F79" s="7">
        <f t="shared" si="4"/>
        <v>1529.91</v>
      </c>
      <c r="G79" s="8">
        <v>5</v>
      </c>
      <c r="H79" s="8">
        <v>5</v>
      </c>
      <c r="I79" s="6" t="str">
        <f t="shared" si="5"/>
        <v>No</v>
      </c>
    </row>
    <row r="80" spans="1:9" x14ac:dyDescent="0.25">
      <c r="A80" t="s">
        <v>169</v>
      </c>
      <c r="B80" t="s">
        <v>81</v>
      </c>
      <c r="C80" t="s">
        <v>129</v>
      </c>
      <c r="D80" s="7">
        <v>169.99</v>
      </c>
      <c r="E80" s="8">
        <v>9</v>
      </c>
      <c r="F80" s="7">
        <f t="shared" si="4"/>
        <v>1529.91</v>
      </c>
      <c r="G80" s="8">
        <v>5</v>
      </c>
      <c r="H80" s="8">
        <v>5</v>
      </c>
      <c r="I80" s="6" t="str">
        <f t="shared" si="5"/>
        <v>No</v>
      </c>
    </row>
    <row r="81" spans="1:9" hidden="1" x14ac:dyDescent="0.25">
      <c r="A81" t="s">
        <v>54</v>
      </c>
      <c r="B81" t="s">
        <v>55</v>
      </c>
      <c r="C81" t="s">
        <v>128</v>
      </c>
      <c r="D81" s="7">
        <v>8.99</v>
      </c>
      <c r="E81" s="8">
        <v>12</v>
      </c>
      <c r="F81" s="7">
        <f t="shared" si="4"/>
        <v>107.88</v>
      </c>
      <c r="G81" s="8">
        <v>10</v>
      </c>
      <c r="H81" s="8">
        <v>20</v>
      </c>
      <c r="I81" s="6" t="str">
        <f t="shared" si="5"/>
        <v>No</v>
      </c>
    </row>
    <row r="82" spans="1:9" hidden="1" x14ac:dyDescent="0.25">
      <c r="A82" t="s">
        <v>170</v>
      </c>
      <c r="B82" t="s">
        <v>55</v>
      </c>
      <c r="C82" t="s">
        <v>128</v>
      </c>
      <c r="D82" s="7">
        <v>8.99</v>
      </c>
      <c r="E82" s="8">
        <v>12</v>
      </c>
      <c r="F82" s="7">
        <f t="shared" si="4"/>
        <v>107.88</v>
      </c>
      <c r="G82" s="8">
        <v>10</v>
      </c>
      <c r="H82" s="8">
        <v>20</v>
      </c>
      <c r="I82" s="6" t="str">
        <f t="shared" si="5"/>
        <v>No</v>
      </c>
    </row>
    <row r="83" spans="1:9" hidden="1" x14ac:dyDescent="0.25">
      <c r="A83" t="s">
        <v>56</v>
      </c>
      <c r="B83" t="s">
        <v>57</v>
      </c>
      <c r="C83" t="s">
        <v>128</v>
      </c>
      <c r="D83" s="7">
        <v>19.989999999999998</v>
      </c>
      <c r="E83" s="8">
        <v>11</v>
      </c>
      <c r="F83" s="7">
        <f t="shared" si="4"/>
        <v>219.89</v>
      </c>
      <c r="G83" s="8">
        <v>10</v>
      </c>
      <c r="H83" s="8">
        <v>20</v>
      </c>
      <c r="I83" s="6" t="str">
        <f t="shared" si="5"/>
        <v>No</v>
      </c>
    </row>
    <row r="84" spans="1:9" hidden="1" x14ac:dyDescent="0.25">
      <c r="A84" t="s">
        <v>171</v>
      </c>
      <c r="B84" t="s">
        <v>57</v>
      </c>
      <c r="C84" t="s">
        <v>128</v>
      </c>
      <c r="D84" s="7">
        <v>19.989999999999998</v>
      </c>
      <c r="E84" s="8">
        <v>11</v>
      </c>
      <c r="F84" s="7">
        <f t="shared" si="4"/>
        <v>219.89</v>
      </c>
      <c r="G84" s="8">
        <v>10</v>
      </c>
      <c r="H84" s="8">
        <v>20</v>
      </c>
      <c r="I84" s="6" t="str">
        <f t="shared" si="5"/>
        <v>No</v>
      </c>
    </row>
    <row r="85" spans="1:9" hidden="1" x14ac:dyDescent="0.25">
      <c r="A85" t="s">
        <v>172</v>
      </c>
      <c r="B85" t="s">
        <v>122</v>
      </c>
      <c r="C85" t="s">
        <v>131</v>
      </c>
      <c r="D85" s="7">
        <v>7.99</v>
      </c>
      <c r="E85" s="8">
        <v>6</v>
      </c>
      <c r="F85" s="7">
        <f t="shared" si="4"/>
        <v>47.94</v>
      </c>
      <c r="G85" s="8">
        <v>5</v>
      </c>
      <c r="H85" s="8">
        <v>10</v>
      </c>
      <c r="I85" s="6" t="str">
        <f t="shared" si="5"/>
        <v>No</v>
      </c>
    </row>
    <row r="86" spans="1:9" hidden="1" x14ac:dyDescent="0.25">
      <c r="A86" t="s">
        <v>121</v>
      </c>
      <c r="B86" t="s">
        <v>122</v>
      </c>
      <c r="C86" t="s">
        <v>131</v>
      </c>
      <c r="D86" s="7">
        <v>7.99</v>
      </c>
      <c r="E86" s="8">
        <v>6</v>
      </c>
      <c r="F86" s="7">
        <f t="shared" si="4"/>
        <v>47.94</v>
      </c>
      <c r="G86" s="8">
        <v>5</v>
      </c>
      <c r="H86" s="8">
        <v>10</v>
      </c>
      <c r="I86" s="6" t="str">
        <f t="shared" si="5"/>
        <v>No</v>
      </c>
    </row>
    <row r="87" spans="1:9" hidden="1" x14ac:dyDescent="0.25">
      <c r="A87" t="s">
        <v>123</v>
      </c>
      <c r="B87" t="s">
        <v>124</v>
      </c>
      <c r="C87" t="s">
        <v>131</v>
      </c>
      <c r="D87" s="7">
        <v>22.99</v>
      </c>
      <c r="E87" s="8">
        <v>5</v>
      </c>
      <c r="F87" s="7">
        <f t="shared" si="4"/>
        <v>114.94999999999999</v>
      </c>
      <c r="G87" s="8">
        <v>10</v>
      </c>
      <c r="H87" s="8">
        <v>10</v>
      </c>
      <c r="I87" s="6" t="str">
        <f t="shared" si="5"/>
        <v>Yes</v>
      </c>
    </row>
    <row r="88" spans="1:9" hidden="1" x14ac:dyDescent="0.25">
      <c r="A88" t="s">
        <v>173</v>
      </c>
      <c r="B88" t="s">
        <v>124</v>
      </c>
      <c r="C88" t="s">
        <v>131</v>
      </c>
      <c r="D88" s="7">
        <v>22.99</v>
      </c>
      <c r="E88" s="8">
        <v>5</v>
      </c>
      <c r="F88" s="7">
        <f t="shared" si="4"/>
        <v>114.94999999999999</v>
      </c>
      <c r="G88" s="8">
        <v>10</v>
      </c>
      <c r="H88" s="8">
        <v>10</v>
      </c>
      <c r="I88" s="6" t="str">
        <f t="shared" si="5"/>
        <v>Yes</v>
      </c>
    </row>
    <row r="89" spans="1:9" hidden="1" x14ac:dyDescent="0.25">
      <c r="A89" t="s">
        <v>125</v>
      </c>
      <c r="B89" t="s">
        <v>126</v>
      </c>
      <c r="C89" t="s">
        <v>131</v>
      </c>
      <c r="D89" s="7">
        <v>17.989999999999998</v>
      </c>
      <c r="E89" s="8">
        <v>10</v>
      </c>
      <c r="F89" s="7">
        <f t="shared" ref="F89:F106" si="6">D89*E89</f>
        <v>179.89999999999998</v>
      </c>
      <c r="G89" s="8">
        <v>15</v>
      </c>
      <c r="H89" s="8">
        <v>10</v>
      </c>
      <c r="I89" s="6" t="str">
        <f t="shared" ref="I89:I106" si="7">IF(E89&lt;=G89,"Yes","No")</f>
        <v>Yes</v>
      </c>
    </row>
    <row r="90" spans="1:9" hidden="1" x14ac:dyDescent="0.25">
      <c r="A90" t="s">
        <v>174</v>
      </c>
      <c r="B90" t="s">
        <v>126</v>
      </c>
      <c r="C90" t="s">
        <v>131</v>
      </c>
      <c r="D90" s="7">
        <v>17.989999999999998</v>
      </c>
      <c r="E90" s="8">
        <v>10</v>
      </c>
      <c r="F90" s="7">
        <f t="shared" si="6"/>
        <v>179.89999999999998</v>
      </c>
      <c r="G90" s="8">
        <v>15</v>
      </c>
      <c r="H90" s="8">
        <v>10</v>
      </c>
      <c r="I90" s="6" t="str">
        <f t="shared" si="7"/>
        <v>Yes</v>
      </c>
    </row>
    <row r="91" spans="1:9" hidden="1" x14ac:dyDescent="0.25">
      <c r="A91" t="s">
        <v>60</v>
      </c>
      <c r="B91" t="s">
        <v>61</v>
      </c>
      <c r="C91" t="s">
        <v>128</v>
      </c>
      <c r="D91" s="7">
        <v>24.99</v>
      </c>
      <c r="E91" s="8">
        <v>13</v>
      </c>
      <c r="F91" s="7">
        <f t="shared" si="6"/>
        <v>324.87</v>
      </c>
      <c r="G91" s="8">
        <v>8</v>
      </c>
      <c r="H91" s="8">
        <v>10</v>
      </c>
      <c r="I91" s="6" t="str">
        <f t="shared" si="7"/>
        <v>No</v>
      </c>
    </row>
    <row r="92" spans="1:9" hidden="1" x14ac:dyDescent="0.25">
      <c r="A92" t="s">
        <v>175</v>
      </c>
      <c r="B92" t="s">
        <v>61</v>
      </c>
      <c r="C92" t="s">
        <v>128</v>
      </c>
      <c r="D92" s="7">
        <v>24.99</v>
      </c>
      <c r="E92" s="8">
        <v>13</v>
      </c>
      <c r="F92" s="7">
        <f t="shared" si="6"/>
        <v>324.87</v>
      </c>
      <c r="G92" s="8">
        <v>8</v>
      </c>
      <c r="H92" s="8">
        <v>10</v>
      </c>
      <c r="I92" s="6" t="str">
        <f t="shared" si="7"/>
        <v>No</v>
      </c>
    </row>
    <row r="93" spans="1:9" hidden="1" x14ac:dyDescent="0.25">
      <c r="A93" t="s">
        <v>58</v>
      </c>
      <c r="B93" t="s">
        <v>59</v>
      </c>
      <c r="C93" t="s">
        <v>128</v>
      </c>
      <c r="D93" s="7">
        <v>19.989999999999998</v>
      </c>
      <c r="E93" s="8">
        <v>12</v>
      </c>
      <c r="F93" s="7">
        <f t="shared" si="6"/>
        <v>239.88</v>
      </c>
      <c r="G93" s="8">
        <v>8</v>
      </c>
      <c r="H93" s="8">
        <v>10</v>
      </c>
      <c r="I93" s="6" t="str">
        <f t="shared" si="7"/>
        <v>No</v>
      </c>
    </row>
    <row r="94" spans="1:9" hidden="1" x14ac:dyDescent="0.25">
      <c r="A94" t="s">
        <v>176</v>
      </c>
      <c r="B94" t="s">
        <v>59</v>
      </c>
      <c r="C94" t="s">
        <v>128</v>
      </c>
      <c r="D94" s="7">
        <v>19.989999999999998</v>
      </c>
      <c r="E94" s="8">
        <v>12</v>
      </c>
      <c r="F94" s="7">
        <f t="shared" si="6"/>
        <v>239.88</v>
      </c>
      <c r="G94" s="8">
        <v>8</v>
      </c>
      <c r="H94" s="8">
        <v>10</v>
      </c>
      <c r="I94" s="6" t="str">
        <f t="shared" si="7"/>
        <v>No</v>
      </c>
    </row>
    <row r="95" spans="1:9" hidden="1" x14ac:dyDescent="0.25">
      <c r="A95" t="s">
        <v>62</v>
      </c>
      <c r="B95" t="s">
        <v>63</v>
      </c>
      <c r="C95" t="s">
        <v>128</v>
      </c>
      <c r="D95" s="7">
        <v>7.99</v>
      </c>
      <c r="E95" s="8">
        <v>24</v>
      </c>
      <c r="F95" s="7">
        <f t="shared" si="6"/>
        <v>191.76</v>
      </c>
      <c r="G95" s="8">
        <v>20</v>
      </c>
      <c r="H95" s="8">
        <v>20</v>
      </c>
      <c r="I95" s="6" t="str">
        <f t="shared" si="7"/>
        <v>No</v>
      </c>
    </row>
    <row r="96" spans="1:9" hidden="1" x14ac:dyDescent="0.25">
      <c r="A96" t="s">
        <v>177</v>
      </c>
      <c r="B96" t="s">
        <v>63</v>
      </c>
      <c r="C96" t="s">
        <v>128</v>
      </c>
      <c r="D96" s="7">
        <v>7.99</v>
      </c>
      <c r="E96" s="8">
        <v>24</v>
      </c>
      <c r="F96" s="7">
        <f t="shared" si="6"/>
        <v>191.76</v>
      </c>
      <c r="G96" s="8">
        <v>20</v>
      </c>
      <c r="H96" s="8">
        <v>20</v>
      </c>
      <c r="I96" s="6" t="str">
        <f t="shared" si="7"/>
        <v>No</v>
      </c>
    </row>
    <row r="97" spans="1:9" hidden="1" x14ac:dyDescent="0.25">
      <c r="A97" t="s">
        <v>64</v>
      </c>
      <c r="B97" t="s">
        <v>65</v>
      </c>
      <c r="C97" t="s">
        <v>128</v>
      </c>
      <c r="D97" s="7">
        <v>24.99</v>
      </c>
      <c r="E97" s="8">
        <v>12</v>
      </c>
      <c r="F97" s="7">
        <f t="shared" si="6"/>
        <v>299.88</v>
      </c>
      <c r="G97" s="8">
        <v>10</v>
      </c>
      <c r="H97" s="8">
        <v>10</v>
      </c>
      <c r="I97" s="6" t="str">
        <f t="shared" si="7"/>
        <v>No</v>
      </c>
    </row>
    <row r="98" spans="1:9" hidden="1" x14ac:dyDescent="0.25">
      <c r="A98" t="s">
        <v>178</v>
      </c>
      <c r="B98" t="s">
        <v>65</v>
      </c>
      <c r="C98" t="s">
        <v>128</v>
      </c>
      <c r="D98" s="7">
        <v>24.99</v>
      </c>
      <c r="E98" s="8">
        <v>12</v>
      </c>
      <c r="F98" s="7">
        <f t="shared" si="6"/>
        <v>299.88</v>
      </c>
      <c r="G98" s="8">
        <v>10</v>
      </c>
      <c r="H98" s="8">
        <v>10</v>
      </c>
      <c r="I98" s="6" t="str">
        <f t="shared" si="7"/>
        <v>No</v>
      </c>
    </row>
    <row r="99" spans="1:9" hidden="1" x14ac:dyDescent="0.25">
      <c r="A99" t="s">
        <v>66</v>
      </c>
      <c r="B99" t="s">
        <v>67</v>
      </c>
      <c r="C99" t="s">
        <v>128</v>
      </c>
      <c r="D99" s="7">
        <v>17.989999999999998</v>
      </c>
      <c r="E99" s="8">
        <v>8</v>
      </c>
      <c r="F99" s="7">
        <f t="shared" si="6"/>
        <v>143.91999999999999</v>
      </c>
      <c r="G99" s="8">
        <v>10</v>
      </c>
      <c r="H99" s="8">
        <v>10</v>
      </c>
      <c r="I99" s="6" t="str">
        <f t="shared" si="7"/>
        <v>Yes</v>
      </c>
    </row>
    <row r="100" spans="1:9" hidden="1" x14ac:dyDescent="0.25">
      <c r="A100" t="s">
        <v>68</v>
      </c>
      <c r="B100" t="s">
        <v>69</v>
      </c>
      <c r="C100" t="s">
        <v>128</v>
      </c>
      <c r="D100" s="7">
        <v>14.99</v>
      </c>
      <c r="E100" s="8">
        <v>9</v>
      </c>
      <c r="F100" s="7">
        <f t="shared" si="6"/>
        <v>134.91</v>
      </c>
      <c r="G100" s="8">
        <v>10</v>
      </c>
      <c r="H100" s="8">
        <v>10</v>
      </c>
      <c r="I100" s="6" t="str">
        <f t="shared" si="7"/>
        <v>Yes</v>
      </c>
    </row>
    <row r="101" spans="1:9" hidden="1" x14ac:dyDescent="0.25">
      <c r="A101" t="s">
        <v>94</v>
      </c>
      <c r="B101" t="s">
        <v>95</v>
      </c>
      <c r="C101" t="s">
        <v>130</v>
      </c>
      <c r="D101" s="7">
        <v>13.99</v>
      </c>
      <c r="E101" s="8">
        <v>12</v>
      </c>
      <c r="F101" s="7">
        <f t="shared" si="6"/>
        <v>167.88</v>
      </c>
      <c r="G101" s="8">
        <v>10</v>
      </c>
      <c r="H101" s="8">
        <v>15</v>
      </c>
      <c r="I101" s="6" t="str">
        <f t="shared" si="7"/>
        <v>No</v>
      </c>
    </row>
    <row r="102" spans="1:9" hidden="1" x14ac:dyDescent="0.25">
      <c r="A102" t="s">
        <v>96</v>
      </c>
      <c r="B102" t="s">
        <v>97</v>
      </c>
      <c r="C102" t="s">
        <v>130</v>
      </c>
      <c r="D102" s="7">
        <v>10.99</v>
      </c>
      <c r="E102" s="8">
        <v>10</v>
      </c>
      <c r="F102" s="7">
        <f t="shared" si="6"/>
        <v>109.9</v>
      </c>
      <c r="G102" s="8">
        <v>15</v>
      </c>
      <c r="H102" s="8">
        <v>20</v>
      </c>
      <c r="I102" s="6" t="str">
        <f t="shared" si="7"/>
        <v>Yes</v>
      </c>
    </row>
    <row r="103" spans="1:9" hidden="1" x14ac:dyDescent="0.25">
      <c r="A103" t="s">
        <v>98</v>
      </c>
      <c r="B103" t="s">
        <v>99</v>
      </c>
      <c r="C103" t="s">
        <v>130</v>
      </c>
      <c r="D103" s="7">
        <v>11.99</v>
      </c>
      <c r="E103" s="8">
        <v>8</v>
      </c>
      <c r="F103" s="7">
        <f t="shared" si="6"/>
        <v>95.92</v>
      </c>
      <c r="G103" s="8">
        <v>10</v>
      </c>
      <c r="H103" s="8">
        <v>15</v>
      </c>
      <c r="I103" s="6" t="str">
        <f t="shared" si="7"/>
        <v>Yes</v>
      </c>
    </row>
    <row r="104" spans="1:9" x14ac:dyDescent="0.25">
      <c r="A104" t="s">
        <v>100</v>
      </c>
      <c r="B104" t="s">
        <v>101</v>
      </c>
      <c r="C104" t="s">
        <v>130</v>
      </c>
      <c r="D104" s="7">
        <v>82.95</v>
      </c>
      <c r="E104" s="8">
        <v>5</v>
      </c>
      <c r="F104" s="7">
        <f t="shared" si="6"/>
        <v>414.75</v>
      </c>
      <c r="G104" s="8">
        <v>2</v>
      </c>
      <c r="H104" s="8">
        <v>5</v>
      </c>
      <c r="I104" s="6" t="str">
        <f t="shared" si="7"/>
        <v>No</v>
      </c>
    </row>
    <row r="105" spans="1:9" hidden="1" x14ac:dyDescent="0.25">
      <c r="A105" t="s">
        <v>117</v>
      </c>
      <c r="B105" t="s">
        <v>118</v>
      </c>
      <c r="C105" t="s">
        <v>131</v>
      </c>
      <c r="D105" s="7">
        <v>6.99</v>
      </c>
      <c r="E105" s="8">
        <v>10</v>
      </c>
      <c r="F105" s="7">
        <f t="shared" si="6"/>
        <v>69.900000000000006</v>
      </c>
      <c r="G105" s="8">
        <v>10</v>
      </c>
      <c r="H105" s="8">
        <v>15</v>
      </c>
      <c r="I105" s="6" t="str">
        <f t="shared" si="7"/>
        <v>Yes</v>
      </c>
    </row>
    <row r="106" spans="1:9" hidden="1" x14ac:dyDescent="0.25">
      <c r="A106" t="s">
        <v>119</v>
      </c>
      <c r="B106" t="s">
        <v>120</v>
      </c>
      <c r="C106" t="s">
        <v>131</v>
      </c>
      <c r="D106" s="7">
        <v>10.79</v>
      </c>
      <c r="E106" s="8">
        <v>8</v>
      </c>
      <c r="F106" s="7">
        <f t="shared" si="6"/>
        <v>86.32</v>
      </c>
      <c r="G106" s="8">
        <v>8</v>
      </c>
      <c r="H106" s="8">
        <v>12</v>
      </c>
      <c r="I106" s="6" t="str">
        <f t="shared" si="7"/>
        <v>Yes</v>
      </c>
    </row>
    <row r="107" spans="1:9" x14ac:dyDescent="0.25">
      <c r="A107" t="s">
        <v>208</v>
      </c>
      <c r="B107"/>
      <c r="C107"/>
      <c r="D107" s="7">
        <f>SUBTOTAL(109,Full_Inventory[Unit Price])</f>
        <v>1342.8000000000002</v>
      </c>
      <c r="E107" s="6"/>
      <c r="F107" s="7">
        <f>SUBTOTAL(109,Full_Inventory[Value])</f>
        <v>9833.7099999999991</v>
      </c>
      <c r="G107" s="6"/>
      <c r="H107" s="6"/>
      <c r="I107" s="6">
        <f>SUBTOTAL(103,Full_Inventory[Reorder?])</f>
        <v>12</v>
      </c>
    </row>
  </sheetData>
  <mergeCells count="1">
    <mergeCell ref="A1:I1"/>
  </mergeCells>
  <dataValidations count="1">
    <dataValidation allowBlank="1" error="pavI8MeUFtEyxX2I4tkyf962ff89-c0ab-4b5c-8e84-35644b4cfe46" sqref="A1:K106" xr:uid="{00000000-0002-0000-0300-000000000000}"/>
  </dataValidations>
  <pageMargins left="0.7" right="0.7" top="1" bottom="1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"/>
  <sheetViews>
    <sheetView tabSelected="1" workbookViewId="0">
      <selection activeCell="E19" sqref="E19"/>
    </sheetView>
  </sheetViews>
  <sheetFormatPr defaultColWidth="9.140625" defaultRowHeight="15" x14ac:dyDescent="0.25"/>
  <cols>
    <col min="1" max="1" width="17.5703125" style="4" customWidth="1"/>
    <col min="2" max="2" width="14" style="4" bestFit="1" customWidth="1"/>
    <col min="3" max="3" width="18.140625" style="4" bestFit="1" customWidth="1"/>
    <col min="4" max="4" width="4" style="4" customWidth="1"/>
    <col min="5" max="5" width="15.85546875" style="4" bestFit="1" customWidth="1"/>
    <col min="6" max="6" width="14" style="4" bestFit="1" customWidth="1"/>
    <col min="7" max="7" width="18.7109375" style="4" customWidth="1"/>
    <col min="8" max="8" width="16.42578125" style="4" customWidth="1"/>
    <col min="9" max="9" width="9.140625" style="4" bestFit="1" customWidth="1"/>
    <col min="10" max="10" width="4.42578125" style="4" customWidth="1"/>
    <col min="11" max="11" width="14.7109375" style="4" customWidth="1"/>
    <col min="12" max="16384" width="9.140625" style="4"/>
  </cols>
  <sheetData>
    <row r="1" spans="1:11" ht="71.25" customHeight="1" x14ac:dyDescent="0.25">
      <c r="A1" s="61" t="s">
        <v>182</v>
      </c>
      <c r="B1" s="61"/>
      <c r="C1" s="61"/>
      <c r="D1" s="61"/>
      <c r="E1" s="61"/>
      <c r="F1" s="61"/>
      <c r="G1" s="61"/>
      <c r="H1" s="61"/>
      <c r="I1" s="11"/>
    </row>
    <row r="2" spans="1:11" x14ac:dyDescent="0.25">
      <c r="A2" s="5"/>
      <c r="B2" s="5"/>
      <c r="C2" s="5"/>
      <c r="D2" s="5"/>
      <c r="E2" s="5"/>
      <c r="F2" s="5"/>
      <c r="G2" s="5"/>
      <c r="H2" s="5"/>
    </row>
    <row r="3" spans="1:11" x14ac:dyDescent="0.25">
      <c r="A3" s="62" t="s">
        <v>194</v>
      </c>
      <c r="B3" s="62"/>
      <c r="C3" s="62"/>
      <c r="E3" s="62" t="s">
        <v>203</v>
      </c>
      <c r="F3" s="62"/>
      <c r="G3" s="62"/>
      <c r="H3" s="62"/>
      <c r="K3"/>
    </row>
    <row r="4" spans="1:11" ht="15.75" thickBot="1" x14ac:dyDescent="0.3">
      <c r="A4" s="44" t="s">
        <v>196</v>
      </c>
      <c r="B4" s="45" t="s">
        <v>183</v>
      </c>
      <c r="C4" s="45" t="s">
        <v>186</v>
      </c>
      <c r="E4" t="s">
        <v>196</v>
      </c>
      <c r="F4" t="s">
        <v>183</v>
      </c>
      <c r="G4" t="s">
        <v>195</v>
      </c>
      <c r="H4" t="s">
        <v>197</v>
      </c>
    </row>
    <row r="5" spans="1:11" ht="15.75" thickTop="1" x14ac:dyDescent="0.25">
      <c r="A5" s="46" t="s">
        <v>184</v>
      </c>
      <c r="B5" s="47" t="s">
        <v>185</v>
      </c>
      <c r="C5" s="48">
        <v>1689.87</v>
      </c>
      <c r="E5" t="s">
        <v>198</v>
      </c>
      <c r="F5" t="s">
        <v>191</v>
      </c>
      <c r="G5" s="6">
        <v>89</v>
      </c>
      <c r="H5" s="6">
        <v>5</v>
      </c>
    </row>
    <row r="6" spans="1:11" x14ac:dyDescent="0.25">
      <c r="A6" s="49" t="s">
        <v>187</v>
      </c>
      <c r="B6" s="50" t="s">
        <v>188</v>
      </c>
      <c r="C6" s="51">
        <v>507.89</v>
      </c>
      <c r="E6" t="s">
        <v>201</v>
      </c>
      <c r="F6" t="s">
        <v>188</v>
      </c>
      <c r="G6" s="6">
        <v>88</v>
      </c>
      <c r="H6" s="6">
        <v>5</v>
      </c>
    </row>
    <row r="7" spans="1:11" x14ac:dyDescent="0.25">
      <c r="A7" s="52" t="s">
        <v>189</v>
      </c>
      <c r="B7" s="53" t="s">
        <v>185</v>
      </c>
      <c r="C7" s="54">
        <v>879.45</v>
      </c>
      <c r="E7" t="s">
        <v>200</v>
      </c>
      <c r="F7" t="s">
        <v>185</v>
      </c>
      <c r="G7" s="6">
        <v>87</v>
      </c>
      <c r="H7" s="6">
        <v>4.8</v>
      </c>
    </row>
    <row r="8" spans="1:11" x14ac:dyDescent="0.25">
      <c r="A8" s="49" t="s">
        <v>190</v>
      </c>
      <c r="B8" s="50" t="s">
        <v>191</v>
      </c>
      <c r="C8" s="51">
        <v>279.86</v>
      </c>
      <c r="E8" t="s">
        <v>202</v>
      </c>
      <c r="F8" t="s">
        <v>191</v>
      </c>
      <c r="G8" s="6">
        <v>85</v>
      </c>
      <c r="H8" s="6">
        <v>4.7</v>
      </c>
    </row>
    <row r="9" spans="1:11" x14ac:dyDescent="0.25">
      <c r="A9" s="52" t="s">
        <v>192</v>
      </c>
      <c r="B9" s="53" t="s">
        <v>193</v>
      </c>
      <c r="C9" s="54">
        <v>134.91</v>
      </c>
      <c r="E9" t="s">
        <v>199</v>
      </c>
      <c r="F9" t="s">
        <v>193</v>
      </c>
      <c r="G9" s="6">
        <v>84</v>
      </c>
      <c r="H9" s="6">
        <v>4.5</v>
      </c>
    </row>
    <row r="11" spans="1:11" x14ac:dyDescent="0.25">
      <c r="A11" t="s">
        <v>209</v>
      </c>
      <c r="B11" t="s">
        <v>210</v>
      </c>
      <c r="C11" t="s">
        <v>211</v>
      </c>
      <c r="E11" s="63" t="s">
        <v>196</v>
      </c>
      <c r="F11" s="64"/>
    </row>
    <row r="12" spans="1:11" x14ac:dyDescent="0.25">
      <c r="A12" t="s">
        <v>212</v>
      </c>
      <c r="B12">
        <v>1</v>
      </c>
      <c r="C12" s="30">
        <v>15</v>
      </c>
      <c r="E12" s="65" t="s">
        <v>200</v>
      </c>
      <c r="F12" s="66"/>
    </row>
    <row r="13" spans="1:11" x14ac:dyDescent="0.25">
      <c r="A13" t="s">
        <v>213</v>
      </c>
      <c r="B13">
        <v>3</v>
      </c>
      <c r="C13" s="30">
        <v>10</v>
      </c>
      <c r="E13" s="9" t="s">
        <v>197</v>
      </c>
      <c r="F13" s="10" t="s">
        <v>204</v>
      </c>
    </row>
    <row r="14" spans="1:11" x14ac:dyDescent="0.25">
      <c r="A14" t="s">
        <v>214</v>
      </c>
      <c r="B14">
        <v>5</v>
      </c>
      <c r="C14" s="30">
        <v>0</v>
      </c>
      <c r="E14" s="28" cm="1">
        <f t="array" ref="E14">_xlfn.XLOOKUP(E13, New_Suppliers[#Headers], E7:H7)</f>
        <v>4.8</v>
      </c>
      <c r="F14" s="29">
        <f>MATCH(E12, E5:E9, 0)</f>
        <v>3</v>
      </c>
    </row>
  </sheetData>
  <mergeCells count="5">
    <mergeCell ref="A3:C3"/>
    <mergeCell ref="E3:H3"/>
    <mergeCell ref="E11:F11"/>
    <mergeCell ref="E12:F12"/>
    <mergeCell ref="A1:H1"/>
  </mergeCells>
  <dataValidations count="1">
    <dataValidation allowBlank="1" error="pavI8MeUFtEyxX2I4tkyf962ff89-c0ab-4b5c-8e84-35644b4cfe46" sqref="A1:K14" xr:uid="{00000000-0002-0000-0400-000000000000}"/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{f962ff89-c0ab-4b5c-8e84-35644b4cfe46}</UserID>
  <AssignmentID>{f962ff89-c0ab-4b5c-8e84-35644b4cfe46}</AssignmentID>
</GradingEngineProps>
</file>

<file path=customXml/itemProps1.xml><?xml version="1.0" encoding="utf-8"?>
<ds:datastoreItem xmlns:ds="http://schemas.openxmlformats.org/officeDocument/2006/customXml" ds:itemID="{DBB3B5A9-A79E-4631-A3AD-9E8C46562320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Documentation</vt:lpstr>
      <vt:lpstr>Chicago</vt:lpstr>
      <vt:lpstr>Toledo</vt:lpstr>
      <vt:lpstr>Full Inventory</vt:lpstr>
      <vt:lpstr>Suppliers</vt:lpstr>
      <vt:lpstr>Chicago!Criteria</vt:lpstr>
      <vt:lpstr>Chicago!Extract</vt:lpstr>
      <vt:lpstr>'Full Inventory'!Print_Titles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Your Name</dc:creator>
  <cp:keywords>© 2020 Cengage Learning.</cp:keywords>
  <cp:lastModifiedBy>Tree, Keller A</cp:lastModifiedBy>
  <dcterms:created xsi:type="dcterms:W3CDTF">2019-03-29T17:45:45Z</dcterms:created>
  <dcterms:modified xsi:type="dcterms:W3CDTF">2023-11-06T04:25:09Z</dcterms:modified>
</cp:coreProperties>
</file>