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tree_madisoncollege_edu/Documents/Fall 2023 Courses/Excel Intermediate/"/>
    </mc:Choice>
  </mc:AlternateContent>
  <xr:revisionPtr revIDLastSave="41" documentId="13_ncr:1_{D91D4786-58CA-4DD0-92EC-463EE830C2E2}" xr6:coauthVersionLast="47" xr6:coauthVersionMax="47" xr10:uidLastSave="{CE634231-2EC6-466C-B25A-3DD8DBCE8B96}"/>
  <bookViews>
    <workbookView xWindow="-120" yWindow="-120" windowWidth="29040" windowHeight="15720" xr2:uid="{65191B0D-62B8-4BD2-9B5F-8DA2F3832C1E}"/>
  </bookViews>
  <sheets>
    <sheet name="Texas Billings" sheetId="1" r:id="rId1"/>
  </sheets>
  <definedNames>
    <definedName name="_xlnm._FilterDatabase" localSheetId="0" hidden="1">'Texas Billings'!$A$1:$G$22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<sst xmlns="http://schemas.openxmlformats.org/spreadsheetml/2006/main" count="100" uniqueCount="27">
  <si>
    <t>Attorney</t>
  </si>
  <si>
    <t>Account #</t>
  </si>
  <si>
    <t>Service</t>
  </si>
  <si>
    <t>Billed</t>
  </si>
  <si>
    <t>Castro</t>
  </si>
  <si>
    <t>Lewis</t>
  </si>
  <si>
    <t>Rousseau</t>
  </si>
  <si>
    <t>Tavarez</t>
  </si>
  <si>
    <t>Real Estate</t>
  </si>
  <si>
    <t>Bankruptcy</t>
  </si>
  <si>
    <t>Estate Planning</t>
  </si>
  <si>
    <t>Small Business</t>
  </si>
  <si>
    <t>Civil Litigation</t>
  </si>
  <si>
    <t>Referral</t>
  </si>
  <si>
    <t>Paid</t>
  </si>
  <si>
    <t>Office</t>
  </si>
  <si>
    <t>Austin</t>
  </si>
  <si>
    <t>Dallas</t>
  </si>
  <si>
    <t>Houston</t>
  </si>
  <si>
    <t>Friend/Family</t>
  </si>
  <si>
    <t>Online Search</t>
  </si>
  <si>
    <t>Chamber of Commerce</t>
  </si>
  <si>
    <t>Social Media</t>
  </si>
  <si>
    <t>Other</t>
  </si>
  <si>
    <t>Attorney Billings</t>
  </si>
  <si>
    <t>Referral Billings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</si>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</sst>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applyNumberFormat="1" applyFont="1"/>
    <xf numFmtId="164" fontId="0" fillId="0" borderId="4" xfId="1" applyNumberFormat="1" applyFont="1" applyBorder="1"/>
  </cellXfs>
  <cellStyles count="2">
    <cellStyle name="Currency" xfId="1" builtinId="4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0AE47-EB60-4048-A544-A1E4BE66B3D2}" name="Table1" displayName="Table1" ref="A1:H22" totalsRowShown="0" headerRowDxfId="3">
  <autoFilter ref="A1:H22" xr:uid="{7440AE47-EB60-4048-A544-A1E4BE66B3D2}"/>
  <sortState xmlns:xlrd2="http://schemas.microsoft.com/office/spreadsheetml/2017/richdata2" ref="A2:G22">
    <sortCondition ref="C2:C22"/>
    <sortCondition ref="D2:D22"/>
    <sortCondition ref="A2:A22" customList="1762,1498,1085,1992,1214,1153,1696,1512,1035,1559,1266,1063,1484,1742,1134,1300,1167"/>
  </sortState>
  <tableColumns count="8">
    <tableColumn id="1" xr3:uid="{CAB0E25C-3405-4E44-98BC-7B465315D49F}" name="Account #"/>
    <tableColumn id="2" xr3:uid="{B4143BFB-4E31-4DDE-B9F6-E291E9B0A3D8}" name="Attorney"/>
    <tableColumn id="3" xr3:uid="{62AA5E22-69E1-4D44-A0A1-32EECC52247A}" name="Office"/>
    <tableColumn id="4" xr3:uid="{570FD1F2-A701-407B-966B-8456F77F99B2}" name="Service"/>
    <tableColumn id="5" xr3:uid="{583F8F6A-D101-4100-B900-D548C579E36A}" name="Referral"/>
    <tableColumn id="6" xr3:uid="{B9BA185C-AA4E-4FC6-A6F2-D5240FC11592}" name="Billed" dataDxfId="2" dataCellStyle="Currency"/>
    <tableColumn id="7" xr3:uid="{5C84E4E4-5729-4A87-BD1F-A0A3404820BF}" name="Paid" dataDxfId="1" dataCellStyle="Currency"/>
    <tableColumn id="8" xr3:uid="{57AA7221-1727-47C1-BBD4-B112DA08A86A}" name="Balance" dataDxfId="0" dataCellStyle="Currency">
      <calculatedColumnFormula>Table1[[#This Row],[Billed]]-Table1[[#This Row],[Paid]]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6917-FE05-4DF0-BE13-FE5905CBB866}">
  <dimension ref="A1:M22"/>
  <sheetViews>
    <sheetView tabSelected="1" zoomScale="120" zoomScaleNormal="120" workbookViewId="0">
      <selection activeCell="E22" sqref="E22"/>
    </sheetView>
  </sheetViews>
  <sheetFormatPr defaultRowHeight="15" x14ac:dyDescent="0.25"/>
  <cols>
    <col min="1" max="1" width="11.28515625" customWidth="1"/>
    <col min="2" max="2" width="10.85546875" customWidth="1"/>
    <col min="4" max="4" width="14.7109375" bestFit="1" customWidth="1"/>
    <col min="5" max="5" width="21.7109375" customWidth="1"/>
    <col min="6" max="7" width="10.5703125" bestFit="1" customWidth="1"/>
    <col min="8" max="8" width="12" style="9" bestFit="1" customWidth="1"/>
    <col min="12" max="12" width="11.85546875" customWidth="1"/>
    <col min="13" max="13" width="12" bestFit="1" customWidth="1"/>
  </cols>
  <sheetData>
    <row r="1" spans="1:13" x14ac:dyDescent="0.25">
      <c r="A1" s="7" t="s">
        <v>1</v>
      </c>
      <c r="B1" s="7" t="s">
        <v>0</v>
      </c>
      <c r="C1" s="7" t="s">
        <v>15</v>
      </c>
      <c r="D1" s="7" t="s">
        <v>2</v>
      </c>
      <c r="E1" s="7" t="s">
        <v>13</v>
      </c>
      <c r="F1" s="7" t="s">
        <v>3</v>
      </c>
      <c r="G1" s="7" t="s">
        <v>14</v>
      </c>
      <c r="H1" s="8" t="s">
        <v>26</v>
      </c>
      <c r="L1" s="5" t="s">
        <v>24</v>
      </c>
      <c r="M1" s="6"/>
    </row>
    <row r="2" spans="1:13" x14ac:dyDescent="0.25">
      <c r="A2">
        <v>1008</v>
      </c>
      <c r="B2" t="s">
        <v>4</v>
      </c>
      <c r="C2" t="s">
        <v>16</v>
      </c>
      <c r="D2" t="s">
        <v>8</v>
      </c>
      <c r="E2" t="s">
        <v>19</v>
      </c>
      <c r="F2" s="1">
        <v>1200</v>
      </c>
      <c r="G2" s="1">
        <v>1000</v>
      </c>
      <c r="H2" s="9">
        <f>Table1[[#This Row],[Billed]]-Table1[[#This Row],[Paid]]</f>
        <v>200</v>
      </c>
      <c r="L2" s="2" t="s">
        <v>0</v>
      </c>
      <c r="M2" s="3"/>
    </row>
    <row r="3" spans="1:13" x14ac:dyDescent="0.25">
      <c r="A3">
        <v>1272</v>
      </c>
      <c r="B3" t="s">
        <v>4</v>
      </c>
      <c r="C3" t="s">
        <v>16</v>
      </c>
      <c r="D3" t="s">
        <v>8</v>
      </c>
      <c r="E3" t="s">
        <v>23</v>
      </c>
      <c r="F3" s="1">
        <v>300</v>
      </c>
      <c r="G3" s="1">
        <v>200</v>
      </c>
      <c r="H3" s="9">
        <f>Table1[[#This Row],[Billed]]-Table1[[#This Row],[Paid]]</f>
        <v>100</v>
      </c>
      <c r="L3" s="2" t="s">
        <v>4</v>
      </c>
      <c r="M3" s="3"/>
    </row>
    <row r="4" spans="1:13" x14ac:dyDescent="0.25">
      <c r="A4">
        <v>1659</v>
      </c>
      <c r="B4" t="s">
        <v>4</v>
      </c>
      <c r="C4" t="s">
        <v>16</v>
      </c>
      <c r="D4" t="s">
        <v>8</v>
      </c>
      <c r="E4" t="s">
        <v>21</v>
      </c>
      <c r="F4" s="1">
        <v>1200</v>
      </c>
      <c r="G4" s="1">
        <v>0</v>
      </c>
      <c r="H4" s="9">
        <f>Table1[[#This Row],[Billed]]-Table1[[#This Row],[Paid]]</f>
        <v>1200</v>
      </c>
      <c r="L4" s="4" t="s">
        <v>3</v>
      </c>
      <c r="M4" s="10">
        <f>DSUM(Table1[#All], Table1[[#Headers],[Billed]],L2:L3)</f>
        <v>2950</v>
      </c>
    </row>
    <row r="5" spans="1:13" x14ac:dyDescent="0.25">
      <c r="A5">
        <v>1663</v>
      </c>
      <c r="B5" t="s">
        <v>4</v>
      </c>
      <c r="C5" t="s">
        <v>16</v>
      </c>
      <c r="D5" t="s">
        <v>11</v>
      </c>
      <c r="E5" t="s">
        <v>19</v>
      </c>
      <c r="F5" s="1">
        <v>250</v>
      </c>
      <c r="G5" s="1">
        <v>100</v>
      </c>
      <c r="H5" s="9">
        <f>Table1[[#This Row],[Billed]]-Table1[[#This Row],[Paid]]</f>
        <v>150</v>
      </c>
    </row>
    <row r="6" spans="1:13" x14ac:dyDescent="0.25">
      <c r="A6">
        <v>1762</v>
      </c>
      <c r="B6" t="s">
        <v>6</v>
      </c>
      <c r="C6" t="s">
        <v>17</v>
      </c>
      <c r="D6" t="s">
        <v>9</v>
      </c>
      <c r="E6" t="s">
        <v>19</v>
      </c>
      <c r="F6" s="1">
        <v>4500</v>
      </c>
      <c r="G6" s="1">
        <v>4500</v>
      </c>
      <c r="H6" s="9">
        <f>Table1[[#This Row],[Billed]]-Table1[[#This Row],[Paid]]</f>
        <v>0</v>
      </c>
      <c r="L6" s="5" t="s">
        <v>25</v>
      </c>
      <c r="M6" s="6"/>
    </row>
    <row r="7" spans="1:13" x14ac:dyDescent="0.25">
      <c r="A7">
        <v>1498</v>
      </c>
      <c r="B7" t="s">
        <v>7</v>
      </c>
      <c r="C7" t="s">
        <v>17</v>
      </c>
      <c r="D7" t="s">
        <v>9</v>
      </c>
      <c r="E7" t="s">
        <v>21</v>
      </c>
      <c r="F7" s="1">
        <v>300</v>
      </c>
      <c r="G7" s="1">
        <v>100</v>
      </c>
      <c r="H7" s="9">
        <f>Table1[[#This Row],[Billed]]-Table1[[#This Row],[Paid]]</f>
        <v>200</v>
      </c>
      <c r="L7" s="2" t="s">
        <v>13</v>
      </c>
      <c r="M7" s="3"/>
    </row>
    <row r="8" spans="1:13" x14ac:dyDescent="0.25">
      <c r="A8">
        <v>1085</v>
      </c>
      <c r="B8" t="s">
        <v>6</v>
      </c>
      <c r="C8" t="s">
        <v>17</v>
      </c>
      <c r="D8" t="s">
        <v>9</v>
      </c>
      <c r="E8" t="s">
        <v>20</v>
      </c>
      <c r="F8" s="1">
        <v>500</v>
      </c>
      <c r="G8" s="1">
        <v>400</v>
      </c>
      <c r="H8" s="9">
        <f>Table1[[#This Row],[Billed]]-Table1[[#This Row],[Paid]]</f>
        <v>100</v>
      </c>
      <c r="L8" s="2" t="s">
        <v>21</v>
      </c>
      <c r="M8" s="3"/>
    </row>
    <row r="9" spans="1:13" x14ac:dyDescent="0.25">
      <c r="A9">
        <v>1992</v>
      </c>
      <c r="B9" t="s">
        <v>6</v>
      </c>
      <c r="C9" t="s">
        <v>17</v>
      </c>
      <c r="D9" t="s">
        <v>12</v>
      </c>
      <c r="E9" t="s">
        <v>22</v>
      </c>
      <c r="F9" s="1">
        <v>500</v>
      </c>
      <c r="G9" s="1">
        <v>0</v>
      </c>
      <c r="H9" s="9">
        <f>Table1[[#This Row],[Billed]]-Table1[[#This Row],[Paid]]</f>
        <v>500</v>
      </c>
      <c r="L9" s="4" t="s">
        <v>3</v>
      </c>
      <c r="M9" s="10">
        <f>DSUM(Table1[#All], Table1[[#Headers],[Billed]], L7:L8)</f>
        <v>7800</v>
      </c>
    </row>
    <row r="10" spans="1:13" x14ac:dyDescent="0.25">
      <c r="A10">
        <v>1214</v>
      </c>
      <c r="B10" t="s">
        <v>6</v>
      </c>
      <c r="C10" t="s">
        <v>17</v>
      </c>
      <c r="D10" t="s">
        <v>12</v>
      </c>
      <c r="E10" t="s">
        <v>22</v>
      </c>
      <c r="F10" s="1">
        <v>3000</v>
      </c>
      <c r="G10" s="1">
        <v>1000</v>
      </c>
      <c r="H10" s="9">
        <f>Table1[[#This Row],[Billed]]-Table1[[#This Row],[Paid]]</f>
        <v>2000</v>
      </c>
    </row>
    <row r="11" spans="1:13" x14ac:dyDescent="0.25">
      <c r="A11">
        <v>1153</v>
      </c>
      <c r="B11" t="s">
        <v>6</v>
      </c>
      <c r="C11" t="s">
        <v>17</v>
      </c>
      <c r="D11" t="s">
        <v>12</v>
      </c>
      <c r="E11" t="s">
        <v>20</v>
      </c>
      <c r="F11" s="1">
        <v>500</v>
      </c>
      <c r="G11" s="1">
        <v>500</v>
      </c>
      <c r="H11" s="9">
        <f>Table1[[#This Row],[Billed]]-Table1[[#This Row],[Paid]]</f>
        <v>0</v>
      </c>
    </row>
    <row r="12" spans="1:13" x14ac:dyDescent="0.25">
      <c r="A12">
        <v>1696</v>
      </c>
      <c r="B12" t="s">
        <v>7</v>
      </c>
      <c r="C12" t="s">
        <v>17</v>
      </c>
      <c r="D12" t="s">
        <v>8</v>
      </c>
      <c r="E12" t="s">
        <v>23</v>
      </c>
      <c r="F12" s="1">
        <v>500</v>
      </c>
      <c r="G12" s="1">
        <v>100</v>
      </c>
      <c r="H12" s="9">
        <f>Table1[[#This Row],[Billed]]-Table1[[#This Row],[Paid]]</f>
        <v>400</v>
      </c>
    </row>
    <row r="13" spans="1:13" x14ac:dyDescent="0.25">
      <c r="A13">
        <v>1512</v>
      </c>
      <c r="B13" t="s">
        <v>7</v>
      </c>
      <c r="C13" t="s">
        <v>17</v>
      </c>
      <c r="D13" t="s">
        <v>8</v>
      </c>
      <c r="E13" t="s">
        <v>23</v>
      </c>
      <c r="F13" s="1">
        <v>2050</v>
      </c>
      <c r="G13" s="1">
        <v>0</v>
      </c>
      <c r="H13" s="9">
        <f>Table1[[#This Row],[Billed]]-Table1[[#This Row],[Paid]]</f>
        <v>2050</v>
      </c>
    </row>
    <row r="14" spans="1:13" x14ac:dyDescent="0.25">
      <c r="A14">
        <v>1035</v>
      </c>
      <c r="B14" t="s">
        <v>6</v>
      </c>
      <c r="C14" t="s">
        <v>17</v>
      </c>
      <c r="D14" t="s">
        <v>8</v>
      </c>
      <c r="E14" t="s">
        <v>20</v>
      </c>
      <c r="F14" s="1">
        <v>1500</v>
      </c>
      <c r="G14" s="1">
        <v>500</v>
      </c>
      <c r="H14" s="9">
        <f>Table1[[#This Row],[Billed]]-Table1[[#This Row],[Paid]]</f>
        <v>1000</v>
      </c>
    </row>
    <row r="15" spans="1:13" x14ac:dyDescent="0.25">
      <c r="A15">
        <v>1559</v>
      </c>
      <c r="B15" t="s">
        <v>6</v>
      </c>
      <c r="C15" t="s">
        <v>17</v>
      </c>
      <c r="D15" t="s">
        <v>11</v>
      </c>
      <c r="E15" t="s">
        <v>20</v>
      </c>
      <c r="F15" s="1">
        <v>1500</v>
      </c>
      <c r="G15" s="1">
        <v>1500</v>
      </c>
      <c r="H15" s="9">
        <f>Table1[[#This Row],[Billed]]-Table1[[#This Row],[Paid]]</f>
        <v>0</v>
      </c>
    </row>
    <row r="16" spans="1:13" x14ac:dyDescent="0.25">
      <c r="A16">
        <v>1266</v>
      </c>
      <c r="B16" t="s">
        <v>7</v>
      </c>
      <c r="C16" t="s">
        <v>17</v>
      </c>
      <c r="D16" t="s">
        <v>11</v>
      </c>
      <c r="E16" t="s">
        <v>21</v>
      </c>
      <c r="F16" s="1">
        <v>300</v>
      </c>
      <c r="G16" s="1">
        <v>300</v>
      </c>
      <c r="H16" s="9">
        <f>Table1[[#This Row],[Billed]]-Table1[[#This Row],[Paid]]</f>
        <v>0</v>
      </c>
    </row>
    <row r="17" spans="1:8" x14ac:dyDescent="0.25">
      <c r="A17">
        <v>1063</v>
      </c>
      <c r="B17" t="s">
        <v>7</v>
      </c>
      <c r="C17" t="s">
        <v>17</v>
      </c>
      <c r="D17" t="s">
        <v>11</v>
      </c>
      <c r="E17" t="s">
        <v>23</v>
      </c>
      <c r="F17" s="1">
        <v>500</v>
      </c>
      <c r="G17" s="1">
        <v>0</v>
      </c>
      <c r="H17" s="9">
        <f>Table1[[#This Row],[Billed]]-Table1[[#This Row],[Paid]]</f>
        <v>500</v>
      </c>
    </row>
    <row r="18" spans="1:8" x14ac:dyDescent="0.25">
      <c r="A18">
        <v>1484</v>
      </c>
      <c r="B18" t="s">
        <v>5</v>
      </c>
      <c r="C18" t="s">
        <v>18</v>
      </c>
      <c r="D18" t="s">
        <v>9</v>
      </c>
      <c r="E18" t="s">
        <v>19</v>
      </c>
      <c r="F18" s="1">
        <v>2050</v>
      </c>
      <c r="G18" s="1">
        <v>2000</v>
      </c>
      <c r="H18" s="9">
        <f>Table1[[#This Row],[Billed]]-Table1[[#This Row],[Paid]]</f>
        <v>50</v>
      </c>
    </row>
    <row r="19" spans="1:8" x14ac:dyDescent="0.25">
      <c r="A19">
        <v>1742</v>
      </c>
      <c r="B19" t="s">
        <v>5</v>
      </c>
      <c r="C19" t="s">
        <v>18</v>
      </c>
      <c r="D19" t="s">
        <v>9</v>
      </c>
      <c r="E19" t="s">
        <v>22</v>
      </c>
      <c r="F19" s="1">
        <v>500</v>
      </c>
      <c r="G19" s="1">
        <v>500</v>
      </c>
      <c r="H19" s="9">
        <f>Table1[[#This Row],[Billed]]-Table1[[#This Row],[Paid]]</f>
        <v>0</v>
      </c>
    </row>
    <row r="20" spans="1:8" x14ac:dyDescent="0.25">
      <c r="A20">
        <v>1134</v>
      </c>
      <c r="B20" t="s">
        <v>5</v>
      </c>
      <c r="C20" t="s">
        <v>18</v>
      </c>
      <c r="D20" t="s">
        <v>12</v>
      </c>
      <c r="E20" t="s">
        <v>21</v>
      </c>
      <c r="F20" s="1">
        <v>4500</v>
      </c>
      <c r="G20" s="1">
        <v>1000</v>
      </c>
      <c r="H20" s="9">
        <f>Table1[[#This Row],[Billed]]-Table1[[#This Row],[Paid]]</f>
        <v>3500</v>
      </c>
    </row>
    <row r="21" spans="1:8" x14ac:dyDescent="0.25">
      <c r="A21">
        <v>1300</v>
      </c>
      <c r="B21" t="s">
        <v>5</v>
      </c>
      <c r="C21" t="s">
        <v>18</v>
      </c>
      <c r="D21" t="s">
        <v>10</v>
      </c>
      <c r="E21" t="s">
        <v>20</v>
      </c>
      <c r="F21" s="1">
        <v>3000</v>
      </c>
      <c r="G21" s="1">
        <v>3000</v>
      </c>
      <c r="H21" s="9">
        <f>Table1[[#This Row],[Billed]]-Table1[[#This Row],[Paid]]</f>
        <v>0</v>
      </c>
    </row>
    <row r="22" spans="1:8" x14ac:dyDescent="0.25">
      <c r="A22">
        <v>1167</v>
      </c>
      <c r="B22" t="s">
        <v>5</v>
      </c>
      <c r="C22" t="s">
        <v>18</v>
      </c>
      <c r="D22" t="s">
        <v>11</v>
      </c>
      <c r="E22" t="s">
        <v>21</v>
      </c>
      <c r="F22" s="1">
        <v>1500</v>
      </c>
      <c r="G22" s="1">
        <v>500</v>
      </c>
      <c r="H22" s="9">
        <f>Table1[[#This Row],[Billed]]-Table1[[#This Row],[Paid]]</f>
        <v>1000</v>
      </c>
    </row>
  </sheetData>
  <dataValidations count="1">
    <dataValidation type="list" allowBlank="1" showInputMessage="1" showErrorMessage="1" sqref="E1:E22" xr:uid="{8E090DD6-2707-4F33-8E65-6B8C001993CB}">
      <formula1>"Friend/Family, Online Search, Chamber of Commerce, Social Media, Other"</formula1>
    </dataValidation>
  </dataValidations>
  <pageMargins left="0.7" right="0.7" top="0.75" bottom="0.75" header="0.3" footer="0.3"/>
  <pageSetup orientation="landscape" r:id="rId1"/>
  <headerFooter>
    <oddFooter>&amp;CKeller Tree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Texas Billings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Tree, Keller A</cp:lastModifiedBy>
  <dcterms:created xsi:type="dcterms:W3CDTF">2018-08-27T18:35:27Z</dcterms:created>
  <dcterms:modified xsi:type="dcterms:W3CDTF">2023-11-06T05:58:02Z</dcterms:modified>
</cp:coreProperties>
</file>