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adisoncollege365-my.sharepoint.com/personal/katree_madisoncollege_edu/Documents/Fall 2023 Courses/Excel Intermediate/"/>
    </mc:Choice>
  </mc:AlternateContent>
  <xr:revisionPtr revIDLastSave="85" documentId="13_ncr:1_{EA6417FC-8F76-4F45-96DD-FDF0177E3A94}" xr6:coauthVersionLast="47" xr6:coauthVersionMax="47" xr10:uidLastSave="{3DA08CDD-3F8A-430A-8C84-B956D4925A34}"/>
  <workbookProtection workbookAlgorithmName="SHA-512" workbookHashValue="kXVCXZLAfER0ZgtKeryoOzf7zzn93a8fFICeHVaSBnI9A8Ifd2BZFJ1uBcghGq1r3FL+EHoRPd57fZQboHmROA==" workbookSaltValue="mupDbweB/FBVqw+2TkUxbA==" workbookSpinCount="100000" lockStructure="1"/>
  <bookViews>
    <workbookView xWindow="14295" yWindow="0" windowWidth="14610" windowHeight="15585" firstSheet="1" activeTab="3" xr2:uid="{00000000-000D-0000-FFFF-FFFF00000000}"/>
  </bookViews>
  <sheets>
    <sheet name="Documentation" sheetId="12" r:id="rId1"/>
    <sheet name="Summary" sheetId="10" r:id="rId2"/>
    <sheet name="August Billings" sheetId="11" state="hidden" r:id="rId3"/>
    <sheet name="September Billings" sheetId="7" r:id="rId4"/>
    <sheet name="Compatibility Report" sheetId="13" r:id="rId5"/>
  </sheets>
  <definedNames>
    <definedName name="_xlnm._FilterDatabase" localSheetId="3" hidden="1">'September Billings'!$B$3:$H$64</definedName>
    <definedName name="Z_4601CB70_D4F9_475C_A38E_0574F872CBF3_.wvu.PrintArea" localSheetId="1" hidden="1">Summary!$A$1:$F$41</definedName>
    <definedName name="Z_4601CB70_D4F9_475C_A38E_0574F872CBF3_.wvu.Rows" localSheetId="1" hidden="1">Summary!$3:$8,Summary!$15:$37</definedName>
  </definedNames>
  <calcPr calcId="191029"/>
  <customWorkbookViews>
    <customWorkbookView name="Entertainment" guid="{4601CB70-D4F9-475C-A38E-0574F872CBF3}" xWindow="953" windowWidth="974" windowHeight="1039" activeSheetId="10"/>
    <customWorkbookView name="All_Categories" guid="{874856E2-6119-4E9E-A43D-E7551B82B05B}" maximized="1" xWindow="-8" yWindow="-8" windowWidth="1382" windowHeight="744" activeSheetId="10" showComments="commIndAndComment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6" i="7" l="1"/>
  <c r="F48" i="7"/>
  <c r="F43" i="7"/>
  <c r="F30" i="7"/>
  <c r="F24" i="7"/>
  <c r="F17" i="7"/>
  <c r="F57" i="7" s="1"/>
  <c r="E4" i="10"/>
  <c r="H41" i="11" l="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C37" i="10" l="1"/>
  <c r="E36" i="10"/>
  <c r="E35" i="10"/>
  <c r="E34" i="10"/>
  <c r="C31" i="10"/>
  <c r="E30" i="10"/>
  <c r="E29" i="10"/>
  <c r="E28" i="10"/>
  <c r="C25" i="10"/>
  <c r="E24" i="10"/>
  <c r="E23" i="10"/>
  <c r="E22" i="10"/>
  <c r="C19" i="10"/>
  <c r="E18" i="10"/>
  <c r="E17" i="10"/>
  <c r="E16" i="10"/>
  <c r="E12" i="10"/>
  <c r="E11" i="10"/>
  <c r="E10" i="10"/>
  <c r="C13" i="10"/>
  <c r="C7" i="10"/>
  <c r="E5" i="10"/>
  <c r="E6" i="10"/>
  <c r="E7" i="10" l="1"/>
  <c r="D7" i="10" s="1"/>
  <c r="E13" i="10"/>
  <c r="D13" i="10" s="1"/>
  <c r="E37" i="10"/>
  <c r="D37" i="10" s="1"/>
  <c r="E31" i="10"/>
  <c r="D31" i="10" s="1"/>
  <c r="E25" i="10"/>
  <c r="D25" i="10" s="1"/>
  <c r="E19" i="10"/>
  <c r="D19" i="10" s="1"/>
  <c r="H22" i="7"/>
  <c r="H10" i="7"/>
  <c r="H27" i="7"/>
  <c r="H36" i="7"/>
  <c r="H19" i="7"/>
  <c r="H4" i="7"/>
  <c r="H29" i="7"/>
  <c r="H42" i="7"/>
  <c r="H14" i="7"/>
  <c r="H13" i="7"/>
  <c r="H21" i="7"/>
  <c r="H39" i="7"/>
  <c r="H38" i="7"/>
  <c r="H50" i="7"/>
  <c r="H34" i="7"/>
  <c r="H33" i="7"/>
  <c r="H25" i="7"/>
  <c r="H18" i="7"/>
  <c r="H5" i="7"/>
  <c r="H6" i="7"/>
  <c r="H49" i="7"/>
  <c r="H31" i="7"/>
  <c r="H7" i="7"/>
  <c r="H26" i="7"/>
  <c r="H8" i="7"/>
  <c r="H35" i="7"/>
  <c r="H37" i="7"/>
  <c r="H44" i="7"/>
  <c r="H51" i="7"/>
  <c r="H20" i="7"/>
  <c r="H46" i="7"/>
  <c r="H52" i="7"/>
  <c r="H28" i="7"/>
  <c r="H47" i="7"/>
  <c r="H11" i="7"/>
  <c r="H12" i="7"/>
  <c r="H41" i="7"/>
  <c r="H53" i="7"/>
  <c r="H55" i="7"/>
  <c r="H15" i="7"/>
  <c r="H16" i="7"/>
  <c r="H23" i="7"/>
  <c r="H32" i="7" l="1"/>
  <c r="H9" i="7"/>
  <c r="H45" i="7"/>
  <c r="H40" i="7"/>
  <c r="H54" i="7"/>
</calcChain>
</file>

<file path=xl/sharedStrings.xml><?xml version="1.0" encoding="utf-8"?>
<sst xmlns="http://schemas.openxmlformats.org/spreadsheetml/2006/main" count="257" uniqueCount="49">
  <si>
    <t>Author:</t>
  </si>
  <si>
    <t>Keller Tree</t>
  </si>
  <si>
    <t>Note: Do not edit this sheet. If your name does not appear in cell B6, please download a new copy of the file from the SAM website.</t>
  </si>
  <si>
    <t>MANAGE WORKBOOK DATA</t>
  </si>
  <si>
    <t>Invoice Number</t>
  </si>
  <si>
    <t>Date</t>
  </si>
  <si>
    <t>Billed</t>
  </si>
  <si>
    <t>Paid</t>
  </si>
  <si>
    <t>Balance</t>
  </si>
  <si>
    <t>September Billings</t>
  </si>
  <si>
    <t>Client Type</t>
  </si>
  <si>
    <t>City</t>
  </si>
  <si>
    <t>Las Vegas</t>
  </si>
  <si>
    <t>Reno</t>
  </si>
  <si>
    <t>Henderson</t>
  </si>
  <si>
    <t>Carson City</t>
  </si>
  <si>
    <t>Corporate</t>
  </si>
  <si>
    <t>Entertainment</t>
  </si>
  <si>
    <t>Family</t>
  </si>
  <si>
    <t>Intellectual Property</t>
  </si>
  <si>
    <t>Tax</t>
  </si>
  <si>
    <t>Billables Summary</t>
  </si>
  <si>
    <t>Real Estate</t>
  </si>
  <si>
    <t>Lead attorney</t>
  </si>
  <si>
    <t>Hours</t>
  </si>
  <si>
    <t>Rate</t>
  </si>
  <si>
    <t>Total</t>
  </si>
  <si>
    <t>Paralegals</t>
  </si>
  <si>
    <t>Associates</t>
  </si>
  <si>
    <t>Int. Property</t>
  </si>
  <si>
    <t>`</t>
  </si>
  <si>
    <t>Flores &amp; Falk Law Offices</t>
  </si>
  <si>
    <t>August Billings</t>
  </si>
  <si>
    <t>Raw data</t>
  </si>
  <si>
    <t>Corporate Total</t>
  </si>
  <si>
    <t>Entertainment Total</t>
  </si>
  <si>
    <t>Family Total</t>
  </si>
  <si>
    <t>Intellectual Property Total</t>
  </si>
  <si>
    <t>Real Estate Total</t>
  </si>
  <si>
    <t>Tax Total</t>
  </si>
  <si>
    <t>Grand Total</t>
  </si>
  <si>
    <t>Compatibility Report for IL_EX365_2021_EOM6-2_KellerTree_2.xlsx</t>
  </si>
  <si>
    <t>Run on 11/8/2023 20:06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</si>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</sst>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&quot;$&quot;#,##0.00"/>
  </numFmts>
  <fonts count="15" x14ac:knownFonts="1">
    <font>
      <sz val="11"/>
      <color theme="1"/>
      <name val="Franklin Gothic Book"/>
      <family val="2"/>
      <scheme val="minor"/>
    </font>
    <font>
      <sz val="18"/>
      <color theme="3"/>
      <name val="Franklin Gothic Book"/>
      <family val="2"/>
      <scheme val="major"/>
    </font>
    <font>
      <sz val="10"/>
      <name val="Arial"/>
      <family val="2"/>
    </font>
    <font>
      <sz val="10"/>
      <color theme="0"/>
      <name val="Century Gothic"/>
      <family val="2"/>
    </font>
    <font>
      <sz val="1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rgb="FF4B4C4C"/>
      <name val="Century Gothic"/>
      <family val="2"/>
    </font>
    <font>
      <i/>
      <sz val="10"/>
      <color rgb="FFCC6600"/>
      <name val="Century Gothic"/>
      <family val="2"/>
    </font>
    <font>
      <i/>
      <sz val="10"/>
      <name val="Century Gothic"/>
      <family val="2"/>
    </font>
    <font>
      <sz val="11"/>
      <color theme="1"/>
      <name val="Franklin Gothic Book"/>
      <family val="2"/>
      <scheme val="minor"/>
    </font>
    <font>
      <sz val="18"/>
      <color theme="0"/>
      <name val="Franklin Gothic Book"/>
      <family val="2"/>
      <scheme val="major"/>
    </font>
    <font>
      <b/>
      <sz val="11"/>
      <color theme="1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2" borderId="0">
      <alignment vertical="top" wrapText="1"/>
    </xf>
    <xf numFmtId="0" fontId="7" fillId="2" borderId="0">
      <alignment vertical="top" wrapText="1"/>
    </xf>
    <xf numFmtId="43" fontId="11" fillId="0" borderId="0" applyFont="0" applyFill="0" applyBorder="0" applyAlignment="0" applyProtection="0"/>
    <xf numFmtId="0" fontId="11" fillId="4" borderId="0" applyNumberFormat="0" applyBorder="0" applyAlignment="0" applyProtection="0"/>
    <xf numFmtId="0" fontId="11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/>
    <xf numFmtId="0" fontId="4" fillId="2" borderId="1" xfId="2" applyFont="1" applyFill="1" applyBorder="1" applyAlignment="1">
      <alignment horizontal="left"/>
    </xf>
    <xf numFmtId="0" fontId="5" fillId="2" borderId="0" xfId="3" applyAlignment="1">
      <alignment horizontal="left" vertical="top" wrapText="1"/>
    </xf>
    <xf numFmtId="0" fontId="6" fillId="2" borderId="1" xfId="2" applyFont="1" applyFill="1" applyBorder="1" applyAlignment="1">
      <alignment horizontal="left" wrapText="1"/>
    </xf>
    <xf numFmtId="0" fontId="8" fillId="2" borderId="0" xfId="4" applyFont="1" applyAlignment="1">
      <alignment horizontal="left" vertical="top" wrapText="1"/>
    </xf>
    <xf numFmtId="0" fontId="9" fillId="3" borderId="2" xfId="2" applyFont="1" applyFill="1" applyBorder="1" applyAlignment="1">
      <alignment horizontal="left"/>
    </xf>
    <xf numFmtId="0" fontId="0" fillId="2" borderId="0" xfId="0" applyFill="1"/>
    <xf numFmtId="164" fontId="0" fillId="2" borderId="0" xfId="0" applyNumberFormat="1" applyFill="1"/>
    <xf numFmtId="0" fontId="11" fillId="4" borderId="5" xfId="6" applyBorder="1" applyAlignment="1">
      <alignment horizontal="center"/>
    </xf>
    <xf numFmtId="0" fontId="11" fillId="4" borderId="6" xfId="6" applyBorder="1" applyAlignment="1">
      <alignment horizontal="center"/>
    </xf>
    <xf numFmtId="0" fontId="11" fillId="4" borderId="7" xfId="6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2" borderId="6" xfId="0" applyNumberFormat="1" applyFill="1" applyBorder="1"/>
    <xf numFmtId="0" fontId="0" fillId="2" borderId="6" xfId="0" applyFill="1" applyBorder="1"/>
    <xf numFmtId="164" fontId="0" fillId="2" borderId="6" xfId="5" applyNumberFormat="1" applyFon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0" fontId="0" fillId="2" borderId="6" xfId="0" applyFill="1" applyBorder="1" applyAlignment="1">
      <alignment horizontal="left"/>
    </xf>
    <xf numFmtId="2" fontId="0" fillId="2" borderId="6" xfId="0" applyNumberFormat="1" applyFill="1" applyBorder="1"/>
    <xf numFmtId="0" fontId="0" fillId="2" borderId="5" xfId="0" applyFill="1" applyBorder="1" applyAlignment="1">
      <alignment horizontal="left"/>
    </xf>
    <xf numFmtId="165" fontId="0" fillId="2" borderId="6" xfId="0" applyNumberFormat="1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2" fontId="0" fillId="5" borderId="6" xfId="0" applyNumberFormat="1" applyFill="1" applyBorder="1"/>
    <xf numFmtId="165" fontId="0" fillId="5" borderId="7" xfId="0" applyNumberFormat="1" applyFill="1" applyBorder="1"/>
    <xf numFmtId="0" fontId="13" fillId="4" borderId="6" xfId="6" applyFont="1" applyBorder="1" applyAlignment="1">
      <alignment horizontal="center"/>
    </xf>
    <xf numFmtId="0" fontId="13" fillId="4" borderId="7" xfId="6" applyFont="1" applyBorder="1" applyAlignment="1">
      <alignment horizontal="center"/>
    </xf>
    <xf numFmtId="0" fontId="13" fillId="4" borderId="5" xfId="6" applyFont="1" applyBorder="1" applyAlignment="1">
      <alignment horizontal="left"/>
    </xf>
    <xf numFmtId="165" fontId="0" fillId="2" borderId="7" xfId="5" applyNumberFormat="1" applyFont="1" applyFill="1" applyBorder="1"/>
    <xf numFmtId="14" fontId="0" fillId="2" borderId="0" xfId="0" applyNumberFormat="1" applyFill="1"/>
    <xf numFmtId="165" fontId="0" fillId="5" borderId="6" xfId="0" applyNumberFormat="1" applyFill="1" applyBorder="1"/>
    <xf numFmtId="0" fontId="2" fillId="0" borderId="0" xfId="2"/>
    <xf numFmtId="0" fontId="4" fillId="0" borderId="0" xfId="2" applyFont="1" applyAlignment="1">
      <alignment vertical="center"/>
    </xf>
    <xf numFmtId="0" fontId="11" fillId="0" borderId="0" xfId="7"/>
    <xf numFmtId="0" fontId="4" fillId="2" borderId="0" xfId="2" applyFont="1" applyFill="1" applyAlignment="1">
      <alignment horizontal="left"/>
    </xf>
    <xf numFmtId="0" fontId="2" fillId="0" borderId="0" xfId="2" applyAlignment="1">
      <alignment wrapText="1"/>
    </xf>
    <xf numFmtId="0" fontId="4" fillId="2" borderId="0" xfId="2" applyFont="1" applyFill="1" applyAlignment="1">
      <alignment horizontal="right"/>
    </xf>
    <xf numFmtId="0" fontId="0" fillId="2" borderId="5" xfId="0" applyFill="1" applyBorder="1" applyAlignment="1" applyProtection="1">
      <alignment horizontal="left"/>
      <protection locked="0"/>
    </xf>
    <xf numFmtId="2" fontId="0" fillId="2" borderId="6" xfId="0" applyNumberFormat="1" applyFill="1" applyBorder="1" applyProtection="1">
      <protection locked="0"/>
    </xf>
    <xf numFmtId="165" fontId="0" fillId="2" borderId="6" xfId="0" applyNumberFormat="1" applyFill="1" applyBorder="1" applyAlignment="1" applyProtection="1">
      <alignment horizontal="right"/>
      <protection locked="0"/>
    </xf>
    <xf numFmtId="0" fontId="14" fillId="2" borderId="0" xfId="8" applyFill="1"/>
    <xf numFmtId="0" fontId="13" fillId="2" borderId="6" xfId="0" applyFont="1" applyFill="1" applyBorder="1"/>
    <xf numFmtId="164" fontId="0" fillId="2" borderId="0" xfId="5" applyNumberFormat="1" applyFont="1" applyFill="1" applyBorder="1"/>
    <xf numFmtId="0" fontId="1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3" fillId="0" borderId="0" xfId="2" applyFont="1" applyAlignment="1">
      <alignment horizontal="left" vertical="center" indent="7"/>
    </xf>
    <xf numFmtId="0" fontId="3" fillId="0" borderId="1" xfId="2" applyFont="1" applyBorder="1" applyAlignment="1">
      <alignment horizontal="left" vertical="center" indent="7"/>
    </xf>
    <xf numFmtId="0" fontId="10" fillId="2" borderId="0" xfId="2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12" fillId="6" borderId="0" xfId="1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/>
    <xf numFmtId="0" fontId="0" fillId="2" borderId="0" xfId="0" applyFill="1" applyBorder="1" applyAlignment="1">
      <alignment horizontal="left"/>
    </xf>
    <xf numFmtId="164" fontId="0" fillId="2" borderId="0" xfId="0" applyNumberFormat="1" applyFill="1" applyBorder="1"/>
    <xf numFmtId="0" fontId="13" fillId="2" borderId="0" xfId="0" applyFont="1" applyFill="1" applyBorder="1"/>
  </cellXfs>
  <cellStyles count="9">
    <cellStyle name="40% - Accent5" xfId="6" builtinId="47"/>
    <cellStyle name="Comma" xfId="5" builtinId="3"/>
    <cellStyle name="Hyperlink" xfId="8" builtinId="8"/>
    <cellStyle name="Normal" xfId="0" builtinId="0"/>
    <cellStyle name="Normal 2 2" xfId="2" xr:uid="{00000000-0005-0000-0000-000003000000}"/>
    <cellStyle name="Normal 3" xfId="7" xr:uid="{4289884C-67D4-4A06-A5ED-8DDC063A604D}"/>
    <cellStyle name="Student Name" xfId="3" xr:uid="{00000000-0005-0000-0000-000004000000}"/>
    <cellStyle name="Submission" xfId="4" xr:uid="{00000000-0005-0000-0000-000005000000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30480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56222E5-55BA-4C97-91F8-6E58EEF506B1}"/>
            </a:ext>
          </a:extLst>
        </xdr:cNvPr>
        <xdr:cNvGrpSpPr>
          <a:grpSpLocks noChangeAspect="1"/>
        </xdr:cNvGrpSpPr>
      </xdr:nvGrpSpPr>
      <xdr:grpSpPr>
        <a:xfrm>
          <a:off x="0" y="0"/>
          <a:ext cx="9105900" cy="563880"/>
          <a:chOff x="6987540" y="0"/>
          <a:chExt cx="6377940" cy="51424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2770497-774F-4930-9551-A638C0B9E4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7540" y="0"/>
            <a:ext cx="6377940" cy="514244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AD6D8C0-6774-490A-967A-22A110A004BC}"/>
              </a:ext>
            </a:extLst>
          </xdr:cNvPr>
          <xdr:cNvSpPr/>
        </xdr:nvSpPr>
        <xdr:spPr>
          <a:xfrm>
            <a:off x="7048500" y="0"/>
            <a:ext cx="5280660" cy="464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l"/>
            <a:r>
              <a:rPr lang="en-US" sz="1000" b="0">
                <a:latin typeface="Century Gothic" panose="020B0502020202020204" pitchFamily="34" charset="0"/>
              </a:rPr>
              <a:t>Illustrated Excel 365/2021 | Module 6: End of Module Project 2</a:t>
            </a:r>
            <a:endParaRPr lang="en-US" sz="1000"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19050</xdr:rowOff>
    </xdr:from>
    <xdr:to>
      <xdr:col>1</xdr:col>
      <xdr:colOff>768805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219075"/>
          <a:ext cx="765629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19050</xdr:rowOff>
    </xdr:from>
    <xdr:to>
      <xdr:col>1</xdr:col>
      <xdr:colOff>775155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219075"/>
          <a:ext cx="765629" cy="91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19050</xdr:rowOff>
    </xdr:from>
    <xdr:to>
      <xdr:col>1</xdr:col>
      <xdr:colOff>775155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219075"/>
          <a:ext cx="765629" cy="914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Support_EX365_2021_EOM6-2_August.xlsx" TargetMode="Externa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1A56-EB80-40A1-ABD7-6D165D3B8B9E}">
  <dimension ref="A1:C11"/>
  <sheetViews>
    <sheetView showGridLines="0" zoomScaleNormal="100" workbookViewId="0">
      <selection activeCell="E1" sqref="E1"/>
    </sheetView>
  </sheetViews>
  <sheetFormatPr defaultColWidth="8" defaultRowHeight="12.75" x14ac:dyDescent="0.2"/>
  <cols>
    <col min="1" max="1" width="7.77734375" style="30" customWidth="1"/>
    <col min="2" max="2" width="95.109375" style="30" customWidth="1"/>
    <col min="3" max="3" width="3.33203125" style="30" customWidth="1"/>
    <col min="4" max="16384" width="8" style="30"/>
  </cols>
  <sheetData>
    <row r="1" spans="1:3" ht="42" customHeight="1" x14ac:dyDescent="0.2">
      <c r="A1" s="50"/>
      <c r="B1" s="50"/>
      <c r="C1" s="51"/>
    </row>
    <row r="2" spans="1:3" ht="5.0999999999999996" customHeight="1" x14ac:dyDescent="0.3">
      <c r="A2" s="31"/>
      <c r="B2" s="32"/>
      <c r="C2" s="1"/>
    </row>
    <row r="3" spans="1:3" s="34" customFormat="1" ht="34.5" x14ac:dyDescent="0.25">
      <c r="A3" s="33"/>
      <c r="B3" s="2" t="s">
        <v>31</v>
      </c>
      <c r="C3" s="3"/>
    </row>
    <row r="4" spans="1:3" ht="16.5" x14ac:dyDescent="0.25">
      <c r="A4" s="33"/>
      <c r="B4" s="4" t="s">
        <v>3</v>
      </c>
      <c r="C4" s="1"/>
    </row>
    <row r="5" spans="1:3" ht="15.75" customHeight="1" x14ac:dyDescent="0.25">
      <c r="A5" s="33"/>
      <c r="B5" s="33"/>
      <c r="C5" s="1"/>
    </row>
    <row r="6" spans="1:3" ht="13.5" x14ac:dyDescent="0.25">
      <c r="A6" s="35" t="s">
        <v>0</v>
      </c>
      <c r="B6" s="5" t="s">
        <v>1</v>
      </c>
      <c r="C6" s="1"/>
    </row>
    <row r="7" spans="1:3" ht="13.5" x14ac:dyDescent="0.25">
      <c r="A7" s="33"/>
      <c r="B7" s="33"/>
      <c r="C7" s="1"/>
    </row>
    <row r="8" spans="1:3" x14ac:dyDescent="0.2">
      <c r="A8" s="52" t="s">
        <v>2</v>
      </c>
      <c r="B8" s="52"/>
      <c r="C8" s="53"/>
    </row>
    <row r="9" spans="1:3" x14ac:dyDescent="0.2">
      <c r="A9" s="52"/>
      <c r="B9" s="52"/>
      <c r="C9" s="53"/>
    </row>
    <row r="10" spans="1:3" ht="13.5" thickBot="1" x14ac:dyDescent="0.25">
      <c r="A10" s="54"/>
      <c r="B10" s="54"/>
      <c r="C10" s="55"/>
    </row>
    <row r="11" spans="1:3" ht="13.5" thickTop="1" x14ac:dyDescent="0.2"/>
  </sheetData>
  <customSheetViews>
    <customSheetView guid="{4601CB70-D4F9-475C-A38E-0574F872CBF3}" showGridLines="0">
      <selection activeCell="E1" sqref="E1"/>
      <pageMargins left="0.7" right="0.7" top="0.75" bottom="0.75" header="0.3" footer="0.3"/>
      <pageSetup orientation="portrait" r:id="rId1"/>
    </customSheetView>
  </customSheetViews>
  <mergeCells count="2">
    <mergeCell ref="A1:C1"/>
    <mergeCell ref="A8:C10"/>
  </mergeCells>
  <dataValidations count="2">
    <dataValidation allowBlank="1" showInputMessage="1" showErrorMessage="1" error="                                                                " sqref="J3" xr:uid="{9F0058FF-CFC2-42AB-B713-394F0CBB65A9}"/>
    <dataValidation allowBlank="1" error="pavI8MeUFtEyxX2I4tky37ccf763-45be-49b2-a3bb-340626051a51" sqref="A1:C2 A3:C3 A4:C11" xr:uid="{00000000-0002-0000-0000-000001000000}"/>
  </dataValidation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9"/>
  <sheetViews>
    <sheetView topLeftCell="A9" zoomScale="120" zoomScaleNormal="100" workbookViewId="0">
      <selection activeCell="B26" sqref="B26"/>
    </sheetView>
  </sheetViews>
  <sheetFormatPr defaultColWidth="8.77734375" defaultRowHeight="15.75" outlineLevelRow="1" x14ac:dyDescent="0.3"/>
  <cols>
    <col min="1" max="1" width="2.77734375" style="6" customWidth="1"/>
    <col min="2" max="4" width="12.77734375" style="6" customWidth="1"/>
    <col min="5" max="5" width="15.77734375" style="6" customWidth="1"/>
    <col min="6" max="6" width="8.77734375" style="6"/>
    <col min="7" max="7" width="15.77734375" style="6" customWidth="1"/>
    <col min="8" max="8" width="13.109375" style="6" customWidth="1"/>
    <col min="9" max="9" width="9.6640625" style="6" customWidth="1"/>
    <col min="10" max="16384" width="8.77734375" style="6"/>
  </cols>
  <sheetData>
    <row r="1" spans="2:7" ht="15.75" customHeight="1" x14ac:dyDescent="0.3"/>
    <row r="2" spans="2:7" ht="73.5" customHeight="1" x14ac:dyDescent="0.3">
      <c r="B2" s="56" t="s">
        <v>21</v>
      </c>
      <c r="C2" s="56"/>
      <c r="D2" s="56"/>
      <c r="E2" s="56"/>
    </row>
    <row r="3" spans="2:7" x14ac:dyDescent="0.3">
      <c r="B3" s="26" t="s">
        <v>16</v>
      </c>
      <c r="C3" s="24" t="s">
        <v>24</v>
      </c>
      <c r="D3" s="24" t="s">
        <v>25</v>
      </c>
      <c r="E3" s="25" t="s">
        <v>26</v>
      </c>
    </row>
    <row r="4" spans="2:7" hidden="1" outlineLevel="1" x14ac:dyDescent="0.3">
      <c r="B4" s="19" t="s">
        <v>23</v>
      </c>
      <c r="C4" s="18">
        <v>234</v>
      </c>
      <c r="D4" s="20">
        <v>361</v>
      </c>
      <c r="E4" s="27">
        <f>C4*D4</f>
        <v>84474</v>
      </c>
      <c r="G4" s="7"/>
    </row>
    <row r="5" spans="2:7" hidden="1" outlineLevel="1" x14ac:dyDescent="0.3">
      <c r="B5" s="19" t="s">
        <v>28</v>
      </c>
      <c r="C5" s="18">
        <v>472.5</v>
      </c>
      <c r="D5" s="20">
        <v>187</v>
      </c>
      <c r="E5" s="27">
        <f t="shared" ref="E5:E6" si="0">C5*D5</f>
        <v>88357.5</v>
      </c>
      <c r="G5" s="7"/>
    </row>
    <row r="6" spans="2:7" hidden="1" outlineLevel="1" x14ac:dyDescent="0.3">
      <c r="B6" s="19" t="s">
        <v>27</v>
      </c>
      <c r="C6" s="18">
        <v>164.75</v>
      </c>
      <c r="D6" s="20">
        <v>120</v>
      </c>
      <c r="E6" s="27">
        <f t="shared" si="0"/>
        <v>19770</v>
      </c>
      <c r="G6" s="7"/>
    </row>
    <row r="7" spans="2:7" collapsed="1" x14ac:dyDescent="0.3">
      <c r="B7" s="21" t="s">
        <v>26</v>
      </c>
      <c r="C7" s="22">
        <f>SUM(C4:C6)</f>
        <v>871.25</v>
      </c>
      <c r="D7" s="29">
        <f>E7/C7</f>
        <v>221.06341463414634</v>
      </c>
      <c r="E7" s="23">
        <f t="shared" ref="E7" si="1">SUM(E4:E6)</f>
        <v>192601.5</v>
      </c>
      <c r="G7" s="7"/>
    </row>
    <row r="8" spans="2:7" x14ac:dyDescent="0.3">
      <c r="G8" s="7"/>
    </row>
    <row r="9" spans="2:7" x14ac:dyDescent="0.3">
      <c r="B9" s="26" t="s">
        <v>17</v>
      </c>
      <c r="C9" s="24" t="s">
        <v>24</v>
      </c>
      <c r="D9" s="24" t="s">
        <v>25</v>
      </c>
      <c r="E9" s="25" t="s">
        <v>26</v>
      </c>
      <c r="G9" s="7"/>
    </row>
    <row r="10" spans="2:7" hidden="1" outlineLevel="1" x14ac:dyDescent="0.3">
      <c r="B10" s="19" t="s">
        <v>23</v>
      </c>
      <c r="C10" s="18">
        <v>102</v>
      </c>
      <c r="D10" s="20">
        <v>305</v>
      </c>
      <c r="E10" s="27">
        <f>C10*D10</f>
        <v>31110</v>
      </c>
      <c r="G10" s="7"/>
    </row>
    <row r="11" spans="2:7" hidden="1" outlineLevel="1" x14ac:dyDescent="0.3">
      <c r="B11" s="19" t="s">
        <v>28</v>
      </c>
      <c r="C11" s="18">
        <v>249.5</v>
      </c>
      <c r="D11" s="20">
        <v>157</v>
      </c>
      <c r="E11" s="27">
        <f t="shared" ref="E11:E12" si="2">C11*D11</f>
        <v>39171.5</v>
      </c>
      <c r="G11" s="7"/>
    </row>
    <row r="12" spans="2:7" hidden="1" outlineLevel="1" x14ac:dyDescent="0.3">
      <c r="B12" s="19" t="s">
        <v>27</v>
      </c>
      <c r="C12" s="18">
        <v>78.5</v>
      </c>
      <c r="D12" s="20">
        <v>120</v>
      </c>
      <c r="E12" s="27">
        <f t="shared" si="2"/>
        <v>9420</v>
      </c>
      <c r="G12" s="7"/>
    </row>
    <row r="13" spans="2:7" collapsed="1" x14ac:dyDescent="0.3">
      <c r="B13" s="21" t="s">
        <v>26</v>
      </c>
      <c r="C13" s="22">
        <f>SUM(C10:C12)</f>
        <v>430</v>
      </c>
      <c r="D13" s="29">
        <f>E13/C13</f>
        <v>185.35232558139535</v>
      </c>
      <c r="E13" s="23">
        <f t="shared" ref="E13" si="3">SUM(E10:E12)</f>
        <v>79701.5</v>
      </c>
      <c r="G13" s="7"/>
    </row>
    <row r="14" spans="2:7" x14ac:dyDescent="0.3">
      <c r="G14" s="7"/>
    </row>
    <row r="15" spans="2:7" x14ac:dyDescent="0.3">
      <c r="B15" s="26" t="s">
        <v>18</v>
      </c>
      <c r="C15" s="24" t="s">
        <v>24</v>
      </c>
      <c r="D15" s="24" t="s">
        <v>25</v>
      </c>
      <c r="E15" s="25" t="s">
        <v>26</v>
      </c>
      <c r="G15" s="7"/>
    </row>
    <row r="16" spans="2:7" outlineLevel="1" x14ac:dyDescent="0.3">
      <c r="B16" s="36" t="s">
        <v>23</v>
      </c>
      <c r="C16" s="37">
        <v>195.5</v>
      </c>
      <c r="D16" s="38">
        <v>327</v>
      </c>
      <c r="E16" s="27">
        <f>C16*D16</f>
        <v>63928.5</v>
      </c>
      <c r="G16" s="7"/>
    </row>
    <row r="17" spans="2:7" outlineLevel="1" x14ac:dyDescent="0.3">
      <c r="B17" s="36" t="s">
        <v>28</v>
      </c>
      <c r="C17" s="37">
        <v>402</v>
      </c>
      <c r="D17" s="38">
        <v>162</v>
      </c>
      <c r="E17" s="27">
        <f t="shared" ref="E17:E18" si="4">C17*D17</f>
        <v>65124</v>
      </c>
      <c r="G17" s="7"/>
    </row>
    <row r="18" spans="2:7" outlineLevel="1" x14ac:dyDescent="0.3">
      <c r="B18" s="36" t="s">
        <v>27</v>
      </c>
      <c r="C18" s="37">
        <v>128.75</v>
      </c>
      <c r="D18" s="38">
        <v>120</v>
      </c>
      <c r="E18" s="27">
        <f t="shared" si="4"/>
        <v>15450</v>
      </c>
      <c r="G18" s="7"/>
    </row>
    <row r="19" spans="2:7" x14ac:dyDescent="0.3">
      <c r="B19" s="21" t="s">
        <v>26</v>
      </c>
      <c r="C19" s="22">
        <f>SUM(C16:C18)</f>
        <v>726.25</v>
      </c>
      <c r="D19" s="29">
        <f>E19/C19</f>
        <v>198.97074010327023</v>
      </c>
      <c r="E19" s="23">
        <f t="shared" ref="E19" si="5">SUM(E16:E18)</f>
        <v>144502.5</v>
      </c>
      <c r="G19" s="7"/>
    </row>
    <row r="20" spans="2:7" x14ac:dyDescent="0.3">
      <c r="G20" s="7"/>
    </row>
    <row r="21" spans="2:7" x14ac:dyDescent="0.3">
      <c r="B21" s="26" t="s">
        <v>29</v>
      </c>
      <c r="C21" s="24" t="s">
        <v>24</v>
      </c>
      <c r="D21" s="24" t="s">
        <v>25</v>
      </c>
      <c r="E21" s="25" t="s">
        <v>26</v>
      </c>
      <c r="G21" s="7"/>
    </row>
    <row r="22" spans="2:7" hidden="1" outlineLevel="1" x14ac:dyDescent="0.3">
      <c r="B22" s="19" t="s">
        <v>23</v>
      </c>
      <c r="C22" s="18">
        <v>223</v>
      </c>
      <c r="D22" s="20">
        <v>357</v>
      </c>
      <c r="E22" s="27">
        <f>C22*D22</f>
        <v>79611</v>
      </c>
      <c r="G22" s="7"/>
    </row>
    <row r="23" spans="2:7" hidden="1" outlineLevel="1" x14ac:dyDescent="0.3">
      <c r="B23" s="19" t="s">
        <v>28</v>
      </c>
      <c r="C23" s="18">
        <v>446.5</v>
      </c>
      <c r="D23" s="20">
        <v>180</v>
      </c>
      <c r="E23" s="27">
        <f t="shared" ref="E23:E24" si="6">C23*D23</f>
        <v>80370</v>
      </c>
      <c r="G23" s="7"/>
    </row>
    <row r="24" spans="2:7" hidden="1" outlineLevel="1" x14ac:dyDescent="0.3">
      <c r="B24" s="19" t="s">
        <v>27</v>
      </c>
      <c r="C24" s="18">
        <v>117</v>
      </c>
      <c r="D24" s="20">
        <v>120</v>
      </c>
      <c r="E24" s="27">
        <f t="shared" si="6"/>
        <v>14040</v>
      </c>
      <c r="G24" s="7"/>
    </row>
    <row r="25" spans="2:7" collapsed="1" x14ac:dyDescent="0.3">
      <c r="B25" s="21" t="s">
        <v>26</v>
      </c>
      <c r="C25" s="22">
        <f>SUM(C22:C24)</f>
        <v>786.5</v>
      </c>
      <c r="D25" s="29">
        <f>E25/C25</f>
        <v>221.26001271455817</v>
      </c>
      <c r="E25" s="23">
        <f t="shared" ref="E25" si="7">SUM(E22:E24)</f>
        <v>174021</v>
      </c>
      <c r="G25" s="7"/>
    </row>
    <row r="26" spans="2:7" x14ac:dyDescent="0.3">
      <c r="G26" s="7"/>
    </row>
    <row r="27" spans="2:7" x14ac:dyDescent="0.3">
      <c r="B27" s="26" t="s">
        <v>22</v>
      </c>
      <c r="C27" s="24" t="s">
        <v>24</v>
      </c>
      <c r="D27" s="24" t="s">
        <v>25</v>
      </c>
      <c r="E27" s="25" t="s">
        <v>26</v>
      </c>
      <c r="G27" s="7" t="s">
        <v>30</v>
      </c>
    </row>
    <row r="28" spans="2:7" hidden="1" outlineLevel="1" x14ac:dyDescent="0.3">
      <c r="B28" s="19" t="s">
        <v>23</v>
      </c>
      <c r="C28" s="18">
        <v>81.5</v>
      </c>
      <c r="D28" s="20">
        <v>305</v>
      </c>
      <c r="E28" s="27">
        <f>C28*D28</f>
        <v>24857.5</v>
      </c>
      <c r="G28" s="7"/>
    </row>
    <row r="29" spans="2:7" hidden="1" outlineLevel="1" x14ac:dyDescent="0.3">
      <c r="B29" s="19" t="s">
        <v>28</v>
      </c>
      <c r="C29" s="18">
        <v>99.5</v>
      </c>
      <c r="D29" s="20">
        <v>176</v>
      </c>
      <c r="E29" s="27">
        <f t="shared" ref="E29:E30" si="8">C29*D29</f>
        <v>17512</v>
      </c>
      <c r="G29" s="7"/>
    </row>
    <row r="30" spans="2:7" hidden="1" outlineLevel="1" x14ac:dyDescent="0.3">
      <c r="B30" s="19" t="s">
        <v>27</v>
      </c>
      <c r="C30" s="18">
        <v>68.5</v>
      </c>
      <c r="D30" s="20">
        <v>120</v>
      </c>
      <c r="E30" s="27">
        <f t="shared" si="8"/>
        <v>8220</v>
      </c>
      <c r="G30" s="7"/>
    </row>
    <row r="31" spans="2:7" collapsed="1" x14ac:dyDescent="0.3">
      <c r="B31" s="21" t="s">
        <v>26</v>
      </c>
      <c r="C31" s="22">
        <f>SUM(C28:C30)</f>
        <v>249.5</v>
      </c>
      <c r="D31" s="29">
        <f>E31/C31</f>
        <v>202.76352705410821</v>
      </c>
      <c r="E31" s="23">
        <f t="shared" ref="E31" si="9">SUM(E28:E30)</f>
        <v>50589.5</v>
      </c>
      <c r="G31" s="7"/>
    </row>
    <row r="32" spans="2:7" x14ac:dyDescent="0.3">
      <c r="G32" s="7"/>
    </row>
    <row r="33" spans="2:7" x14ac:dyDescent="0.3">
      <c r="B33" s="26" t="s">
        <v>20</v>
      </c>
      <c r="C33" s="24" t="s">
        <v>24</v>
      </c>
      <c r="D33" s="24" t="s">
        <v>25</v>
      </c>
      <c r="E33" s="25" t="s">
        <v>26</v>
      </c>
      <c r="G33" s="7"/>
    </row>
    <row r="34" spans="2:7" hidden="1" outlineLevel="1" x14ac:dyDescent="0.3">
      <c r="B34" s="19" t="s">
        <v>23</v>
      </c>
      <c r="C34" s="18">
        <v>102.5</v>
      </c>
      <c r="D34" s="20">
        <v>325</v>
      </c>
      <c r="E34" s="27">
        <f>C34*D34</f>
        <v>33312.5</v>
      </c>
      <c r="G34" s="7"/>
    </row>
    <row r="35" spans="2:7" hidden="1" outlineLevel="1" x14ac:dyDescent="0.3">
      <c r="B35" s="19" t="s">
        <v>28</v>
      </c>
      <c r="C35" s="18">
        <v>199.75</v>
      </c>
      <c r="D35" s="20">
        <v>196</v>
      </c>
      <c r="E35" s="27">
        <f t="shared" ref="E35:E36" si="10">C35*D35</f>
        <v>39151</v>
      </c>
      <c r="G35" s="7"/>
    </row>
    <row r="36" spans="2:7" hidden="1" outlineLevel="1" x14ac:dyDescent="0.3">
      <c r="B36" s="19" t="s">
        <v>27</v>
      </c>
      <c r="C36" s="18">
        <v>168.5</v>
      </c>
      <c r="D36" s="20">
        <v>120</v>
      </c>
      <c r="E36" s="27">
        <f t="shared" si="10"/>
        <v>20220</v>
      </c>
      <c r="G36" s="7"/>
    </row>
    <row r="37" spans="2:7" collapsed="1" x14ac:dyDescent="0.3">
      <c r="B37" s="21" t="s">
        <v>26</v>
      </c>
      <c r="C37" s="22">
        <f>SUM(C34:C36)</f>
        <v>470.75</v>
      </c>
      <c r="D37" s="29">
        <f>E37/C37</f>
        <v>196.88475836431226</v>
      </c>
      <c r="E37" s="23">
        <f t="shared" ref="E37" si="11">SUM(E34:E36)</f>
        <v>92683.5</v>
      </c>
      <c r="G37" s="7"/>
    </row>
    <row r="38" spans="2:7" x14ac:dyDescent="0.3">
      <c r="G38" s="7"/>
    </row>
    <row r="39" spans="2:7" x14ac:dyDescent="0.3">
      <c r="G39" s="7"/>
    </row>
  </sheetData>
  <sheetProtection selectLockedCells="1"/>
  <customSheetViews>
    <customSheetView guid="{4601CB70-D4F9-475C-A38E-0574F872CBF3}" printArea="1" hiddenRows="1">
      <selection activeCell="G1" sqref="G1"/>
      <pageMargins left="0.7" right="0.7" top="0.75" bottom="0.75" header="0.3" footer="0.3"/>
      <pageSetup orientation="portrait" horizontalDpi="4294967295" verticalDpi="4294967295" r:id="rId1"/>
    </customSheetView>
    <customSheetView guid="{874856E2-6119-4E9E-A43D-E7551B82B05B}" scale="120">
      <selection activeCell="G1" sqref="G1"/>
      <pageMargins left="0.7" right="0.7" top="0.75" bottom="0.75" header="0.3" footer="0.3"/>
      <pageSetup orientation="portrait" horizontalDpi="4294967295" verticalDpi="4294967295" r:id="rId2"/>
    </customSheetView>
  </customSheetViews>
  <mergeCells count="1">
    <mergeCell ref="B2:E2"/>
  </mergeCells>
  <dataValidations count="1">
    <dataValidation allowBlank="1" error="pavI8MeUFtEyxX2I4tky37ccf763-45be-49b2-a3bb-340626051a51" sqref="A1:G39" xr:uid="{00000000-0002-0000-0100-000000000000}"/>
  </dataValidations>
  <pageMargins left="0.7" right="0.7" top="0.75" bottom="0.75" header="0.3" footer="0.3"/>
  <pageSetup orientation="portrait" horizontalDpi="4294967295" verticalDpi="4294967295" r:id="rId3"/>
  <rowBreaks count="1" manualBreakCount="1">
    <brk id="26" max="16383" man="1"/>
  </rowBreaks>
  <ignoredErrors>
    <ignoredError sqref="D7 D13 D19 D25 D31 D37" formula="1"/>
  </ignoredError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41"/>
  <sheetViews>
    <sheetView topLeftCell="D1" zoomScale="120" zoomScaleNormal="100" workbookViewId="0">
      <selection activeCell="J3" sqref="J3"/>
    </sheetView>
  </sheetViews>
  <sheetFormatPr defaultColWidth="8.77734375" defaultRowHeight="15.75" x14ac:dyDescent="0.3"/>
  <cols>
    <col min="1" max="1" width="2.77734375" style="6" customWidth="1"/>
    <col min="2" max="2" width="14.109375" style="6" customWidth="1"/>
    <col min="3" max="3" width="10" style="6" customWidth="1"/>
    <col min="4" max="4" width="12.44140625" style="6" customWidth="1"/>
    <col min="5" max="5" width="16" style="6" customWidth="1"/>
    <col min="6" max="6" width="10.109375" style="6" customWidth="1"/>
    <col min="7" max="7" width="9.44140625" style="6" customWidth="1"/>
    <col min="8" max="8" width="9.6640625" style="6" customWidth="1"/>
    <col min="9" max="9" width="3.44140625" style="6" customWidth="1"/>
    <col min="10" max="10" width="15.77734375" style="6" customWidth="1"/>
    <col min="11" max="11" width="13.109375" style="6" customWidth="1"/>
    <col min="12" max="12" width="9.6640625" style="6" customWidth="1"/>
    <col min="13" max="16384" width="8.77734375" style="6"/>
  </cols>
  <sheetData>
    <row r="1" spans="2:11" ht="15.75" customHeight="1" x14ac:dyDescent="0.3"/>
    <row r="2" spans="2:11" ht="73.5" customHeight="1" x14ac:dyDescent="0.3">
      <c r="B2" s="56" t="s">
        <v>32</v>
      </c>
      <c r="C2" s="56"/>
      <c r="D2" s="56"/>
      <c r="E2" s="56"/>
      <c r="F2" s="56"/>
      <c r="G2" s="56"/>
      <c r="H2" s="56"/>
    </row>
    <row r="3" spans="2:11" x14ac:dyDescent="0.3">
      <c r="B3" s="8" t="s">
        <v>4</v>
      </c>
      <c r="C3" s="9" t="s">
        <v>5</v>
      </c>
      <c r="D3" s="9" t="s">
        <v>11</v>
      </c>
      <c r="E3" s="9" t="s">
        <v>10</v>
      </c>
      <c r="F3" s="9" t="s">
        <v>6</v>
      </c>
      <c r="G3" s="9" t="s">
        <v>7</v>
      </c>
      <c r="H3" s="10" t="s">
        <v>8</v>
      </c>
      <c r="J3" s="39" t="s">
        <v>33</v>
      </c>
    </row>
    <row r="4" spans="2:11" x14ac:dyDescent="0.3">
      <c r="B4" s="11">
        <v>9989</v>
      </c>
      <c r="C4" s="12">
        <v>45507</v>
      </c>
      <c r="D4" s="17" t="s">
        <v>12</v>
      </c>
      <c r="E4" s="13" t="s">
        <v>16</v>
      </c>
      <c r="F4" s="14">
        <v>6111</v>
      </c>
      <c r="G4" s="15">
        <v>2510</v>
      </c>
      <c r="H4" s="16">
        <f t="shared" ref="H4:H41" si="0">F4-G4</f>
        <v>3601</v>
      </c>
      <c r="I4" s="7"/>
      <c r="J4" s="7"/>
      <c r="K4" s="28"/>
    </row>
    <row r="5" spans="2:11" x14ac:dyDescent="0.3">
      <c r="B5" s="11">
        <v>9990</v>
      </c>
      <c r="C5" s="12">
        <v>45509</v>
      </c>
      <c r="D5" s="17" t="s">
        <v>12</v>
      </c>
      <c r="E5" s="13" t="s">
        <v>16</v>
      </c>
      <c r="F5" s="14">
        <v>7102</v>
      </c>
      <c r="G5" s="15">
        <v>3898</v>
      </c>
      <c r="H5" s="16">
        <f t="shared" si="0"/>
        <v>3204</v>
      </c>
      <c r="I5" s="7"/>
      <c r="J5" s="7"/>
      <c r="K5" s="28"/>
    </row>
    <row r="6" spans="2:11" x14ac:dyDescent="0.3">
      <c r="B6" s="11">
        <v>9991</v>
      </c>
      <c r="C6" s="12">
        <v>45509</v>
      </c>
      <c r="D6" s="17" t="s">
        <v>13</v>
      </c>
      <c r="E6" s="13" t="s">
        <v>16</v>
      </c>
      <c r="F6" s="14">
        <v>11922</v>
      </c>
      <c r="G6" s="15">
        <v>6893</v>
      </c>
      <c r="H6" s="16">
        <f t="shared" si="0"/>
        <v>5029</v>
      </c>
      <c r="I6" s="7"/>
      <c r="J6" s="7"/>
      <c r="K6" s="28"/>
    </row>
    <row r="7" spans="2:11" x14ac:dyDescent="0.3">
      <c r="B7" s="11">
        <v>9992</v>
      </c>
      <c r="C7" s="12">
        <v>45509</v>
      </c>
      <c r="D7" s="17" t="s">
        <v>12</v>
      </c>
      <c r="E7" s="13" t="s">
        <v>17</v>
      </c>
      <c r="F7" s="14">
        <v>3295</v>
      </c>
      <c r="G7" s="14">
        <v>3295</v>
      </c>
      <c r="H7" s="16">
        <f t="shared" si="0"/>
        <v>0</v>
      </c>
      <c r="I7" s="7"/>
      <c r="J7" s="7"/>
      <c r="K7" s="28"/>
    </row>
    <row r="8" spans="2:11" x14ac:dyDescent="0.3">
      <c r="B8" s="11">
        <v>9993</v>
      </c>
      <c r="C8" s="12">
        <v>45509</v>
      </c>
      <c r="D8" s="17" t="s">
        <v>15</v>
      </c>
      <c r="E8" s="13" t="s">
        <v>18</v>
      </c>
      <c r="F8" s="14">
        <v>4579</v>
      </c>
      <c r="G8" s="15">
        <v>3993</v>
      </c>
      <c r="H8" s="16">
        <f t="shared" si="0"/>
        <v>586</v>
      </c>
      <c r="I8" s="7"/>
      <c r="J8" s="7"/>
      <c r="K8" s="28"/>
    </row>
    <row r="9" spans="2:11" x14ac:dyDescent="0.3">
      <c r="B9" s="11">
        <v>9994</v>
      </c>
      <c r="C9" s="12">
        <v>45513</v>
      </c>
      <c r="D9" s="17" t="s">
        <v>14</v>
      </c>
      <c r="E9" s="13" t="s">
        <v>20</v>
      </c>
      <c r="F9" s="14">
        <v>4907</v>
      </c>
      <c r="G9" s="15">
        <v>3793</v>
      </c>
      <c r="H9" s="16">
        <f t="shared" si="0"/>
        <v>1114</v>
      </c>
      <c r="I9" s="7"/>
      <c r="J9" s="7"/>
      <c r="K9" s="28"/>
    </row>
    <row r="10" spans="2:11" x14ac:dyDescent="0.3">
      <c r="B10" s="11">
        <v>9995</v>
      </c>
      <c r="C10" s="12">
        <v>45511</v>
      </c>
      <c r="D10" s="17" t="s">
        <v>14</v>
      </c>
      <c r="E10" s="13" t="s">
        <v>19</v>
      </c>
      <c r="F10" s="14">
        <v>1508</v>
      </c>
      <c r="G10" s="15">
        <v>993</v>
      </c>
      <c r="H10" s="16">
        <f t="shared" si="0"/>
        <v>515</v>
      </c>
      <c r="I10" s="7"/>
      <c r="J10" s="7"/>
      <c r="K10" s="28"/>
    </row>
    <row r="11" spans="2:11" x14ac:dyDescent="0.3">
      <c r="B11" s="11">
        <v>9996</v>
      </c>
      <c r="C11" s="12">
        <v>45511</v>
      </c>
      <c r="D11" s="17" t="s">
        <v>13</v>
      </c>
      <c r="E11" s="13" t="s">
        <v>19</v>
      </c>
      <c r="F11" s="14">
        <v>1905</v>
      </c>
      <c r="G11" s="15">
        <v>1833</v>
      </c>
      <c r="H11" s="16">
        <f t="shared" si="0"/>
        <v>72</v>
      </c>
      <c r="I11" s="7"/>
      <c r="J11" s="7"/>
      <c r="K11" s="28"/>
    </row>
    <row r="12" spans="2:11" x14ac:dyDescent="0.3">
      <c r="B12" s="11">
        <v>9997</v>
      </c>
      <c r="C12" s="12">
        <v>45514</v>
      </c>
      <c r="D12" s="17" t="s">
        <v>12</v>
      </c>
      <c r="E12" s="13" t="s">
        <v>17</v>
      </c>
      <c r="F12" s="14">
        <v>3850</v>
      </c>
      <c r="G12" s="15">
        <v>3693</v>
      </c>
      <c r="H12" s="16">
        <f t="shared" si="0"/>
        <v>157</v>
      </c>
      <c r="I12" s="7"/>
      <c r="J12" s="7"/>
      <c r="K12" s="28"/>
    </row>
    <row r="13" spans="2:11" x14ac:dyDescent="0.3">
      <c r="B13" s="11">
        <v>9998</v>
      </c>
      <c r="C13" s="12">
        <v>45516</v>
      </c>
      <c r="D13" s="17" t="s">
        <v>13</v>
      </c>
      <c r="E13" s="13" t="s">
        <v>16</v>
      </c>
      <c r="F13" s="14">
        <v>9496</v>
      </c>
      <c r="G13" s="15">
        <v>6343</v>
      </c>
      <c r="H13" s="16">
        <f t="shared" si="0"/>
        <v>3153</v>
      </c>
      <c r="I13" s="7"/>
      <c r="J13" s="7"/>
      <c r="K13" s="28"/>
    </row>
    <row r="14" spans="2:11" x14ac:dyDescent="0.3">
      <c r="B14" s="11">
        <v>9999</v>
      </c>
      <c r="C14" s="12">
        <v>45517</v>
      </c>
      <c r="D14" s="17" t="s">
        <v>12</v>
      </c>
      <c r="E14" s="13" t="s">
        <v>18</v>
      </c>
      <c r="F14" s="14">
        <v>1533</v>
      </c>
      <c r="G14" s="15">
        <v>1193</v>
      </c>
      <c r="H14" s="16">
        <f t="shared" si="0"/>
        <v>340</v>
      </c>
      <c r="I14" s="7"/>
      <c r="J14" s="7"/>
      <c r="K14" s="28"/>
    </row>
    <row r="15" spans="2:11" x14ac:dyDescent="0.3">
      <c r="B15" s="11">
        <v>10000</v>
      </c>
      <c r="C15" s="12">
        <v>45517</v>
      </c>
      <c r="D15" s="17" t="s">
        <v>13</v>
      </c>
      <c r="E15" s="13" t="s">
        <v>19</v>
      </c>
      <c r="F15" s="14">
        <v>4790</v>
      </c>
      <c r="G15" s="15">
        <v>3693</v>
      </c>
      <c r="H15" s="16">
        <f t="shared" si="0"/>
        <v>1097</v>
      </c>
      <c r="I15" s="7"/>
      <c r="J15" s="7"/>
      <c r="K15" s="28"/>
    </row>
    <row r="16" spans="2:11" x14ac:dyDescent="0.3">
      <c r="B16" s="11">
        <v>10001</v>
      </c>
      <c r="C16" s="12">
        <v>45517</v>
      </c>
      <c r="D16" s="17" t="s">
        <v>13</v>
      </c>
      <c r="E16" s="13" t="s">
        <v>19</v>
      </c>
      <c r="F16" s="14">
        <v>4679</v>
      </c>
      <c r="G16" s="15">
        <v>3093</v>
      </c>
      <c r="H16" s="16">
        <f t="shared" si="0"/>
        <v>1586</v>
      </c>
      <c r="I16" s="7"/>
      <c r="J16" s="7"/>
      <c r="K16" s="28"/>
    </row>
    <row r="17" spans="2:11" x14ac:dyDescent="0.3">
      <c r="B17" s="11">
        <v>10002</v>
      </c>
      <c r="C17" s="12">
        <v>45519</v>
      </c>
      <c r="D17" s="17" t="s">
        <v>13</v>
      </c>
      <c r="E17" s="13" t="s">
        <v>16</v>
      </c>
      <c r="F17" s="14">
        <v>2951</v>
      </c>
      <c r="G17" s="15">
        <v>2879</v>
      </c>
      <c r="H17" s="16">
        <f t="shared" si="0"/>
        <v>72</v>
      </c>
      <c r="I17" s="7"/>
      <c r="J17" s="7"/>
      <c r="K17" s="28"/>
    </row>
    <row r="18" spans="2:11" x14ac:dyDescent="0.3">
      <c r="B18" s="11">
        <v>10003</v>
      </c>
      <c r="C18" s="12">
        <v>45523</v>
      </c>
      <c r="D18" s="17" t="s">
        <v>14</v>
      </c>
      <c r="E18" s="13" t="s">
        <v>19</v>
      </c>
      <c r="F18" s="14">
        <v>3265</v>
      </c>
      <c r="G18" s="15">
        <v>2893</v>
      </c>
      <c r="H18" s="16">
        <f t="shared" si="0"/>
        <v>372</v>
      </c>
      <c r="I18" s="7"/>
      <c r="J18" s="7"/>
      <c r="K18" s="28"/>
    </row>
    <row r="19" spans="2:11" x14ac:dyDescent="0.3">
      <c r="B19" s="11">
        <v>10004</v>
      </c>
      <c r="C19" s="12">
        <v>45523</v>
      </c>
      <c r="D19" s="17" t="s">
        <v>13</v>
      </c>
      <c r="E19" s="13" t="s">
        <v>16</v>
      </c>
      <c r="F19" s="14">
        <v>6640</v>
      </c>
      <c r="G19" s="15">
        <v>5193</v>
      </c>
      <c r="H19" s="16">
        <f t="shared" si="0"/>
        <v>1447</v>
      </c>
      <c r="I19" s="7"/>
      <c r="J19" s="7"/>
      <c r="K19" s="28"/>
    </row>
    <row r="20" spans="2:11" x14ac:dyDescent="0.3">
      <c r="B20" s="11">
        <v>10005</v>
      </c>
      <c r="C20" s="12">
        <v>45523</v>
      </c>
      <c r="D20" s="17" t="s">
        <v>13</v>
      </c>
      <c r="E20" s="13" t="s">
        <v>19</v>
      </c>
      <c r="F20" s="14">
        <v>3586</v>
      </c>
      <c r="G20" s="15">
        <v>2593</v>
      </c>
      <c r="H20" s="16">
        <f t="shared" si="0"/>
        <v>993</v>
      </c>
      <c r="I20" s="7"/>
      <c r="J20" s="7"/>
      <c r="K20" s="28"/>
    </row>
    <row r="21" spans="2:11" x14ac:dyDescent="0.3">
      <c r="B21" s="11">
        <v>10006</v>
      </c>
      <c r="C21" s="12">
        <v>45521</v>
      </c>
      <c r="D21" s="17" t="s">
        <v>13</v>
      </c>
      <c r="E21" s="13" t="s">
        <v>19</v>
      </c>
      <c r="F21" s="14">
        <v>3376</v>
      </c>
      <c r="G21" s="15">
        <v>3304</v>
      </c>
      <c r="H21" s="16">
        <f t="shared" si="0"/>
        <v>72</v>
      </c>
      <c r="I21" s="7"/>
      <c r="J21" s="7"/>
      <c r="K21" s="28"/>
    </row>
    <row r="22" spans="2:11" x14ac:dyDescent="0.3">
      <c r="B22" s="11">
        <v>10007</v>
      </c>
      <c r="C22" s="12">
        <v>45521</v>
      </c>
      <c r="D22" s="17" t="s">
        <v>15</v>
      </c>
      <c r="E22" s="13" t="s">
        <v>22</v>
      </c>
      <c r="F22" s="14">
        <v>4250</v>
      </c>
      <c r="G22" s="14">
        <v>4250</v>
      </c>
      <c r="H22" s="16">
        <f t="shared" si="0"/>
        <v>0</v>
      </c>
      <c r="I22" s="7"/>
      <c r="J22" s="7"/>
      <c r="K22" s="28"/>
    </row>
    <row r="23" spans="2:11" x14ac:dyDescent="0.3">
      <c r="B23" s="11">
        <v>10008</v>
      </c>
      <c r="C23" s="12">
        <v>45522</v>
      </c>
      <c r="D23" s="17" t="s">
        <v>14</v>
      </c>
      <c r="E23" s="13" t="s">
        <v>20</v>
      </c>
      <c r="F23" s="14">
        <v>1785</v>
      </c>
      <c r="G23" s="15">
        <v>1193</v>
      </c>
      <c r="H23" s="16">
        <f t="shared" si="0"/>
        <v>592</v>
      </c>
      <c r="I23" s="7"/>
      <c r="J23" s="7"/>
      <c r="K23" s="28"/>
    </row>
    <row r="24" spans="2:11" x14ac:dyDescent="0.3">
      <c r="B24" s="11">
        <v>10009</v>
      </c>
      <c r="C24" s="12">
        <v>45522</v>
      </c>
      <c r="D24" s="17" t="s">
        <v>13</v>
      </c>
      <c r="E24" s="13" t="s">
        <v>19</v>
      </c>
      <c r="F24" s="14">
        <v>4321</v>
      </c>
      <c r="G24" s="15">
        <v>3793</v>
      </c>
      <c r="H24" s="16">
        <f t="shared" si="0"/>
        <v>528</v>
      </c>
      <c r="I24" s="7"/>
      <c r="J24" s="7"/>
      <c r="K24" s="28"/>
    </row>
    <row r="25" spans="2:11" x14ac:dyDescent="0.3">
      <c r="B25" s="11">
        <v>10010</v>
      </c>
      <c r="C25" s="12">
        <v>45523</v>
      </c>
      <c r="D25" s="17" t="s">
        <v>14</v>
      </c>
      <c r="E25" s="13" t="s">
        <v>20</v>
      </c>
      <c r="F25" s="14">
        <v>3756</v>
      </c>
      <c r="G25" s="15">
        <v>2693</v>
      </c>
      <c r="H25" s="16">
        <f t="shared" si="0"/>
        <v>1063</v>
      </c>
      <c r="I25" s="7"/>
      <c r="J25" s="7"/>
      <c r="K25" s="28"/>
    </row>
    <row r="26" spans="2:11" x14ac:dyDescent="0.3">
      <c r="B26" s="11">
        <v>10011</v>
      </c>
      <c r="C26" s="12">
        <v>45523</v>
      </c>
      <c r="D26" s="17" t="s">
        <v>12</v>
      </c>
      <c r="E26" s="13" t="s">
        <v>17</v>
      </c>
      <c r="F26" s="14">
        <v>2935</v>
      </c>
      <c r="G26" s="15">
        <v>1863</v>
      </c>
      <c r="H26" s="16">
        <f t="shared" si="0"/>
        <v>1072</v>
      </c>
      <c r="I26" s="7"/>
      <c r="J26" s="7"/>
      <c r="K26" s="28"/>
    </row>
    <row r="27" spans="2:11" x14ac:dyDescent="0.3">
      <c r="B27" s="11">
        <v>10012</v>
      </c>
      <c r="C27" s="12">
        <v>45524</v>
      </c>
      <c r="D27" s="17" t="s">
        <v>15</v>
      </c>
      <c r="E27" s="13" t="s">
        <v>22</v>
      </c>
      <c r="F27" s="14">
        <v>3662</v>
      </c>
      <c r="G27" s="15">
        <v>3293</v>
      </c>
      <c r="H27" s="16">
        <f t="shared" si="0"/>
        <v>369</v>
      </c>
      <c r="I27" s="7"/>
      <c r="J27" s="7"/>
      <c r="K27" s="28"/>
    </row>
    <row r="28" spans="2:11" x14ac:dyDescent="0.3">
      <c r="B28" s="11">
        <v>10013</v>
      </c>
      <c r="C28" s="12">
        <v>45524</v>
      </c>
      <c r="D28" s="17" t="s">
        <v>12</v>
      </c>
      <c r="E28" s="13" t="s">
        <v>18</v>
      </c>
      <c r="F28" s="14">
        <v>2679</v>
      </c>
      <c r="G28" s="15">
        <v>2343</v>
      </c>
      <c r="H28" s="16">
        <f t="shared" si="0"/>
        <v>336</v>
      </c>
      <c r="I28" s="7"/>
      <c r="J28" s="7"/>
      <c r="K28" s="28"/>
    </row>
    <row r="29" spans="2:11" x14ac:dyDescent="0.3">
      <c r="B29" s="11">
        <v>10018</v>
      </c>
      <c r="C29" s="12">
        <v>45529</v>
      </c>
      <c r="D29" s="17" t="s">
        <v>15</v>
      </c>
      <c r="E29" s="13" t="s">
        <v>18</v>
      </c>
      <c r="F29" s="14">
        <v>4102</v>
      </c>
      <c r="G29" s="15">
        <v>3693</v>
      </c>
      <c r="H29" s="16">
        <f t="shared" si="0"/>
        <v>409</v>
      </c>
      <c r="I29" s="7"/>
      <c r="J29" s="7"/>
      <c r="K29" s="28"/>
    </row>
    <row r="30" spans="2:11" x14ac:dyDescent="0.3">
      <c r="B30" s="11">
        <v>10019</v>
      </c>
      <c r="C30" s="12">
        <v>45530</v>
      </c>
      <c r="D30" s="17" t="s">
        <v>15</v>
      </c>
      <c r="E30" s="13" t="s">
        <v>22</v>
      </c>
      <c r="F30" s="14">
        <v>1022</v>
      </c>
      <c r="G30" s="15">
        <v>950</v>
      </c>
      <c r="H30" s="16">
        <f t="shared" si="0"/>
        <v>72</v>
      </c>
      <c r="I30" s="7"/>
      <c r="J30" s="7"/>
      <c r="K30" s="28"/>
    </row>
    <row r="31" spans="2:11" x14ac:dyDescent="0.3">
      <c r="B31" s="11">
        <v>10020</v>
      </c>
      <c r="C31" s="12">
        <v>45530</v>
      </c>
      <c r="D31" s="17" t="s">
        <v>14</v>
      </c>
      <c r="E31" s="13" t="s">
        <v>19</v>
      </c>
      <c r="F31" s="14">
        <v>3495</v>
      </c>
      <c r="G31" s="15">
        <v>2393</v>
      </c>
      <c r="H31" s="16">
        <f t="shared" si="0"/>
        <v>1102</v>
      </c>
      <c r="I31" s="7"/>
      <c r="J31" s="7"/>
      <c r="K31" s="28"/>
    </row>
    <row r="32" spans="2:11" x14ac:dyDescent="0.3">
      <c r="B32" s="11">
        <v>10021</v>
      </c>
      <c r="C32" s="12">
        <v>45530</v>
      </c>
      <c r="D32" s="17" t="s">
        <v>12</v>
      </c>
      <c r="E32" s="13" t="s">
        <v>16</v>
      </c>
      <c r="F32" s="14">
        <v>6579</v>
      </c>
      <c r="G32" s="15">
        <v>4193</v>
      </c>
      <c r="H32" s="16">
        <f t="shared" si="0"/>
        <v>2386</v>
      </c>
      <c r="I32" s="7"/>
      <c r="J32" s="7"/>
      <c r="K32" s="28"/>
    </row>
    <row r="33" spans="2:11" x14ac:dyDescent="0.3">
      <c r="B33" s="11">
        <v>10089</v>
      </c>
      <c r="C33" s="12">
        <v>45530</v>
      </c>
      <c r="D33" s="17" t="s">
        <v>13</v>
      </c>
      <c r="E33" s="13" t="s">
        <v>16</v>
      </c>
      <c r="F33" s="14">
        <v>6907</v>
      </c>
      <c r="G33" s="15">
        <v>4193</v>
      </c>
      <c r="H33" s="16">
        <f t="shared" si="0"/>
        <v>2714</v>
      </c>
      <c r="I33" s="7"/>
      <c r="J33" s="7"/>
      <c r="K33" s="28"/>
    </row>
    <row r="34" spans="2:11" x14ac:dyDescent="0.3">
      <c r="B34" s="11">
        <v>10090</v>
      </c>
      <c r="C34" s="12">
        <v>45530</v>
      </c>
      <c r="D34" s="17" t="s">
        <v>13</v>
      </c>
      <c r="E34" s="13" t="s">
        <v>16</v>
      </c>
      <c r="F34" s="14">
        <v>5508</v>
      </c>
      <c r="G34" s="15">
        <v>2693</v>
      </c>
      <c r="H34" s="16">
        <f t="shared" si="0"/>
        <v>2815</v>
      </c>
      <c r="I34" s="7"/>
      <c r="J34" s="7"/>
      <c r="K34" s="28"/>
    </row>
    <row r="35" spans="2:11" x14ac:dyDescent="0.3">
      <c r="B35" s="11">
        <v>10091</v>
      </c>
      <c r="C35" s="12">
        <v>45530</v>
      </c>
      <c r="D35" s="17" t="s">
        <v>12</v>
      </c>
      <c r="E35" s="13" t="s">
        <v>16</v>
      </c>
      <c r="F35" s="14">
        <v>2707</v>
      </c>
      <c r="G35" s="14">
        <v>2707</v>
      </c>
      <c r="H35" s="16">
        <f t="shared" si="0"/>
        <v>0</v>
      </c>
      <c r="I35" s="7"/>
      <c r="J35" s="7"/>
      <c r="K35" s="28"/>
    </row>
    <row r="36" spans="2:11" x14ac:dyDescent="0.3">
      <c r="B36" s="11">
        <v>10092</v>
      </c>
      <c r="C36" s="12">
        <v>45531</v>
      </c>
      <c r="D36" s="17" t="s">
        <v>13</v>
      </c>
      <c r="E36" s="13" t="s">
        <v>16</v>
      </c>
      <c r="F36" s="14">
        <v>12951</v>
      </c>
      <c r="G36" s="15">
        <v>9879</v>
      </c>
      <c r="H36" s="16">
        <f t="shared" si="0"/>
        <v>3072</v>
      </c>
      <c r="I36" s="7"/>
      <c r="J36" s="7"/>
      <c r="K36" s="28"/>
    </row>
    <row r="37" spans="2:11" x14ac:dyDescent="0.3">
      <c r="B37" s="11">
        <v>10093</v>
      </c>
      <c r="C37" s="12">
        <v>45531</v>
      </c>
      <c r="D37" s="17" t="s">
        <v>14</v>
      </c>
      <c r="E37" s="13" t="s">
        <v>19</v>
      </c>
      <c r="F37" s="14">
        <v>3265</v>
      </c>
      <c r="G37" s="15">
        <v>2693</v>
      </c>
      <c r="H37" s="16">
        <f t="shared" si="0"/>
        <v>572</v>
      </c>
      <c r="I37" s="7"/>
      <c r="J37" s="7"/>
      <c r="K37" s="28"/>
    </row>
    <row r="38" spans="2:11" x14ac:dyDescent="0.3">
      <c r="B38" s="11">
        <v>10094</v>
      </c>
      <c r="C38" s="12">
        <v>45531</v>
      </c>
      <c r="D38" s="17" t="s">
        <v>14</v>
      </c>
      <c r="E38" s="13" t="s">
        <v>20</v>
      </c>
      <c r="F38" s="14">
        <v>4640</v>
      </c>
      <c r="G38" s="15">
        <v>4193</v>
      </c>
      <c r="H38" s="16">
        <f t="shared" si="0"/>
        <v>447</v>
      </c>
      <c r="I38" s="7"/>
      <c r="J38" s="7"/>
      <c r="K38" s="28"/>
    </row>
    <row r="39" spans="2:11" x14ac:dyDescent="0.3">
      <c r="B39" s="11">
        <v>10100</v>
      </c>
      <c r="C39" s="12">
        <v>45531</v>
      </c>
      <c r="D39" s="17" t="s">
        <v>15</v>
      </c>
      <c r="E39" s="13" t="s">
        <v>18</v>
      </c>
      <c r="F39" s="14">
        <v>1756</v>
      </c>
      <c r="G39" s="15">
        <v>693</v>
      </c>
      <c r="H39" s="16">
        <f t="shared" si="0"/>
        <v>1063</v>
      </c>
      <c r="I39" s="7"/>
      <c r="J39" s="7"/>
      <c r="K39" s="28"/>
    </row>
    <row r="40" spans="2:11" x14ac:dyDescent="0.3">
      <c r="B40" s="11">
        <v>10101</v>
      </c>
      <c r="C40" s="12">
        <v>45531</v>
      </c>
      <c r="D40" s="17" t="s">
        <v>13</v>
      </c>
      <c r="E40" s="13" t="s">
        <v>16</v>
      </c>
      <c r="F40" s="14">
        <v>2935</v>
      </c>
      <c r="G40" s="15">
        <v>2863</v>
      </c>
      <c r="H40" s="16">
        <f t="shared" si="0"/>
        <v>72</v>
      </c>
      <c r="I40" s="7"/>
      <c r="J40" s="7"/>
      <c r="K40" s="28"/>
    </row>
    <row r="41" spans="2:11" x14ac:dyDescent="0.3">
      <c r="B41" s="11">
        <v>10102</v>
      </c>
      <c r="C41" s="12">
        <v>45532</v>
      </c>
      <c r="D41" s="17" t="s">
        <v>12</v>
      </c>
      <c r="E41" s="13" t="s">
        <v>17</v>
      </c>
      <c r="F41" s="14">
        <v>3040</v>
      </c>
      <c r="G41" s="15">
        <v>2518</v>
      </c>
      <c r="H41" s="16">
        <f t="shared" si="0"/>
        <v>522</v>
      </c>
      <c r="I41" s="7"/>
      <c r="J41" s="7"/>
      <c r="K41" s="28"/>
    </row>
  </sheetData>
  <customSheetViews>
    <customSheetView guid="{4601CB70-D4F9-475C-A38E-0574F872CBF3}">
      <selection activeCell="B2" sqref="B2:H2"/>
      <pageMargins left="0.7" right="0.7" top="0.75" bottom="0.75" header="0.3" footer="0.3"/>
      <pageSetup orientation="portrait" horizontalDpi="4294967295" verticalDpi="4294967295" r:id="rId1"/>
    </customSheetView>
    <customSheetView guid="{874856E2-6119-4E9E-A43D-E7551B82B05B}" scale="120" state="hidden">
      <selection activeCell="G1" sqref="G1"/>
      <pageMargins left="0.7" right="0.7" top="0.75" bottom="0.75" header="0.3" footer="0.3"/>
      <pageSetup orientation="portrait" horizontalDpi="4294967295" verticalDpi="4294967295" r:id="rId2"/>
    </customSheetView>
  </customSheetViews>
  <mergeCells count="1">
    <mergeCell ref="B2:H2"/>
  </mergeCells>
  <dataValidations count="1">
    <dataValidation allowBlank="1" error="pavI8MeUFtEyxX2I4tky37ccf763-45be-49b2-a3bb-340626051a51" sqref="A1:K41" xr:uid="{00000000-0002-0000-0200-000000000000}"/>
  </dataValidations>
  <hyperlinks>
    <hyperlink ref="J3" r:id="rId3" xr:uid="{3BF716E1-D775-434E-AAAB-728F6239F4D8}"/>
  </hyperlinks>
  <pageMargins left="0.7" right="0.7" top="0.75" bottom="0.75" header="0.3" footer="0.3"/>
  <pageSetup orientation="portrait" horizontalDpi="4294967295" verticalDpi="4294967295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57"/>
  <sheetViews>
    <sheetView tabSelected="1" zoomScale="120" zoomScaleNormal="100" workbookViewId="0">
      <selection activeCell="C24" sqref="C24"/>
    </sheetView>
  </sheetViews>
  <sheetFormatPr defaultColWidth="8.77734375" defaultRowHeight="15.75" outlineLevelRow="2" x14ac:dyDescent="0.3"/>
  <cols>
    <col min="1" max="1" width="2.77734375" style="6" customWidth="1"/>
    <col min="2" max="2" width="14.109375" style="6" customWidth="1"/>
    <col min="3" max="3" width="10" style="6" customWidth="1"/>
    <col min="4" max="4" width="12.44140625" style="6" customWidth="1"/>
    <col min="5" max="5" width="16" style="6" customWidth="1"/>
    <col min="6" max="6" width="10.109375" style="6" customWidth="1"/>
    <col min="7" max="7" width="9.44140625" style="6" customWidth="1"/>
    <col min="8" max="8" width="9.6640625" style="6" customWidth="1"/>
    <col min="9" max="9" width="8.77734375" style="6"/>
    <col min="10" max="10" width="15.77734375" style="6" customWidth="1"/>
    <col min="11" max="11" width="13.109375" style="6" customWidth="1"/>
    <col min="12" max="12" width="9.6640625" style="6" customWidth="1"/>
    <col min="13" max="16384" width="8.77734375" style="6"/>
  </cols>
  <sheetData>
    <row r="1" spans="2:10" ht="15.75" customHeight="1" x14ac:dyDescent="0.3"/>
    <row r="2" spans="2:10" ht="73.5" customHeight="1" x14ac:dyDescent="0.3">
      <c r="B2" s="56" t="s">
        <v>9</v>
      </c>
      <c r="C2" s="56"/>
      <c r="D2" s="56"/>
      <c r="E2" s="56"/>
      <c r="F2" s="56"/>
      <c r="G2" s="56"/>
      <c r="H2" s="56"/>
    </row>
    <row r="3" spans="2:10" x14ac:dyDescent="0.3">
      <c r="B3" s="8" t="s">
        <v>4</v>
      </c>
      <c r="C3" s="9" t="s">
        <v>5</v>
      </c>
      <c r="D3" s="9" t="s">
        <v>11</v>
      </c>
      <c r="E3" s="9" t="s">
        <v>10</v>
      </c>
      <c r="F3" s="9" t="s">
        <v>6</v>
      </c>
      <c r="G3" s="9" t="s">
        <v>7</v>
      </c>
      <c r="H3" s="10" t="s">
        <v>8</v>
      </c>
    </row>
    <row r="4" spans="2:10" outlineLevel="2" x14ac:dyDescent="0.3">
      <c r="B4" s="11">
        <v>10401</v>
      </c>
      <c r="C4" s="12">
        <v>45538</v>
      </c>
      <c r="D4" s="17" t="s">
        <v>12</v>
      </c>
      <c r="E4" s="13" t="s">
        <v>16</v>
      </c>
      <c r="F4" s="14">
        <v>6346</v>
      </c>
      <c r="G4" s="15">
        <v>2817</v>
      </c>
      <c r="H4" s="16">
        <f>F4-G4</f>
        <v>3529</v>
      </c>
      <c r="J4" s="7"/>
    </row>
    <row r="5" spans="2:10" outlineLevel="2" x14ac:dyDescent="0.3">
      <c r="B5" s="11">
        <v>10402</v>
      </c>
      <c r="C5" s="12">
        <v>45540</v>
      </c>
      <c r="D5" s="17" t="s">
        <v>12</v>
      </c>
      <c r="E5" s="13" t="s">
        <v>16</v>
      </c>
      <c r="F5" s="14">
        <v>7337</v>
      </c>
      <c r="G5" s="15">
        <v>4205</v>
      </c>
      <c r="H5" s="16">
        <f>F5-G5</f>
        <v>3132</v>
      </c>
      <c r="J5" s="7"/>
    </row>
    <row r="6" spans="2:10" outlineLevel="2" x14ac:dyDescent="0.3">
      <c r="B6" s="11">
        <v>10403</v>
      </c>
      <c r="C6" s="12">
        <v>45540</v>
      </c>
      <c r="D6" s="17" t="s">
        <v>13</v>
      </c>
      <c r="E6" s="13" t="s">
        <v>16</v>
      </c>
      <c r="F6" s="14">
        <v>12157</v>
      </c>
      <c r="G6" s="15">
        <v>7200</v>
      </c>
      <c r="H6" s="16">
        <f>F6-G6</f>
        <v>4957</v>
      </c>
      <c r="J6" s="7"/>
    </row>
    <row r="7" spans="2:10" outlineLevel="2" x14ac:dyDescent="0.3">
      <c r="B7" s="11">
        <v>10410</v>
      </c>
      <c r="C7" s="12">
        <v>45547</v>
      </c>
      <c r="D7" s="17" t="s">
        <v>13</v>
      </c>
      <c r="E7" s="13" t="s">
        <v>16</v>
      </c>
      <c r="F7" s="14">
        <v>9731</v>
      </c>
      <c r="G7" s="15">
        <v>6650</v>
      </c>
      <c r="H7" s="16">
        <f>F7-G7</f>
        <v>3081</v>
      </c>
      <c r="J7" s="7"/>
    </row>
    <row r="8" spans="2:10" outlineLevel="2" x14ac:dyDescent="0.3">
      <c r="B8" s="11">
        <v>10414</v>
      </c>
      <c r="C8" s="12">
        <v>45550</v>
      </c>
      <c r="D8" s="17" t="s">
        <v>13</v>
      </c>
      <c r="E8" s="13" t="s">
        <v>16</v>
      </c>
      <c r="F8" s="14">
        <v>3186</v>
      </c>
      <c r="G8" s="15">
        <v>3186</v>
      </c>
      <c r="H8" s="16">
        <f>F8-G8</f>
        <v>0</v>
      </c>
      <c r="J8" s="7"/>
    </row>
    <row r="9" spans="2:10" outlineLevel="2" x14ac:dyDescent="0.3">
      <c r="B9" s="11">
        <v>10416</v>
      </c>
      <c r="C9" s="12">
        <v>45554</v>
      </c>
      <c r="D9" s="17" t="s">
        <v>13</v>
      </c>
      <c r="E9" s="13" t="s">
        <v>16</v>
      </c>
      <c r="F9" s="14">
        <v>6875</v>
      </c>
      <c r="G9" s="15">
        <v>5500</v>
      </c>
      <c r="H9" s="16">
        <f>F9-G9</f>
        <v>1375</v>
      </c>
      <c r="J9" s="7"/>
    </row>
    <row r="10" spans="2:10" outlineLevel="2" x14ac:dyDescent="0.3">
      <c r="B10" s="11">
        <v>10433</v>
      </c>
      <c r="C10" s="12">
        <v>45561</v>
      </c>
      <c r="D10" s="17" t="s">
        <v>12</v>
      </c>
      <c r="E10" s="13" t="s">
        <v>16</v>
      </c>
      <c r="F10" s="14">
        <v>6814</v>
      </c>
      <c r="G10" s="15">
        <v>4500</v>
      </c>
      <c r="H10" s="16">
        <f>F10-G10</f>
        <v>2314</v>
      </c>
      <c r="J10" s="7"/>
    </row>
    <row r="11" spans="2:10" outlineLevel="2" x14ac:dyDescent="0.3">
      <c r="B11" s="11">
        <v>10501</v>
      </c>
      <c r="C11" s="12">
        <v>45561</v>
      </c>
      <c r="D11" s="17" t="s">
        <v>13</v>
      </c>
      <c r="E11" s="13" t="s">
        <v>16</v>
      </c>
      <c r="F11" s="14">
        <v>7142</v>
      </c>
      <c r="G11" s="15">
        <v>4500</v>
      </c>
      <c r="H11" s="16">
        <f>F11-G11</f>
        <v>2642</v>
      </c>
      <c r="J11" s="7"/>
    </row>
    <row r="12" spans="2:10" outlineLevel="2" x14ac:dyDescent="0.3">
      <c r="B12" s="11">
        <v>10502</v>
      </c>
      <c r="C12" s="12">
        <v>45561</v>
      </c>
      <c r="D12" s="17" t="s">
        <v>13</v>
      </c>
      <c r="E12" s="13" t="s">
        <v>16</v>
      </c>
      <c r="F12" s="14">
        <v>5743</v>
      </c>
      <c r="G12" s="15">
        <v>3000</v>
      </c>
      <c r="H12" s="16">
        <f>F12-G12</f>
        <v>2743</v>
      </c>
      <c r="J12" s="7"/>
    </row>
    <row r="13" spans="2:10" outlineLevel="2" x14ac:dyDescent="0.3">
      <c r="B13" s="11">
        <v>10503</v>
      </c>
      <c r="C13" s="12">
        <v>45561</v>
      </c>
      <c r="D13" s="17" t="s">
        <v>12</v>
      </c>
      <c r="E13" s="13" t="s">
        <v>16</v>
      </c>
      <c r="F13" s="14">
        <v>2942</v>
      </c>
      <c r="G13" s="15">
        <v>2942</v>
      </c>
      <c r="H13" s="16">
        <f>F13-G13</f>
        <v>0</v>
      </c>
      <c r="J13" s="7"/>
    </row>
    <row r="14" spans="2:10" outlineLevel="2" x14ac:dyDescent="0.3">
      <c r="B14" s="11">
        <v>10504</v>
      </c>
      <c r="C14" s="12">
        <v>45562</v>
      </c>
      <c r="D14" s="17" t="s">
        <v>13</v>
      </c>
      <c r="E14" s="13" t="s">
        <v>16</v>
      </c>
      <c r="F14" s="14">
        <v>13186</v>
      </c>
      <c r="G14" s="15">
        <v>10186</v>
      </c>
      <c r="H14" s="16">
        <f>F14-G14</f>
        <v>3000</v>
      </c>
      <c r="J14" s="7"/>
    </row>
    <row r="15" spans="2:10" outlineLevel="2" x14ac:dyDescent="0.3">
      <c r="B15" s="11">
        <v>10510</v>
      </c>
      <c r="C15" s="12">
        <v>45562</v>
      </c>
      <c r="D15" s="17" t="s">
        <v>13</v>
      </c>
      <c r="E15" s="13" t="s">
        <v>16</v>
      </c>
      <c r="F15" s="14">
        <v>8020</v>
      </c>
      <c r="G15" s="15">
        <v>5500</v>
      </c>
      <c r="H15" s="16">
        <f>F15-G15</f>
        <v>2520</v>
      </c>
      <c r="J15" s="7"/>
    </row>
    <row r="16" spans="2:10" outlineLevel="2" x14ac:dyDescent="0.3">
      <c r="B16" s="11">
        <v>10513</v>
      </c>
      <c r="C16" s="12">
        <v>45562</v>
      </c>
      <c r="D16" s="17" t="s">
        <v>13</v>
      </c>
      <c r="E16" s="13" t="s">
        <v>16</v>
      </c>
      <c r="F16" s="14">
        <v>3170</v>
      </c>
      <c r="G16" s="15">
        <v>3170</v>
      </c>
      <c r="H16" s="16">
        <f>F16-G16</f>
        <v>0</v>
      </c>
      <c r="J16" s="7"/>
    </row>
    <row r="17" spans="2:10" outlineLevel="1" x14ac:dyDescent="0.3">
      <c r="B17" s="11"/>
      <c r="C17" s="12"/>
      <c r="D17" s="17"/>
      <c r="E17" s="40" t="s">
        <v>34</v>
      </c>
      <c r="F17" s="14">
        <f>SUBTOTAL(9,F4:F16)</f>
        <v>92649</v>
      </c>
      <c r="G17" s="15"/>
      <c r="H17" s="16"/>
      <c r="J17" s="7"/>
    </row>
    <row r="18" spans="2:10" outlineLevel="2" x14ac:dyDescent="0.3">
      <c r="B18" s="11">
        <v>10404</v>
      </c>
      <c r="C18" s="12">
        <v>45540</v>
      </c>
      <c r="D18" s="17" t="s">
        <v>12</v>
      </c>
      <c r="E18" s="13" t="s">
        <v>17</v>
      </c>
      <c r="F18" s="14">
        <v>3530</v>
      </c>
      <c r="G18" s="15">
        <v>2700</v>
      </c>
      <c r="H18" s="16">
        <f>F18-G18</f>
        <v>830</v>
      </c>
      <c r="J18" s="7"/>
    </row>
    <row r="19" spans="2:10" outlineLevel="2" x14ac:dyDescent="0.3">
      <c r="B19" s="11">
        <v>10409</v>
      </c>
      <c r="C19" s="12">
        <v>45545</v>
      </c>
      <c r="D19" s="17" t="s">
        <v>12</v>
      </c>
      <c r="E19" s="13" t="s">
        <v>17</v>
      </c>
      <c r="F19" s="14">
        <v>4085</v>
      </c>
      <c r="G19" s="15">
        <v>4000</v>
      </c>
      <c r="H19" s="16">
        <f>F19-G19</f>
        <v>85</v>
      </c>
      <c r="J19" s="7"/>
    </row>
    <row r="20" spans="2:10" outlineLevel="2" x14ac:dyDescent="0.3">
      <c r="B20" s="11">
        <v>10423</v>
      </c>
      <c r="C20" s="12">
        <v>45554</v>
      </c>
      <c r="D20" s="17" t="s">
        <v>12</v>
      </c>
      <c r="E20" s="13" t="s">
        <v>17</v>
      </c>
      <c r="F20" s="14">
        <v>3170</v>
      </c>
      <c r="G20" s="15">
        <v>2170</v>
      </c>
      <c r="H20" s="16">
        <f>F20-G20</f>
        <v>1000</v>
      </c>
      <c r="J20" s="7"/>
    </row>
    <row r="21" spans="2:10" outlineLevel="2" x14ac:dyDescent="0.3">
      <c r="B21" s="11">
        <v>10429</v>
      </c>
      <c r="C21" s="12">
        <v>45560</v>
      </c>
      <c r="D21" s="17" t="s">
        <v>12</v>
      </c>
      <c r="E21" s="13" t="s">
        <v>17</v>
      </c>
      <c r="F21" s="14">
        <v>5946</v>
      </c>
      <c r="G21" s="15">
        <v>3000</v>
      </c>
      <c r="H21" s="16">
        <f>F21-G21</f>
        <v>2946</v>
      </c>
      <c r="J21" s="7"/>
    </row>
    <row r="22" spans="2:10" outlineLevel="2" x14ac:dyDescent="0.3">
      <c r="B22" s="11">
        <v>10508</v>
      </c>
      <c r="C22" s="12">
        <v>45562</v>
      </c>
      <c r="D22" s="17" t="s">
        <v>12</v>
      </c>
      <c r="E22" s="13" t="s">
        <v>17</v>
      </c>
      <c r="F22" s="14">
        <v>3611</v>
      </c>
      <c r="G22" s="15">
        <v>3611</v>
      </c>
      <c r="H22" s="16">
        <f>F22-G22</f>
        <v>0</v>
      </c>
      <c r="J22" s="7"/>
    </row>
    <row r="23" spans="2:10" outlineLevel="2" x14ac:dyDescent="0.3">
      <c r="B23" s="11">
        <v>10514</v>
      </c>
      <c r="C23" s="12">
        <v>45563</v>
      </c>
      <c r="D23" s="17" t="s">
        <v>12</v>
      </c>
      <c r="E23" s="13" t="s">
        <v>17</v>
      </c>
      <c r="F23" s="14">
        <v>3275</v>
      </c>
      <c r="G23" s="15">
        <v>2825</v>
      </c>
      <c r="H23" s="16">
        <f>F23-G23</f>
        <v>450</v>
      </c>
      <c r="J23" s="7"/>
    </row>
    <row r="24" spans="2:10" outlineLevel="1" x14ac:dyDescent="0.3">
      <c r="B24" s="11"/>
      <c r="C24" s="12"/>
      <c r="D24" s="17"/>
      <c r="E24" s="40" t="s">
        <v>35</v>
      </c>
      <c r="F24" s="14">
        <f>SUBTOTAL(9,F18:F23)</f>
        <v>23617</v>
      </c>
      <c r="G24" s="15"/>
      <c r="H24" s="16"/>
      <c r="J24" s="7"/>
    </row>
    <row r="25" spans="2:10" outlineLevel="2" x14ac:dyDescent="0.3">
      <c r="B25" s="11">
        <v>10405</v>
      </c>
      <c r="C25" s="12">
        <v>45540</v>
      </c>
      <c r="D25" s="17" t="s">
        <v>15</v>
      </c>
      <c r="E25" s="13" t="s">
        <v>18</v>
      </c>
      <c r="F25" s="14">
        <v>4814</v>
      </c>
      <c r="G25" s="15">
        <v>4300</v>
      </c>
      <c r="H25" s="16">
        <f>F25-G25</f>
        <v>514</v>
      </c>
      <c r="J25" s="7"/>
    </row>
    <row r="26" spans="2:10" outlineLevel="2" x14ac:dyDescent="0.3">
      <c r="B26" s="11">
        <v>10411</v>
      </c>
      <c r="C26" s="12">
        <v>45548</v>
      </c>
      <c r="D26" s="17" t="s">
        <v>12</v>
      </c>
      <c r="E26" s="13" t="s">
        <v>18</v>
      </c>
      <c r="F26" s="14">
        <v>1768</v>
      </c>
      <c r="G26" s="15">
        <v>1500</v>
      </c>
      <c r="H26" s="16">
        <f>F26-G26</f>
        <v>268</v>
      </c>
      <c r="J26" s="7"/>
    </row>
    <row r="27" spans="2:10" outlineLevel="2" x14ac:dyDescent="0.3">
      <c r="B27" s="11">
        <v>10425</v>
      </c>
      <c r="C27" s="12">
        <v>45555</v>
      </c>
      <c r="D27" s="17" t="s">
        <v>12</v>
      </c>
      <c r="E27" s="13" t="s">
        <v>18</v>
      </c>
      <c r="F27" s="14">
        <v>2914</v>
      </c>
      <c r="G27" s="15">
        <v>2650</v>
      </c>
      <c r="H27" s="16">
        <f>F27-G27</f>
        <v>264</v>
      </c>
      <c r="J27" s="7"/>
    </row>
    <row r="28" spans="2:10" outlineLevel="2" x14ac:dyDescent="0.3">
      <c r="B28" s="11">
        <v>10430</v>
      </c>
      <c r="C28" s="12">
        <v>45560</v>
      </c>
      <c r="D28" s="17" t="s">
        <v>15</v>
      </c>
      <c r="E28" s="13" t="s">
        <v>18</v>
      </c>
      <c r="F28" s="14">
        <v>4337</v>
      </c>
      <c r="G28" s="15">
        <v>4000</v>
      </c>
      <c r="H28" s="16">
        <f>F28-G28</f>
        <v>337</v>
      </c>
      <c r="J28" s="7"/>
    </row>
    <row r="29" spans="2:10" outlineLevel="2" x14ac:dyDescent="0.3">
      <c r="B29" s="11">
        <v>10512</v>
      </c>
      <c r="C29" s="12">
        <v>45562</v>
      </c>
      <c r="D29" s="17" t="s">
        <v>15</v>
      </c>
      <c r="E29" s="13" t="s">
        <v>18</v>
      </c>
      <c r="F29" s="14">
        <v>1991</v>
      </c>
      <c r="G29" s="15">
        <v>1000</v>
      </c>
      <c r="H29" s="16">
        <f>F29-G29</f>
        <v>991</v>
      </c>
      <c r="J29" s="7"/>
    </row>
    <row r="30" spans="2:10" outlineLevel="1" x14ac:dyDescent="0.3">
      <c r="B30" s="11"/>
      <c r="C30" s="12"/>
      <c r="D30" s="17"/>
      <c r="E30" s="40" t="s">
        <v>36</v>
      </c>
      <c r="F30" s="14">
        <f>SUBTOTAL(9,F25:F29)</f>
        <v>15824</v>
      </c>
      <c r="G30" s="15"/>
      <c r="H30" s="16"/>
      <c r="J30" s="7"/>
    </row>
    <row r="31" spans="2:10" outlineLevel="2" x14ac:dyDescent="0.3">
      <c r="B31" s="11">
        <v>10407</v>
      </c>
      <c r="C31" s="12">
        <v>45542</v>
      </c>
      <c r="D31" s="17" t="s">
        <v>14</v>
      </c>
      <c r="E31" s="13" t="s">
        <v>19</v>
      </c>
      <c r="F31" s="14">
        <v>1743</v>
      </c>
      <c r="G31" s="15">
        <v>1300</v>
      </c>
      <c r="H31" s="16">
        <f>F31-G31</f>
        <v>443</v>
      </c>
      <c r="J31" s="7"/>
    </row>
    <row r="32" spans="2:10" outlineLevel="2" x14ac:dyDescent="0.3">
      <c r="B32" s="11">
        <v>10408</v>
      </c>
      <c r="C32" s="12">
        <v>45542</v>
      </c>
      <c r="D32" s="17" t="s">
        <v>13</v>
      </c>
      <c r="E32" s="13" t="s">
        <v>19</v>
      </c>
      <c r="F32" s="14">
        <v>2140</v>
      </c>
      <c r="G32" s="15">
        <v>2140</v>
      </c>
      <c r="H32" s="16">
        <f>F32-G32</f>
        <v>0</v>
      </c>
      <c r="J32" s="7"/>
    </row>
    <row r="33" spans="2:10" outlineLevel="2" x14ac:dyDescent="0.3">
      <c r="B33" s="11">
        <v>10412</v>
      </c>
      <c r="C33" s="12">
        <v>45548</v>
      </c>
      <c r="D33" s="17" t="s">
        <v>13</v>
      </c>
      <c r="E33" s="13" t="s">
        <v>19</v>
      </c>
      <c r="F33" s="14">
        <v>5025</v>
      </c>
      <c r="G33" s="15">
        <v>4000</v>
      </c>
      <c r="H33" s="16">
        <f>F33-G33</f>
        <v>1025</v>
      </c>
      <c r="J33" s="7"/>
    </row>
    <row r="34" spans="2:10" outlineLevel="2" x14ac:dyDescent="0.3">
      <c r="B34" s="11">
        <v>10413</v>
      </c>
      <c r="C34" s="12">
        <v>45548</v>
      </c>
      <c r="D34" s="17" t="s">
        <v>13</v>
      </c>
      <c r="E34" s="13" t="s">
        <v>19</v>
      </c>
      <c r="F34" s="14">
        <v>4914</v>
      </c>
      <c r="G34" s="15">
        <v>3400</v>
      </c>
      <c r="H34" s="16">
        <f>F34-G34</f>
        <v>1514</v>
      </c>
      <c r="J34" s="7"/>
    </row>
    <row r="35" spans="2:10" outlineLevel="2" x14ac:dyDescent="0.3">
      <c r="B35" s="11">
        <v>10415</v>
      </c>
      <c r="C35" s="12">
        <v>45554</v>
      </c>
      <c r="D35" s="17" t="s">
        <v>14</v>
      </c>
      <c r="E35" s="13" t="s">
        <v>19</v>
      </c>
      <c r="F35" s="14">
        <v>3500</v>
      </c>
      <c r="G35" s="15">
        <v>3200</v>
      </c>
      <c r="H35" s="16">
        <f>F35-G35</f>
        <v>300</v>
      </c>
      <c r="J35" s="7"/>
    </row>
    <row r="36" spans="2:10" outlineLevel="2" x14ac:dyDescent="0.3">
      <c r="B36" s="11">
        <v>10417</v>
      </c>
      <c r="C36" s="12">
        <v>45554</v>
      </c>
      <c r="D36" s="17" t="s">
        <v>13</v>
      </c>
      <c r="E36" s="13" t="s">
        <v>19</v>
      </c>
      <c r="F36" s="14">
        <v>3821</v>
      </c>
      <c r="G36" s="15">
        <v>2900</v>
      </c>
      <c r="H36" s="16">
        <f>F36-G36</f>
        <v>921</v>
      </c>
      <c r="J36" s="7"/>
    </row>
    <row r="37" spans="2:10" outlineLevel="2" x14ac:dyDescent="0.3">
      <c r="B37" s="11">
        <v>10418</v>
      </c>
      <c r="C37" s="12">
        <v>45552</v>
      </c>
      <c r="D37" s="17" t="s">
        <v>13</v>
      </c>
      <c r="E37" s="13" t="s">
        <v>19</v>
      </c>
      <c r="F37" s="14">
        <v>3611</v>
      </c>
      <c r="G37" s="15">
        <v>3611</v>
      </c>
      <c r="H37" s="16">
        <f>F37-G37</f>
        <v>0</v>
      </c>
      <c r="J37" s="7"/>
    </row>
    <row r="38" spans="2:10" outlineLevel="2" x14ac:dyDescent="0.3">
      <c r="B38" s="11">
        <v>10421</v>
      </c>
      <c r="C38" s="12">
        <v>45553</v>
      </c>
      <c r="D38" s="17" t="s">
        <v>13</v>
      </c>
      <c r="E38" s="13" t="s">
        <v>19</v>
      </c>
      <c r="F38" s="14">
        <v>4556</v>
      </c>
      <c r="G38" s="15">
        <v>4100</v>
      </c>
      <c r="H38" s="16">
        <f>F38-G38</f>
        <v>456</v>
      </c>
      <c r="J38" s="7"/>
    </row>
    <row r="39" spans="2:10" outlineLevel="2" x14ac:dyDescent="0.3">
      <c r="B39" s="11">
        <v>10428</v>
      </c>
      <c r="C39" s="12">
        <v>45555</v>
      </c>
      <c r="D39" s="17" t="s">
        <v>14</v>
      </c>
      <c r="E39" s="13" t="s">
        <v>19</v>
      </c>
      <c r="F39" s="14">
        <v>1750</v>
      </c>
      <c r="G39" s="15">
        <v>1750</v>
      </c>
      <c r="H39" s="16">
        <f>F39-G39</f>
        <v>0</v>
      </c>
      <c r="J39" s="7"/>
    </row>
    <row r="40" spans="2:10" outlineLevel="2" x14ac:dyDescent="0.3">
      <c r="B40" s="11">
        <v>10432</v>
      </c>
      <c r="C40" s="12">
        <v>45561</v>
      </c>
      <c r="D40" s="17" t="s">
        <v>14</v>
      </c>
      <c r="E40" s="13" t="s">
        <v>19</v>
      </c>
      <c r="F40" s="14">
        <v>3730</v>
      </c>
      <c r="G40" s="15">
        <v>2700</v>
      </c>
      <c r="H40" s="16">
        <f>F40-G40</f>
        <v>1030</v>
      </c>
      <c r="J40" s="7"/>
    </row>
    <row r="41" spans="2:10" outlineLevel="2" x14ac:dyDescent="0.3">
      <c r="B41" s="11">
        <v>10505</v>
      </c>
      <c r="C41" s="12">
        <v>45562</v>
      </c>
      <c r="D41" s="17" t="s">
        <v>14</v>
      </c>
      <c r="E41" s="13" t="s">
        <v>19</v>
      </c>
      <c r="F41" s="14">
        <v>3500</v>
      </c>
      <c r="G41" s="15">
        <v>3000</v>
      </c>
      <c r="H41" s="16">
        <f>F41-G41</f>
        <v>500</v>
      </c>
      <c r="J41" s="7"/>
    </row>
    <row r="42" spans="2:10" outlineLevel="2" x14ac:dyDescent="0.3">
      <c r="B42" s="11">
        <v>10511</v>
      </c>
      <c r="C42" s="12">
        <v>45562</v>
      </c>
      <c r="D42" s="17" t="s">
        <v>13</v>
      </c>
      <c r="E42" s="13" t="s">
        <v>19</v>
      </c>
      <c r="F42" s="14">
        <v>1556</v>
      </c>
      <c r="G42" s="15">
        <v>1000</v>
      </c>
      <c r="H42" s="16">
        <f>F42-G42</f>
        <v>556</v>
      </c>
      <c r="J42" s="7"/>
    </row>
    <row r="43" spans="2:10" outlineLevel="1" x14ac:dyDescent="0.3">
      <c r="B43" s="11"/>
      <c r="C43" s="12"/>
      <c r="D43" s="17"/>
      <c r="E43" s="40" t="s">
        <v>37</v>
      </c>
      <c r="F43" s="14">
        <f>SUBTOTAL(9,F31:F42)</f>
        <v>39846</v>
      </c>
      <c r="G43" s="15"/>
      <c r="H43" s="16"/>
      <c r="J43" s="7"/>
    </row>
    <row r="44" spans="2:10" outlineLevel="2" x14ac:dyDescent="0.3">
      <c r="B44" s="11">
        <v>10419</v>
      </c>
      <c r="C44" s="12">
        <v>45552</v>
      </c>
      <c r="D44" s="17" t="s">
        <v>15</v>
      </c>
      <c r="E44" s="13" t="s">
        <v>22</v>
      </c>
      <c r="F44" s="14">
        <v>4485</v>
      </c>
      <c r="G44" s="15">
        <v>4000</v>
      </c>
      <c r="H44" s="16">
        <f>F44-G44</f>
        <v>485</v>
      </c>
      <c r="J44" s="7"/>
    </row>
    <row r="45" spans="2:10" outlineLevel="2" x14ac:dyDescent="0.3">
      <c r="B45" s="11">
        <v>10424</v>
      </c>
      <c r="C45" s="12">
        <v>45555</v>
      </c>
      <c r="D45" s="17" t="s">
        <v>15</v>
      </c>
      <c r="E45" s="13" t="s">
        <v>22</v>
      </c>
      <c r="F45" s="14">
        <v>3897</v>
      </c>
      <c r="G45" s="15">
        <v>3600</v>
      </c>
      <c r="H45" s="16">
        <f>F45-G45</f>
        <v>297</v>
      </c>
      <c r="J45" s="7"/>
    </row>
    <row r="46" spans="2:10" outlineLevel="2" x14ac:dyDescent="0.3">
      <c r="B46" s="11">
        <v>10426</v>
      </c>
      <c r="C46" s="12">
        <v>45555</v>
      </c>
      <c r="D46" s="17" t="s">
        <v>15</v>
      </c>
      <c r="E46" s="13" t="s">
        <v>22</v>
      </c>
      <c r="F46" s="14">
        <v>4775</v>
      </c>
      <c r="G46" s="15">
        <v>3100</v>
      </c>
      <c r="H46" s="16">
        <f>F46-G46</f>
        <v>1675</v>
      </c>
      <c r="J46" s="7"/>
    </row>
    <row r="47" spans="2:10" outlineLevel="2" x14ac:dyDescent="0.3">
      <c r="B47" s="11">
        <v>10431</v>
      </c>
      <c r="C47" s="12">
        <v>45561</v>
      </c>
      <c r="D47" s="17" t="s">
        <v>15</v>
      </c>
      <c r="E47" s="13" t="s">
        <v>22</v>
      </c>
      <c r="F47" s="14">
        <v>1257</v>
      </c>
      <c r="G47" s="15">
        <v>1257</v>
      </c>
      <c r="H47" s="16">
        <f>F47-G47</f>
        <v>0</v>
      </c>
      <c r="J47" s="7"/>
    </row>
    <row r="48" spans="2:10" outlineLevel="1" x14ac:dyDescent="0.3">
      <c r="B48" s="11"/>
      <c r="C48" s="12"/>
      <c r="D48" s="17"/>
      <c r="E48" s="40" t="s">
        <v>38</v>
      </c>
      <c r="F48" s="14">
        <f>SUBTOTAL(9,F44:F47)</f>
        <v>14414</v>
      </c>
      <c r="G48" s="15"/>
      <c r="H48" s="16"/>
      <c r="J48" s="7"/>
    </row>
    <row r="49" spans="2:10" outlineLevel="2" x14ac:dyDescent="0.3">
      <c r="B49" s="11">
        <v>10406</v>
      </c>
      <c r="C49" s="12">
        <v>45544</v>
      </c>
      <c r="D49" s="17" t="s">
        <v>14</v>
      </c>
      <c r="E49" s="13" t="s">
        <v>20</v>
      </c>
      <c r="F49" s="14">
        <v>5142</v>
      </c>
      <c r="G49" s="15">
        <v>4100</v>
      </c>
      <c r="H49" s="16">
        <f>F49-G49</f>
        <v>1042</v>
      </c>
      <c r="J49" s="7"/>
    </row>
    <row r="50" spans="2:10" outlineLevel="2" x14ac:dyDescent="0.3">
      <c r="B50" s="11">
        <v>10420</v>
      </c>
      <c r="C50" s="12">
        <v>45553</v>
      </c>
      <c r="D50" s="17" t="s">
        <v>14</v>
      </c>
      <c r="E50" s="13" t="s">
        <v>20</v>
      </c>
      <c r="F50" s="14">
        <v>2020</v>
      </c>
      <c r="G50" s="15">
        <v>1500</v>
      </c>
      <c r="H50" s="16">
        <f>F50-G50</f>
        <v>520</v>
      </c>
      <c r="J50" s="7"/>
    </row>
    <row r="51" spans="2:10" outlineLevel="2" x14ac:dyDescent="0.3">
      <c r="B51" s="11">
        <v>10422</v>
      </c>
      <c r="C51" s="12">
        <v>45554</v>
      </c>
      <c r="D51" s="17" t="s">
        <v>14</v>
      </c>
      <c r="E51" s="13" t="s">
        <v>20</v>
      </c>
      <c r="F51" s="14">
        <v>3991</v>
      </c>
      <c r="G51" s="15">
        <v>3000</v>
      </c>
      <c r="H51" s="16">
        <f>F51-G51</f>
        <v>991</v>
      </c>
      <c r="J51" s="7"/>
    </row>
    <row r="52" spans="2:10" outlineLevel="2" x14ac:dyDescent="0.3">
      <c r="B52" s="11">
        <v>10427</v>
      </c>
      <c r="C52" s="12">
        <v>45555</v>
      </c>
      <c r="D52" s="17" t="s">
        <v>14</v>
      </c>
      <c r="E52" s="13" t="s">
        <v>20</v>
      </c>
      <c r="F52" s="14">
        <v>2984</v>
      </c>
      <c r="G52" s="15">
        <v>2984</v>
      </c>
      <c r="H52" s="16">
        <f>F52-G52</f>
        <v>0</v>
      </c>
      <c r="J52" s="7"/>
    </row>
    <row r="53" spans="2:10" outlineLevel="2" x14ac:dyDescent="0.3">
      <c r="B53" s="11">
        <v>10506</v>
      </c>
      <c r="C53" s="12">
        <v>45562</v>
      </c>
      <c r="D53" s="17" t="s">
        <v>14</v>
      </c>
      <c r="E53" s="13" t="s">
        <v>20</v>
      </c>
      <c r="F53" s="14">
        <v>4875</v>
      </c>
      <c r="G53" s="15">
        <v>4500</v>
      </c>
      <c r="H53" s="16">
        <f>F53-G53</f>
        <v>375</v>
      </c>
      <c r="J53" s="7"/>
    </row>
    <row r="54" spans="2:10" outlineLevel="2" x14ac:dyDescent="0.3">
      <c r="B54" s="11">
        <v>10507</v>
      </c>
      <c r="C54" s="12">
        <v>45562</v>
      </c>
      <c r="D54" s="17" t="s">
        <v>14</v>
      </c>
      <c r="E54" s="13" t="s">
        <v>20</v>
      </c>
      <c r="F54" s="14">
        <v>3821</v>
      </c>
      <c r="G54" s="15">
        <v>2800</v>
      </c>
      <c r="H54" s="16">
        <f>F54-G54</f>
        <v>1021</v>
      </c>
      <c r="J54" s="7"/>
    </row>
    <row r="55" spans="2:10" outlineLevel="2" x14ac:dyDescent="0.3">
      <c r="B55" s="11">
        <v>10509</v>
      </c>
      <c r="C55" s="12">
        <v>45562</v>
      </c>
      <c r="D55" s="17" t="s">
        <v>14</v>
      </c>
      <c r="E55" s="13" t="s">
        <v>20</v>
      </c>
      <c r="F55" s="14">
        <v>4485</v>
      </c>
      <c r="G55" s="15">
        <v>3700</v>
      </c>
      <c r="H55" s="16">
        <f>F55-G55</f>
        <v>785</v>
      </c>
      <c r="J55" s="7"/>
    </row>
    <row r="56" spans="2:10" outlineLevel="1" x14ac:dyDescent="0.3">
      <c r="B56" s="57"/>
      <c r="C56" s="58"/>
      <c r="D56" s="59"/>
      <c r="E56" s="61" t="s">
        <v>39</v>
      </c>
      <c r="F56" s="41">
        <f>SUBTOTAL(9,F49:F55)</f>
        <v>27318</v>
      </c>
      <c r="G56" s="60"/>
      <c r="H56" s="60"/>
      <c r="J56" s="7"/>
    </row>
    <row r="57" spans="2:10" x14ac:dyDescent="0.3">
      <c r="B57" s="57"/>
      <c r="C57" s="58"/>
      <c r="D57" s="59"/>
      <c r="E57" s="61" t="s">
        <v>40</v>
      </c>
      <c r="F57" s="41">
        <f>SUBTOTAL(9,F4:F55)</f>
        <v>213668</v>
      </c>
      <c r="G57" s="60"/>
      <c r="H57" s="60"/>
      <c r="J57" s="7"/>
    </row>
  </sheetData>
  <sheetProtection sheet="1" objects="1" scenarios="1"/>
  <sortState xmlns:xlrd2="http://schemas.microsoft.com/office/spreadsheetml/2017/richdata2" ref="B4:H55">
    <sortCondition ref="E4:E55"/>
  </sortState>
  <customSheetViews>
    <customSheetView guid="{4601CB70-D4F9-475C-A38E-0574F872CBF3}">
      <selection activeCell="B2" sqref="B2:H2"/>
      <pageMargins left="0.7" right="0.7" top="0.75" bottom="0.75" header="0.3" footer="0.3"/>
      <pageSetup orientation="portrait" horizontalDpi="4294967295" verticalDpi="4294967295" r:id="rId1"/>
    </customSheetView>
    <customSheetView guid="{874856E2-6119-4E9E-A43D-E7551B82B05B}" scale="120">
      <selection activeCell="G1" sqref="G1"/>
      <pageMargins left="0.7" right="0.7" top="0.75" bottom="0.75" header="0.3" footer="0.3"/>
      <pageSetup orientation="portrait" horizontalDpi="4294967295" verticalDpi="4294967295" r:id="rId2"/>
    </customSheetView>
  </customSheetViews>
  <mergeCells count="1">
    <mergeCell ref="B2:H2"/>
  </mergeCells>
  <dataValidations count="1">
    <dataValidation allowBlank="1" error="pavI8MeUFtEyxX2I4tky37ccf763-45be-49b2-a3bb-340626051a51" sqref="A1:J16 A18:J23 A25:J29 A31:J42 A44:J47 A49:J55" xr:uid="{00000000-0002-0000-0300-000000000000}"/>
  </dataValidations>
  <pageMargins left="0.7" right="0.7" top="0.75" bottom="0.75" header="0.3" footer="0.3"/>
  <pageSetup orientation="portrait" horizontalDpi="4294967295" verticalDpi="4294967295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3846-A968-4815-9A95-F67C00BF265A}">
  <dimension ref="B1:F10"/>
  <sheetViews>
    <sheetView showGridLines="0" workbookViewId="0">
      <selection activeCell="B24" sqref="B24"/>
    </sheetView>
  </sheetViews>
  <sheetFormatPr defaultRowHeight="15.75" x14ac:dyDescent="0.3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ht="31.5" x14ac:dyDescent="0.3">
      <c r="B1" s="42" t="s">
        <v>41</v>
      </c>
      <c r="C1" s="42"/>
      <c r="D1" s="46"/>
      <c r="E1" s="46"/>
      <c r="F1" s="46"/>
    </row>
    <row r="2" spans="2:6" x14ac:dyDescent="0.3">
      <c r="B2" s="42" t="s">
        <v>42</v>
      </c>
      <c r="C2" s="42"/>
      <c r="D2" s="46"/>
      <c r="E2" s="46"/>
      <c r="F2" s="46"/>
    </row>
    <row r="3" spans="2:6" x14ac:dyDescent="0.3">
      <c r="B3" s="43"/>
      <c r="C3" s="43"/>
      <c r="D3" s="47"/>
      <c r="E3" s="47"/>
      <c r="F3" s="47"/>
    </row>
    <row r="4" spans="2:6" ht="47.25" x14ac:dyDescent="0.3">
      <c r="B4" s="43" t="s">
        <v>43</v>
      </c>
      <c r="C4" s="43"/>
      <c r="D4" s="47"/>
      <c r="E4" s="47"/>
      <c r="F4" s="47"/>
    </row>
    <row r="5" spans="2:6" x14ac:dyDescent="0.3">
      <c r="B5" s="43"/>
      <c r="C5" s="43"/>
      <c r="D5" s="47"/>
      <c r="E5" s="47"/>
      <c r="F5" s="47"/>
    </row>
    <row r="6" spans="2:6" ht="31.5" x14ac:dyDescent="0.3">
      <c r="B6" s="42" t="s">
        <v>44</v>
      </c>
      <c r="C6" s="42"/>
      <c r="D6" s="46"/>
      <c r="E6" s="46" t="s">
        <v>45</v>
      </c>
      <c r="F6" s="46" t="s">
        <v>46</v>
      </c>
    </row>
    <row r="7" spans="2:6" ht="16.5" thickBot="1" x14ac:dyDescent="0.35">
      <c r="B7" s="43"/>
      <c r="C7" s="43"/>
      <c r="D7" s="47"/>
      <c r="E7" s="47"/>
      <c r="F7" s="47"/>
    </row>
    <row r="8" spans="2:6" ht="48" thickBot="1" x14ac:dyDescent="0.35">
      <c r="B8" s="44" t="s">
        <v>47</v>
      </c>
      <c r="C8" s="45"/>
      <c r="D8" s="48"/>
      <c r="E8" s="48">
        <v>36</v>
      </c>
      <c r="F8" s="49" t="s">
        <v>48</v>
      </c>
    </row>
    <row r="9" spans="2:6" x14ac:dyDescent="0.3">
      <c r="B9" s="43"/>
      <c r="C9" s="43"/>
      <c r="D9" s="47"/>
      <c r="E9" s="47"/>
      <c r="F9" s="47"/>
    </row>
    <row r="10" spans="2:6" x14ac:dyDescent="0.3">
      <c r="B10" s="43"/>
      <c r="C10" s="43"/>
      <c r="D10" s="47"/>
      <c r="E10" s="47"/>
      <c r="F10" s="4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{37ccf763-45be-49b2-a3bb-340626051a51}</UserID>
  <AssignmentID>{37ccf763-45be-49b2-a3bb-340626051a51}</AssignmentID>
</GradingEngineProps>
</file>

<file path=customXml/itemProps1.xml><?xml version="1.0" encoding="utf-8"?>
<ds:datastoreItem xmlns:ds="http://schemas.openxmlformats.org/officeDocument/2006/customXml" ds:itemID="{F9D5B503-0C03-43B1-9E73-2D85FCEF344F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Summary</vt:lpstr>
      <vt:lpstr>August Billings</vt:lpstr>
      <vt:lpstr>September Billings</vt:lpstr>
      <vt:lpstr>Compatibility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Tree, Keller A</cp:lastModifiedBy>
  <cp:lastPrinted>2023-11-09T02:00:07Z</cp:lastPrinted>
  <dcterms:created xsi:type="dcterms:W3CDTF">2019-03-29T17:45:45Z</dcterms:created>
  <dcterms:modified xsi:type="dcterms:W3CDTF">2023-11-09T02:29:20Z</dcterms:modified>
  <cp:category>Billings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