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ropbox\"/>
    </mc:Choice>
  </mc:AlternateContent>
  <bookViews>
    <workbookView xWindow="0" yWindow="0" windowWidth="23040" windowHeight="9372"/>
  </bookViews>
  <sheets>
    <sheet name="NDCG" sheetId="1" r:id="rId1"/>
    <sheet name="Precis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B47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B42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B37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C32" i="1"/>
  <c r="B32" i="1"/>
  <c r="H38" i="1" l="1"/>
  <c r="O38" i="1"/>
  <c r="X31" i="1"/>
  <c r="B33" i="1" s="1"/>
  <c r="B38" i="1"/>
  <c r="J38" i="1"/>
  <c r="F38" i="1"/>
  <c r="X37" i="1"/>
  <c r="T38" i="1" s="1"/>
  <c r="S33" i="1"/>
  <c r="O33" i="1"/>
  <c r="K33" i="1"/>
  <c r="G33" i="1"/>
  <c r="C33" i="1"/>
  <c r="R33" i="1"/>
  <c r="N33" i="1"/>
  <c r="J33" i="1"/>
  <c r="F33" i="1"/>
  <c r="F43" i="1"/>
  <c r="U33" i="1"/>
  <c r="Q33" i="1"/>
  <c r="M33" i="1"/>
  <c r="I33" i="1"/>
  <c r="E33" i="1"/>
  <c r="T33" i="1"/>
  <c r="P33" i="1"/>
  <c r="L33" i="1"/>
  <c r="H33" i="1"/>
  <c r="D33" i="1"/>
  <c r="T43" i="1"/>
  <c r="D43" i="1"/>
  <c r="G43" i="1"/>
  <c r="I38" i="1"/>
  <c r="M38" i="1"/>
  <c r="X42" i="1"/>
  <c r="O43" i="1" s="1"/>
  <c r="X47" i="1"/>
  <c r="R48" i="1" s="1"/>
  <c r="C38" i="1"/>
  <c r="G38" i="1"/>
  <c r="E38" i="1"/>
  <c r="B43" i="1" l="1"/>
  <c r="S38" i="1"/>
  <c r="L38" i="1"/>
  <c r="X32" i="1"/>
  <c r="X33" i="1" s="1"/>
  <c r="X34" i="1" s="1"/>
  <c r="N38" i="1"/>
  <c r="U38" i="1"/>
  <c r="Q38" i="1"/>
  <c r="P38" i="1"/>
  <c r="R38" i="1"/>
  <c r="K38" i="1"/>
  <c r="D38" i="1"/>
  <c r="X38" i="1" s="1"/>
  <c r="X39" i="1" s="1"/>
  <c r="X40" i="1" s="1"/>
  <c r="C48" i="1"/>
  <c r="U43" i="1"/>
  <c r="M43" i="1"/>
  <c r="E43" i="1"/>
  <c r="I43" i="1"/>
  <c r="Q43" i="1"/>
  <c r="G48" i="1"/>
  <c r="C43" i="1"/>
  <c r="X43" i="1" s="1"/>
  <c r="X44" i="1" s="1"/>
  <c r="X45" i="1" s="1"/>
  <c r="S43" i="1"/>
  <c r="L48" i="1"/>
  <c r="H43" i="1"/>
  <c r="N48" i="1"/>
  <c r="J43" i="1"/>
  <c r="H48" i="1"/>
  <c r="K48" i="1"/>
  <c r="P48" i="1"/>
  <c r="L43" i="1"/>
  <c r="N43" i="1"/>
  <c r="E48" i="1"/>
  <c r="U48" i="1"/>
  <c r="M48" i="1"/>
  <c r="I48" i="1"/>
  <c r="Q48" i="1"/>
  <c r="S48" i="1"/>
  <c r="J48" i="1"/>
  <c r="O48" i="1"/>
  <c r="K43" i="1"/>
  <c r="D48" i="1"/>
  <c r="T48" i="1"/>
  <c r="P43" i="1"/>
  <c r="F48" i="1"/>
  <c r="B48" i="1"/>
  <c r="R43" i="1"/>
  <c r="X48" i="1" l="1"/>
  <c r="X49" i="1" s="1"/>
  <c r="X50" i="1" s="1"/>
</calcChain>
</file>

<file path=xl/sharedStrings.xml><?xml version="1.0" encoding="utf-8"?>
<sst xmlns="http://schemas.openxmlformats.org/spreadsheetml/2006/main" count="41" uniqueCount="24">
  <si>
    <t>Google</t>
  </si>
  <si>
    <t>UCL</t>
  </si>
  <si>
    <t>NDCG@10 Scores</t>
  </si>
  <si>
    <t>k</t>
  </si>
  <si>
    <t>Pre-training</t>
  </si>
  <si>
    <t>Post-training</t>
  </si>
  <si>
    <t>Post-Training</t>
  </si>
  <si>
    <t>TF-IDF</t>
  </si>
  <si>
    <t>Difference</t>
  </si>
  <si>
    <t>Mean difference</t>
  </si>
  <si>
    <t>Difference - mean squared</t>
  </si>
  <si>
    <t>Summed and divided</t>
  </si>
  <si>
    <t>sd</t>
  </si>
  <si>
    <t>t</t>
  </si>
  <si>
    <t>Summed &amp; divided</t>
  </si>
  <si>
    <t>mean diff</t>
  </si>
  <si>
    <t>summed and divided</t>
  </si>
  <si>
    <t>Pre &amp; Post Training Hypothesis Test Values</t>
  </si>
  <si>
    <t>UCL &amp; Post Training Hypothesis Test Values</t>
  </si>
  <si>
    <t>Difference -mean squared</t>
  </si>
  <si>
    <t>Google &amp; Post Training Hypothesis Test Values</t>
  </si>
  <si>
    <t>Query Number</t>
  </si>
  <si>
    <t>TF-IDF &amp; Post Training Hypothesis Test Values</t>
  </si>
  <si>
    <t>Difference (Post minus Pre NDCG)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</si>
</sst>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NDCG@10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Google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NDCG!$B$4:$U$4</c:f>
              <c:numCache>
                <c:formatCode>General</c:formatCode>
                <c:ptCount val="20"/>
                <c:pt idx="0">
                  <c:v>0.40495972059546498</c:v>
                </c:pt>
                <c:pt idx="1">
                  <c:v>0.71165019341606095</c:v>
                </c:pt>
                <c:pt idx="2">
                  <c:v>0.740051424610779</c:v>
                </c:pt>
                <c:pt idx="3">
                  <c:v>0.71646867045794305</c:v>
                </c:pt>
                <c:pt idx="4">
                  <c:v>0.67959494286309396</c:v>
                </c:pt>
                <c:pt idx="5">
                  <c:v>0.653357643340576</c:v>
                </c:pt>
                <c:pt idx="6">
                  <c:v>0.40328990499911699</c:v>
                </c:pt>
                <c:pt idx="7">
                  <c:v>0.50028936200222396</c:v>
                </c:pt>
                <c:pt idx="8">
                  <c:v>0.580595983272716</c:v>
                </c:pt>
                <c:pt idx="9">
                  <c:v>0.750448638963916</c:v>
                </c:pt>
                <c:pt idx="10">
                  <c:v>0.50221407995523004</c:v>
                </c:pt>
                <c:pt idx="11">
                  <c:v>0.55994175418717795</c:v>
                </c:pt>
                <c:pt idx="12">
                  <c:v>0.70532255134717303</c:v>
                </c:pt>
                <c:pt idx="13">
                  <c:v>0.49741928951724601</c:v>
                </c:pt>
                <c:pt idx="14">
                  <c:v>0.78277543218463297</c:v>
                </c:pt>
                <c:pt idx="15">
                  <c:v>0.76336019906599994</c:v>
                </c:pt>
                <c:pt idx="16">
                  <c:v>0.48109445791980598</c:v>
                </c:pt>
                <c:pt idx="17">
                  <c:v>0.46088067717377201</c:v>
                </c:pt>
                <c:pt idx="18">
                  <c:v>0.34890765024619003</c:v>
                </c:pt>
                <c:pt idx="19">
                  <c:v>0.71725083683652102</c:v>
                </c:pt>
              </c:numCache>
            </c:numRef>
          </c:val>
          <c:smooth val="0"/>
        </c:ser>
        <c:ser>
          <c:idx val="1"/>
          <c:order val="1"/>
          <c:tx>
            <c:v>UCL 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NDCG!$B$5:$U$5</c:f>
              <c:numCache>
                <c:formatCode>General</c:formatCode>
                <c:ptCount val="20"/>
                <c:pt idx="0">
                  <c:v>0.35015522664960003</c:v>
                </c:pt>
                <c:pt idx="1">
                  <c:v>0.188871721483934</c:v>
                </c:pt>
                <c:pt idx="2">
                  <c:v>0.43047558047983497</c:v>
                </c:pt>
                <c:pt idx="3">
                  <c:v>0.486592789678365</c:v>
                </c:pt>
                <c:pt idx="4">
                  <c:v>0.49998324601403099</c:v>
                </c:pt>
                <c:pt idx="5">
                  <c:v>5.2671048819375801E-2</c:v>
                </c:pt>
                <c:pt idx="6">
                  <c:v>0.60173646314378904</c:v>
                </c:pt>
                <c:pt idx="7">
                  <c:v>0.120074300612195</c:v>
                </c:pt>
                <c:pt idx="8">
                  <c:v>0.55670860041421599</c:v>
                </c:pt>
                <c:pt idx="9">
                  <c:v>0.56436677707024197</c:v>
                </c:pt>
                <c:pt idx="10">
                  <c:v>0.41311228946456002</c:v>
                </c:pt>
                <c:pt idx="11">
                  <c:v>0.37637168541141702</c:v>
                </c:pt>
                <c:pt idx="12">
                  <c:v>0.66095803569930001</c:v>
                </c:pt>
                <c:pt idx="13">
                  <c:v>0.33359224668147203</c:v>
                </c:pt>
                <c:pt idx="14">
                  <c:v>0.654317231349414</c:v>
                </c:pt>
                <c:pt idx="15">
                  <c:v>0.531215053526093</c:v>
                </c:pt>
                <c:pt idx="16">
                  <c:v>0.217940662672301</c:v>
                </c:pt>
                <c:pt idx="17">
                  <c:v>0.51676080335011898</c:v>
                </c:pt>
                <c:pt idx="18">
                  <c:v>0.461256854858412</c:v>
                </c:pt>
                <c:pt idx="19">
                  <c:v>0.55122249685792302</c:v>
                </c:pt>
              </c:numCache>
            </c:numRef>
          </c:val>
          <c:smooth val="0"/>
        </c:ser>
        <c:ser>
          <c:idx val="2"/>
          <c:order val="2"/>
          <c:tx>
            <c:v>Post-training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NDCG!$B$8:$U$8</c:f>
              <c:numCache>
                <c:formatCode>General</c:formatCode>
                <c:ptCount val="20"/>
                <c:pt idx="0">
                  <c:v>0.29328734927369199</c:v>
                </c:pt>
                <c:pt idx="1">
                  <c:v>0.69444495347792601</c:v>
                </c:pt>
                <c:pt idx="2">
                  <c:v>0.80714319855924299</c:v>
                </c:pt>
                <c:pt idx="3">
                  <c:v>0.39273494782798601</c:v>
                </c:pt>
                <c:pt idx="4">
                  <c:v>0.56173745244815698</c:v>
                </c:pt>
                <c:pt idx="5">
                  <c:v>0.19258400076652299</c:v>
                </c:pt>
                <c:pt idx="6">
                  <c:v>0.60317190888503402</c:v>
                </c:pt>
                <c:pt idx="7">
                  <c:v>0.46917840063272398</c:v>
                </c:pt>
                <c:pt idx="8">
                  <c:v>0.54547650169348905</c:v>
                </c:pt>
                <c:pt idx="9">
                  <c:v>0.68606250841549998</c:v>
                </c:pt>
                <c:pt idx="10">
                  <c:v>0.41605871284943202</c:v>
                </c:pt>
                <c:pt idx="11">
                  <c:v>0.47784348481236999</c:v>
                </c:pt>
                <c:pt idx="12">
                  <c:v>0.49594718170171898</c:v>
                </c:pt>
                <c:pt idx="13">
                  <c:v>0.55415814720112699</c:v>
                </c:pt>
                <c:pt idx="14">
                  <c:v>0.75127943655677298</c:v>
                </c:pt>
                <c:pt idx="15">
                  <c:v>0.57574139876669195</c:v>
                </c:pt>
                <c:pt idx="16">
                  <c:v>0.34877194428722602</c:v>
                </c:pt>
                <c:pt idx="17">
                  <c:v>0.48197918231127901</c:v>
                </c:pt>
                <c:pt idx="18">
                  <c:v>0.27413957204807798</c:v>
                </c:pt>
                <c:pt idx="19">
                  <c:v>0.90120870223460003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297616"/>
        <c:axId val="305298008"/>
      </c:lineChart>
      <c:catAx>
        <c:axId val="30529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Query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98008"/>
        <c:crosses val="autoZero"/>
        <c:auto val="1"/>
        <c:lblAlgn val="ctr"/>
        <c:lblOffset val="100"/>
        <c:noMultiLvlLbl val="0"/>
      </c:catAx>
      <c:valAx>
        <c:axId val="305298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NDCG@10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9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NDCG@10</a:t>
            </a:r>
            <a:r>
              <a:rPr lang="en-GB" baseline="0"/>
              <a:t> Pre &amp; Post Training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Pre-training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NDCG!$B$7:$U$7</c:f>
              <c:numCache>
                <c:formatCode>General</c:formatCode>
                <c:ptCount val="20"/>
                <c:pt idx="0">
                  <c:v>0</c:v>
                </c:pt>
                <c:pt idx="1">
                  <c:v>0.46620014921642</c:v>
                </c:pt>
                <c:pt idx="2">
                  <c:v>6.2138964555270203E-2</c:v>
                </c:pt>
                <c:pt idx="3">
                  <c:v>0.234990712423475</c:v>
                </c:pt>
                <c:pt idx="4">
                  <c:v>0.58288201909396198</c:v>
                </c:pt>
                <c:pt idx="5">
                  <c:v>0.230730311283317</c:v>
                </c:pt>
                <c:pt idx="6">
                  <c:v>0.44654268095236699</c:v>
                </c:pt>
                <c:pt idx="7">
                  <c:v>0.26048403003555198</c:v>
                </c:pt>
                <c:pt idx="8">
                  <c:v>0.146413911796615</c:v>
                </c:pt>
                <c:pt idx="9">
                  <c:v>0.33267435726898398</c:v>
                </c:pt>
                <c:pt idx="10">
                  <c:v>0.28244881838666103</c:v>
                </c:pt>
                <c:pt idx="11">
                  <c:v>0</c:v>
                </c:pt>
                <c:pt idx="12">
                  <c:v>0.47769939557101698</c:v>
                </c:pt>
                <c:pt idx="13">
                  <c:v>0</c:v>
                </c:pt>
                <c:pt idx="14">
                  <c:v>0.34513987789935502</c:v>
                </c:pt>
                <c:pt idx="15">
                  <c:v>0.29694287298941602</c:v>
                </c:pt>
                <c:pt idx="16">
                  <c:v>0.15280260594002501</c:v>
                </c:pt>
                <c:pt idx="17">
                  <c:v>0.516355397126251</c:v>
                </c:pt>
                <c:pt idx="18">
                  <c:v>0.18310235247088699</c:v>
                </c:pt>
                <c:pt idx="19">
                  <c:v>0.23269641957352599</c:v>
                </c:pt>
              </c:numCache>
            </c:numRef>
          </c:val>
          <c:smooth val="0"/>
        </c:ser>
        <c:ser>
          <c:idx val="1"/>
          <c:order val="1"/>
          <c:tx>
            <c:v>Post-training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NDCG!$B$8:$U$8</c:f>
              <c:numCache>
                <c:formatCode>General</c:formatCode>
                <c:ptCount val="20"/>
                <c:pt idx="0">
                  <c:v>0.29328734927369199</c:v>
                </c:pt>
                <c:pt idx="1">
                  <c:v>0.69444495347792601</c:v>
                </c:pt>
                <c:pt idx="2">
                  <c:v>0.80714319855924299</c:v>
                </c:pt>
                <c:pt idx="3">
                  <c:v>0.39273494782798601</c:v>
                </c:pt>
                <c:pt idx="4">
                  <c:v>0.56173745244815698</c:v>
                </c:pt>
                <c:pt idx="5">
                  <c:v>0.19258400076652299</c:v>
                </c:pt>
                <c:pt idx="6">
                  <c:v>0.60317190888503402</c:v>
                </c:pt>
                <c:pt idx="7">
                  <c:v>0.46917840063272398</c:v>
                </c:pt>
                <c:pt idx="8">
                  <c:v>0.54547650169348905</c:v>
                </c:pt>
                <c:pt idx="9">
                  <c:v>0.68606250841549998</c:v>
                </c:pt>
                <c:pt idx="10">
                  <c:v>0.41605871284943202</c:v>
                </c:pt>
                <c:pt idx="11">
                  <c:v>0.47784348481236999</c:v>
                </c:pt>
                <c:pt idx="12">
                  <c:v>0.49594718170171898</c:v>
                </c:pt>
                <c:pt idx="13">
                  <c:v>0.55415814720112699</c:v>
                </c:pt>
                <c:pt idx="14">
                  <c:v>0.75127943655677298</c:v>
                </c:pt>
                <c:pt idx="15">
                  <c:v>0.57574139876669195</c:v>
                </c:pt>
                <c:pt idx="16">
                  <c:v>0.34877194428722602</c:v>
                </c:pt>
                <c:pt idx="17">
                  <c:v>0.48197918231127901</c:v>
                </c:pt>
                <c:pt idx="18">
                  <c:v>0.27413957204807798</c:v>
                </c:pt>
                <c:pt idx="19">
                  <c:v>0.90120870223460003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137416"/>
        <c:axId val="368135848"/>
      </c:lineChart>
      <c:catAx>
        <c:axId val="368137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Query</a:t>
                </a:r>
                <a:r>
                  <a:rPr lang="en-GB" baseline="0"/>
                  <a:t>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35848"/>
        <c:crosses val="autoZero"/>
        <c:auto val="1"/>
        <c:lblAlgn val="ctr"/>
        <c:lblOffset val="100"/>
        <c:noMultiLvlLbl val="0"/>
      </c:catAx>
      <c:valAx>
        <c:axId val="36813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NDCG@10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3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Precision@K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6880093935627"/>
          <c:y val="0.24349123698247396"/>
          <c:w val="0.87450839204309982"/>
          <c:h val="0.60164404852619224"/>
        </c:manualLayout>
      </c:layout>
      <c:lineChart>
        <c:grouping val="standard"/>
        <c:varyColors val="0"/>
        <c:ser>
          <c:idx val="0"/>
          <c:order val="0"/>
          <c:tx>
            <c:v>Google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Precision!$A$2:$A$11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Precision!$B$2:$B$11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0.95</c:v>
                </c:pt>
                <c:pt idx="3">
                  <c:v>0.95</c:v>
                </c:pt>
                <c:pt idx="4">
                  <c:v>0.93</c:v>
                </c:pt>
                <c:pt idx="5">
                  <c:v>0.91666666699999999</c:v>
                </c:pt>
                <c:pt idx="6">
                  <c:v>0.91428571400000003</c:v>
                </c:pt>
                <c:pt idx="7">
                  <c:v>0.9</c:v>
                </c:pt>
                <c:pt idx="8">
                  <c:v>0.89444444400000001</c:v>
                </c:pt>
                <c:pt idx="9">
                  <c:v>0.88500000000000001</c:v>
                </c:pt>
              </c:numCache>
            </c:numRef>
          </c:val>
          <c:smooth val="0"/>
        </c:ser>
        <c:ser>
          <c:idx val="1"/>
          <c:order val="1"/>
          <c:tx>
            <c:v>UCL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Precision!$A$2:$A$11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Precision!$C$2:$C$11</c:f>
              <c:numCache>
                <c:formatCode>General</c:formatCode>
                <c:ptCount val="10"/>
                <c:pt idx="0">
                  <c:v>0.85</c:v>
                </c:pt>
                <c:pt idx="1">
                  <c:v>0.82499999999999996</c:v>
                </c:pt>
                <c:pt idx="2">
                  <c:v>0.8</c:v>
                </c:pt>
                <c:pt idx="3">
                  <c:v>0.76249999999999996</c:v>
                </c:pt>
                <c:pt idx="4">
                  <c:v>0.76</c:v>
                </c:pt>
                <c:pt idx="5">
                  <c:v>0.75833333300000005</c:v>
                </c:pt>
                <c:pt idx="6">
                  <c:v>0.72142857100000002</c:v>
                </c:pt>
                <c:pt idx="7">
                  <c:v>0.71250000000000002</c:v>
                </c:pt>
                <c:pt idx="8">
                  <c:v>0.70555555599999997</c:v>
                </c:pt>
                <c:pt idx="9">
                  <c:v>0.69499999999999995</c:v>
                </c:pt>
              </c:numCache>
            </c:numRef>
          </c:val>
          <c:smooth val="0"/>
        </c:ser>
        <c:ser>
          <c:idx val="2"/>
          <c:order val="2"/>
          <c:tx>
            <c:v>Pre-training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Precision!$D$2:$D$11</c:f>
              <c:numCache>
                <c:formatCode>General</c:formatCode>
                <c:ptCount val="10"/>
                <c:pt idx="0">
                  <c:v>0.6</c:v>
                </c:pt>
                <c:pt idx="1">
                  <c:v>0.5</c:v>
                </c:pt>
                <c:pt idx="2">
                  <c:v>0.50000000000000011</c:v>
                </c:pt>
                <c:pt idx="3">
                  <c:v>0.47499999999999998</c:v>
                </c:pt>
                <c:pt idx="4">
                  <c:v>0.4499999999999999</c:v>
                </c:pt>
                <c:pt idx="5">
                  <c:v>0.44166666666666671</c:v>
                </c:pt>
                <c:pt idx="6">
                  <c:v>0.45</c:v>
                </c:pt>
                <c:pt idx="7">
                  <c:v>0.46875</c:v>
                </c:pt>
                <c:pt idx="8">
                  <c:v>0.48333333333333323</c:v>
                </c:pt>
                <c:pt idx="9">
                  <c:v>0.49500000000000011</c:v>
                </c:pt>
              </c:numCache>
            </c:numRef>
          </c:val>
          <c:smooth val="0"/>
        </c:ser>
        <c:ser>
          <c:idx val="3"/>
          <c:order val="3"/>
          <c:tx>
            <c:v>TF-IDF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Precision!$E$2:$E$11</c:f>
              <c:numCache>
                <c:formatCode>General</c:formatCode>
                <c:ptCount val="10"/>
                <c:pt idx="0">
                  <c:v>0.85</c:v>
                </c:pt>
                <c:pt idx="1">
                  <c:v>0.9</c:v>
                </c:pt>
                <c:pt idx="2">
                  <c:v>0.91666666666666674</c:v>
                </c:pt>
                <c:pt idx="3">
                  <c:v>0.91249999999999998</c:v>
                </c:pt>
                <c:pt idx="4">
                  <c:v>0.90000000000000013</c:v>
                </c:pt>
                <c:pt idx="5">
                  <c:v>0.88333333333333341</c:v>
                </c:pt>
                <c:pt idx="6">
                  <c:v>0.87142857142857133</c:v>
                </c:pt>
                <c:pt idx="7">
                  <c:v>0.86250000000000004</c:v>
                </c:pt>
                <c:pt idx="8">
                  <c:v>0.84444444444444444</c:v>
                </c:pt>
                <c:pt idx="9">
                  <c:v>0.81500000000000006</c:v>
                </c:pt>
              </c:numCache>
            </c:numRef>
          </c:val>
          <c:smooth val="0"/>
        </c:ser>
        <c:ser>
          <c:idx val="4"/>
          <c:order val="4"/>
          <c:tx>
            <c:v>Post-training</c:v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val>
            <c:numRef>
              <c:f>Precision!$F$2:$F$11</c:f>
              <c:numCache>
                <c:formatCode>General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0.95</c:v>
                </c:pt>
                <c:pt idx="3">
                  <c:v>0.92500000000000004</c:v>
                </c:pt>
                <c:pt idx="4">
                  <c:v>0.91000000000000014</c:v>
                </c:pt>
                <c:pt idx="5">
                  <c:v>0.875</c:v>
                </c:pt>
                <c:pt idx="6">
                  <c:v>0.87142857142857133</c:v>
                </c:pt>
                <c:pt idx="7">
                  <c:v>0.85624999999999996</c:v>
                </c:pt>
                <c:pt idx="8">
                  <c:v>0.83888888888888891</c:v>
                </c:pt>
                <c:pt idx="9">
                  <c:v>0.83000000000000007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137024"/>
        <c:axId val="368140552"/>
      </c:lineChart>
      <c:catAx>
        <c:axId val="36813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40552"/>
        <c:crosses val="autoZero"/>
        <c:auto val="1"/>
        <c:lblAlgn val="ctr"/>
        <c:lblOffset val="100"/>
        <c:noMultiLvlLbl val="0"/>
      </c:catAx>
      <c:valAx>
        <c:axId val="36814055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3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579568</xdr:colOff>
      <xdr:row>9</xdr:row>
      <xdr:rowOff>5379</xdr:rowOff>
    </xdr:from>
    <xdr:to>
      <xdr:col>8</xdr:col>
      <xdr:colOff>78890</xdr:colOff>
      <xdr:row>27</xdr:row>
      <xdr:rowOff>5379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17930</xdr:colOff>
      <xdr:row>9</xdr:row>
      <xdr:rowOff>35858</xdr:rowOff>
    </xdr:from>
    <xdr:to>
      <xdr:col>17</xdr:col>
      <xdr:colOff>197224</xdr:colOff>
      <xdr:row>26</xdr:row>
      <xdr:rowOff>116539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497287</xdr:colOff>
      <xdr:row>1</xdr:row>
      <xdr:rowOff>28493</xdr:rowOff>
    </xdr:from>
    <xdr:to>
      <xdr:col>17</xdr:col>
      <xdr:colOff>192487</xdr:colOff>
      <xdr:row>19</xdr:row>
      <xdr:rowOff>43733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84"/>
  <sheetViews>
    <sheetView tabSelected="1" zoomScale="85" zoomScaleNormal="85" workbookViewId="0">
      <selection activeCell="A4" sqref="A4"/>
    </sheetView>
  </sheetViews>
  <sheetFormatPr defaultRowHeight="14.4" x14ac:dyDescent="0.3"/>
  <cols>
    <col min="1" max="1" width="30.5546875" customWidth="1"/>
    <col min="2" max="2" width="13.77734375" customWidth="1"/>
    <col min="6" max="6" width="12.44140625" bestFit="1" customWidth="1"/>
    <col min="11" max="11" width="11.33203125" bestFit="1" customWidth="1"/>
    <col min="13" max="13" width="12.44140625" bestFit="1" customWidth="1"/>
    <col min="16" max="17" width="12.44140625" bestFit="1" customWidth="1"/>
    <col min="19" max="20" width="12.44140625" bestFit="1" customWidth="1"/>
    <col min="23" max="23" width="18.21875" customWidth="1"/>
  </cols>
  <sheetData>
    <row r="2" spans="1:21" x14ac:dyDescent="0.3">
      <c r="B2" s="2" t="s">
        <v>2</v>
      </c>
    </row>
    <row r="3" spans="1:21" x14ac:dyDescent="0.3">
      <c r="A3" s="2" t="s">
        <v>21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</row>
    <row r="4" spans="1:21" x14ac:dyDescent="0.3">
      <c r="A4" s="2" t="s">
        <v>0</v>
      </c>
      <c r="B4">
        <v>0.40495972059546498</v>
      </c>
      <c r="C4">
        <v>0.71165019341606095</v>
      </c>
      <c r="D4">
        <v>0.740051424610779</v>
      </c>
      <c r="E4">
        <v>0.71646867045794305</v>
      </c>
      <c r="F4">
        <v>0.67959494286309396</v>
      </c>
      <c r="G4">
        <v>0.653357643340576</v>
      </c>
      <c r="H4">
        <v>0.40328990499911699</v>
      </c>
      <c r="I4">
        <v>0.50028936200222396</v>
      </c>
      <c r="J4">
        <v>0.580595983272716</v>
      </c>
      <c r="K4">
        <v>0.750448638963916</v>
      </c>
      <c r="L4">
        <v>0.50221407995523004</v>
      </c>
      <c r="M4">
        <v>0.55994175418717795</v>
      </c>
      <c r="N4">
        <v>0.70532255134717303</v>
      </c>
      <c r="O4">
        <v>0.49741928951724601</v>
      </c>
      <c r="P4">
        <v>0.78277543218463297</v>
      </c>
      <c r="Q4">
        <v>0.76336019906599994</v>
      </c>
      <c r="R4">
        <v>0.48109445791980598</v>
      </c>
      <c r="S4">
        <v>0.46088067717377201</v>
      </c>
      <c r="T4">
        <v>0.34890765024619003</v>
      </c>
      <c r="U4">
        <v>0.71725083683652102</v>
      </c>
    </row>
    <row r="5" spans="1:21" x14ac:dyDescent="0.3">
      <c r="A5" s="2" t="s">
        <v>1</v>
      </c>
      <c r="B5">
        <v>0.35015522664960003</v>
      </c>
      <c r="C5">
        <v>0.188871721483934</v>
      </c>
      <c r="D5">
        <v>0.43047558047983497</v>
      </c>
      <c r="E5">
        <v>0.486592789678365</v>
      </c>
      <c r="F5">
        <v>0.49998324601403099</v>
      </c>
      <c r="G5">
        <v>5.2671048819375801E-2</v>
      </c>
      <c r="H5">
        <v>0.60173646314378904</v>
      </c>
      <c r="I5">
        <v>0.120074300612195</v>
      </c>
      <c r="J5">
        <v>0.55670860041421599</v>
      </c>
      <c r="K5">
        <v>0.56436677707024197</v>
      </c>
      <c r="L5">
        <v>0.41311228946456002</v>
      </c>
      <c r="M5">
        <v>0.37637168541141702</v>
      </c>
      <c r="N5">
        <v>0.66095803569930001</v>
      </c>
      <c r="O5">
        <v>0.33359224668147203</v>
      </c>
      <c r="P5">
        <v>0.654317231349414</v>
      </c>
      <c r="Q5">
        <v>0.531215053526093</v>
      </c>
      <c r="R5">
        <v>0.217940662672301</v>
      </c>
      <c r="S5">
        <v>0.51676080335011898</v>
      </c>
      <c r="T5">
        <v>0.461256854858412</v>
      </c>
      <c r="U5">
        <v>0.55122249685792302</v>
      </c>
    </row>
    <row r="6" spans="1:21" x14ac:dyDescent="0.3">
      <c r="A6" s="2" t="s">
        <v>7</v>
      </c>
      <c r="B6">
        <v>0.17383773564802199</v>
      </c>
      <c r="C6">
        <v>0.40463570628969697</v>
      </c>
      <c r="D6">
        <v>0.59010965225776202</v>
      </c>
      <c r="E6">
        <v>0.440313263770649</v>
      </c>
      <c r="F6">
        <v>0.52566246963482399</v>
      </c>
      <c r="G6">
        <v>0.47536477773237101</v>
      </c>
      <c r="H6">
        <v>0.48867250516035399</v>
      </c>
      <c r="I6">
        <v>0.54540171705922502</v>
      </c>
      <c r="J6">
        <v>0.64916081478404297</v>
      </c>
      <c r="K6">
        <v>0.72689762936327396</v>
      </c>
      <c r="L6">
        <v>0.40513273011689899</v>
      </c>
      <c r="M6">
        <v>0.34432197679378101</v>
      </c>
      <c r="N6">
        <v>0.53344974496597897</v>
      </c>
      <c r="O6">
        <v>0.55415814720112699</v>
      </c>
      <c r="P6">
        <v>0.60828290010519204</v>
      </c>
      <c r="Q6">
        <v>0.538724726262096</v>
      </c>
      <c r="R6">
        <v>0.39053490869164498</v>
      </c>
      <c r="S6">
        <v>0.445598083509753</v>
      </c>
      <c r="T6">
        <v>0.27413957204807798</v>
      </c>
      <c r="U6">
        <v>0.70180968135699595</v>
      </c>
    </row>
    <row r="7" spans="1:21" x14ac:dyDescent="0.3">
      <c r="A7" s="2" t="s">
        <v>4</v>
      </c>
      <c r="B7">
        <v>0</v>
      </c>
      <c r="C7">
        <v>0.46620014921642</v>
      </c>
      <c r="D7">
        <v>6.2138964555270203E-2</v>
      </c>
      <c r="E7">
        <v>0.234990712423475</v>
      </c>
      <c r="F7">
        <v>0.58288201909396198</v>
      </c>
      <c r="G7">
        <v>0.230730311283317</v>
      </c>
      <c r="H7">
        <v>0.44654268095236699</v>
      </c>
      <c r="I7">
        <v>0.26048403003555198</v>
      </c>
      <c r="J7">
        <v>0.146413911796615</v>
      </c>
      <c r="K7">
        <v>0.33267435726898398</v>
      </c>
      <c r="L7">
        <v>0.28244881838666103</v>
      </c>
      <c r="M7">
        <v>0</v>
      </c>
      <c r="N7">
        <v>0.47769939557101698</v>
      </c>
      <c r="O7">
        <v>0</v>
      </c>
      <c r="P7">
        <v>0.34513987789935502</v>
      </c>
      <c r="Q7">
        <v>0.29694287298941602</v>
      </c>
      <c r="R7">
        <v>0.15280260594002501</v>
      </c>
      <c r="S7">
        <v>0.516355397126251</v>
      </c>
      <c r="T7">
        <v>0.18310235247088699</v>
      </c>
      <c r="U7">
        <v>0.23269641957352599</v>
      </c>
    </row>
    <row r="8" spans="1:21" x14ac:dyDescent="0.3">
      <c r="A8" s="2" t="s">
        <v>6</v>
      </c>
      <c r="B8">
        <v>0.29328734927369199</v>
      </c>
      <c r="C8">
        <v>0.69444495347792601</v>
      </c>
      <c r="D8">
        <v>0.80714319855924299</v>
      </c>
      <c r="E8">
        <v>0.39273494782798601</v>
      </c>
      <c r="F8">
        <v>0.56173745244815698</v>
      </c>
      <c r="G8">
        <v>0.19258400076652299</v>
      </c>
      <c r="H8">
        <v>0.60317190888503402</v>
      </c>
      <c r="I8">
        <v>0.46917840063272398</v>
      </c>
      <c r="J8">
        <v>0.54547650169348905</v>
      </c>
      <c r="K8">
        <v>0.68606250841549998</v>
      </c>
      <c r="L8">
        <v>0.41605871284943202</v>
      </c>
      <c r="M8">
        <v>0.47784348481236999</v>
      </c>
      <c r="N8">
        <v>0.49594718170171898</v>
      </c>
      <c r="O8">
        <v>0.55415814720112699</v>
      </c>
      <c r="P8">
        <v>0.75127943655677298</v>
      </c>
      <c r="Q8">
        <v>0.57574139876669195</v>
      </c>
      <c r="R8">
        <v>0.34877194428722602</v>
      </c>
      <c r="S8">
        <v>0.48197918231127901</v>
      </c>
      <c r="T8">
        <v>0.27413957204807798</v>
      </c>
      <c r="U8">
        <v>0.90120870223460003</v>
      </c>
    </row>
    <row r="30" spans="1:24" x14ac:dyDescent="0.3">
      <c r="A30" s="2" t="s">
        <v>17</v>
      </c>
    </row>
    <row r="31" spans="1:24" x14ac:dyDescent="0.3">
      <c r="A31" t="s">
        <v>21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  <c r="N31" s="2">
        <v>13</v>
      </c>
      <c r="O31" s="2">
        <v>14</v>
      </c>
      <c r="P31" s="2">
        <v>15</v>
      </c>
      <c r="Q31" s="2">
        <v>16</v>
      </c>
      <c r="R31" s="2">
        <v>17</v>
      </c>
      <c r="S31" s="2">
        <v>18</v>
      </c>
      <c r="T31" s="2">
        <v>19</v>
      </c>
      <c r="U31" s="2">
        <v>20</v>
      </c>
      <c r="W31" s="2" t="s">
        <v>9</v>
      </c>
      <c r="X31">
        <f>AVERAGE(B32:U32)</f>
        <v>0.26363520540832347</v>
      </c>
    </row>
    <row r="32" spans="1:24" x14ac:dyDescent="0.3">
      <c r="A32" t="s">
        <v>23</v>
      </c>
      <c r="B32">
        <f>B8-B7</f>
        <v>0.29328734927369199</v>
      </c>
      <c r="C32">
        <f>C8-C7</f>
        <v>0.22824480426150601</v>
      </c>
      <c r="D32">
        <f>D8-D7</f>
        <v>0.74500423400397275</v>
      </c>
      <c r="E32">
        <f>E8-E7</f>
        <v>0.15774423540451102</v>
      </c>
      <c r="F32">
        <f>F8-F7</f>
        <v>-2.1144566645804996E-2</v>
      </c>
      <c r="G32">
        <f>G8-G7</f>
        <v>-3.8146310516794013E-2</v>
      </c>
      <c r="H32">
        <f>H8-H7</f>
        <v>0.15662922793266704</v>
      </c>
      <c r="I32">
        <f>I8-I7</f>
        <v>0.208694370597172</v>
      </c>
      <c r="J32">
        <f>J8-J7</f>
        <v>0.39906258989687404</v>
      </c>
      <c r="K32">
        <f>K8-K7</f>
        <v>0.35338815114651601</v>
      </c>
      <c r="L32">
        <f>L8-L7</f>
        <v>0.133609894462771</v>
      </c>
      <c r="M32">
        <f>M8-M7</f>
        <v>0.47784348481236999</v>
      </c>
      <c r="N32">
        <f>N8-N7</f>
        <v>1.8247786130701993E-2</v>
      </c>
      <c r="O32">
        <f>O8-O7</f>
        <v>0.55415814720112699</v>
      </c>
      <c r="P32">
        <f>P8-P7</f>
        <v>0.40613955865741797</v>
      </c>
      <c r="Q32">
        <f>Q8-Q7</f>
        <v>0.27879852577727593</v>
      </c>
      <c r="R32">
        <f>R8-R7</f>
        <v>0.19596933834720101</v>
      </c>
      <c r="S32">
        <f>S8-S7</f>
        <v>-3.4376214814971995E-2</v>
      </c>
      <c r="T32">
        <f>T8-T7</f>
        <v>9.1037219577190992E-2</v>
      </c>
      <c r="U32">
        <f>U8-U7</f>
        <v>0.6685122826610741</v>
      </c>
      <c r="W32" s="2" t="s">
        <v>11</v>
      </c>
      <c r="X32">
        <f>SUM(B33:U33)/19</f>
        <v>5.121842383065936E-2</v>
      </c>
    </row>
    <row r="33" spans="1:24" x14ac:dyDescent="0.3">
      <c r="A33" t="s">
        <v>10</v>
      </c>
      <c r="B33">
        <f>POWER(B32-X31, 2)</f>
        <v>8.7924963581251193E-4</v>
      </c>
      <c r="C33">
        <f>POWER(C32-X31, 2)</f>
        <v>1.2524804933326588E-3</v>
      </c>
      <c r="D33">
        <f>POWER(D32-X31, 2)</f>
        <v>0.23171614169111901</v>
      </c>
      <c r="E33">
        <f>POWER(E32-X31, 2)</f>
        <v>1.1212897528348309E-2</v>
      </c>
      <c r="F33">
        <f>POWER(F32-X31, 2)</f>
        <v>8.1099518571201373E-2</v>
      </c>
      <c r="G33">
        <f>POWER(G32-X31, 2)</f>
        <v>9.1072083354061931E-2</v>
      </c>
      <c r="H33">
        <f>POWER(H32-X31, 2)</f>
        <v>1.1450279215520692E-2</v>
      </c>
      <c r="I33">
        <f>POWER(I32-X31, 2)</f>
        <v>3.0184953297462337E-3</v>
      </c>
      <c r="J33">
        <f>POWER(J32-X31, 2)</f>
        <v>1.834057646940971E-2</v>
      </c>
      <c r="K33">
        <f>POWER(K32-X31, 2)</f>
        <v>8.0555912686829344E-3</v>
      </c>
      <c r="L33">
        <f>POWER(L32-X31, 2)</f>
        <v>1.6906581486487608E-2</v>
      </c>
      <c r="M33">
        <f>POWER(M32-X31, 2)</f>
        <v>4.5885186965242061E-2</v>
      </c>
      <c r="N33">
        <f>POWER(N32-X31, 2)</f>
        <v>6.0214985539731196E-2</v>
      </c>
      <c r="O33">
        <f>POWER(O32-X31, 2)</f>
        <v>8.4403579707944709E-2</v>
      </c>
      <c r="P33">
        <f>POWER(P32-X31, 2)</f>
        <v>2.0307490694942709E-2</v>
      </c>
      <c r="Q33">
        <f>POWER(Q32-X31, 2)</f>
        <v>2.2992628461148857E-4</v>
      </c>
      <c r="R33">
        <f>POWER(R32-X31, 2)</f>
        <v>4.5786695651334978E-3</v>
      </c>
      <c r="S33">
        <f>POWER(S32-X31, 2)</f>
        <v>8.8810806583505597E-2</v>
      </c>
      <c r="T33">
        <f>POWER(T32-X31, 2)</f>
        <v>2.9790064712963808E-2</v>
      </c>
      <c r="U33">
        <f>POWER(U32-X31, 2)</f>
        <v>0.1639254476847298</v>
      </c>
      <c r="W33" s="2" t="s">
        <v>12</v>
      </c>
      <c r="X33">
        <f>SQRT(X32)</f>
        <v>0.22631487761669439</v>
      </c>
    </row>
    <row r="34" spans="1:24" x14ac:dyDescent="0.3">
      <c r="W34" s="2" t="s">
        <v>13</v>
      </c>
      <c r="X34">
        <f>X31*SQRT(20)/X33</f>
        <v>5.2096110230416937</v>
      </c>
    </row>
    <row r="36" spans="1:24" x14ac:dyDescent="0.3">
      <c r="A36" s="2" t="s">
        <v>18</v>
      </c>
    </row>
    <row r="37" spans="1:24" x14ac:dyDescent="0.3">
      <c r="A37" t="s">
        <v>8</v>
      </c>
      <c r="B37">
        <f>B8-B5</f>
        <v>-5.6867877375908038E-2</v>
      </c>
      <c r="C37">
        <f>C8-C5</f>
        <v>0.50557323199399207</v>
      </c>
      <c r="D37">
        <f>D8-D5</f>
        <v>0.37666761807940802</v>
      </c>
      <c r="E37">
        <f>E8-E5</f>
        <v>-9.3857841850378987E-2</v>
      </c>
      <c r="F37">
        <f>F8-F5</f>
        <v>6.1754206434125991E-2</v>
      </c>
      <c r="G37">
        <f>G8-G5</f>
        <v>0.1399129519471472</v>
      </c>
      <c r="H37">
        <f>H8-H5</f>
        <v>1.4354457412449895E-3</v>
      </c>
      <c r="I37">
        <f>I8-I5</f>
        <v>0.349104100020529</v>
      </c>
      <c r="J37">
        <f>J8-J5</f>
        <v>-1.1232098720726946E-2</v>
      </c>
      <c r="K37">
        <f>K8-K5</f>
        <v>0.12169573134525802</v>
      </c>
      <c r="L37">
        <f>L8-L5</f>
        <v>2.946423384871999E-3</v>
      </c>
      <c r="M37">
        <f>M8-M5</f>
        <v>0.10147179940095297</v>
      </c>
      <c r="N37">
        <f>N8-N5</f>
        <v>-0.16501085399758103</v>
      </c>
      <c r="O37">
        <f>O8-O5</f>
        <v>0.22056590051965497</v>
      </c>
      <c r="P37">
        <f>P8-P5</f>
        <v>9.6962205207358987E-2</v>
      </c>
      <c r="Q37">
        <f>Q8-Q5</f>
        <v>4.4526345240598952E-2</v>
      </c>
      <c r="R37">
        <f>R8-R5</f>
        <v>0.13083128161492502</v>
      </c>
      <c r="S37">
        <f>S8-S5</f>
        <v>-3.4781621038839972E-2</v>
      </c>
      <c r="T37">
        <f>T8-T5</f>
        <v>-0.18711728281033402</v>
      </c>
      <c r="U37">
        <f>U8-U5</f>
        <v>0.34998620537667702</v>
      </c>
      <c r="W37" s="2" t="s">
        <v>9</v>
      </c>
      <c r="X37">
        <f>AVERAGE(B37:U37)</f>
        <v>9.7728293525648796E-2</v>
      </c>
    </row>
    <row r="38" spans="1:24" x14ac:dyDescent="0.3">
      <c r="A38" t="s">
        <v>19</v>
      </c>
      <c r="B38">
        <f>POWER(B37-X37,2)</f>
        <v>2.3899976057423368E-2</v>
      </c>
      <c r="C38">
        <f>POWER(C37-X37,2)</f>
        <v>0.16633749383424667</v>
      </c>
      <c r="D38">
        <f>POWER(D37-X37,2)</f>
        <v>7.7807146782507441E-2</v>
      </c>
      <c r="E38">
        <f>POWER(E37-X37,2)</f>
        <v>3.6705247268321646E-2</v>
      </c>
      <c r="F38">
        <f>POWER(F37-X37,2)</f>
        <v>1.2941349420684677E-3</v>
      </c>
      <c r="G38">
        <f>POWER(G37-X37,2)</f>
        <v>1.7795454061384963E-3</v>
      </c>
      <c r="H38">
        <f>POWER(H37-X37,2)</f>
        <v>9.2723125344303606E-3</v>
      </c>
      <c r="I38">
        <f>POWER(I37-X37,2)</f>
        <v>6.3189796090951475E-2</v>
      </c>
      <c r="J38">
        <f>POWER(J37-X37,2)</f>
        <v>1.187236707848406E-2</v>
      </c>
      <c r="K38">
        <f>POWER(K37-X37,2)</f>
        <v>5.744380756368345E-4</v>
      </c>
      <c r="L38">
        <f>POWER(L37- X37,2)</f>
        <v>8.9836029073830769E-3</v>
      </c>
      <c r="M38">
        <f>POWER(M37-X37,2)</f>
        <v>1.4013836238436844E-5</v>
      </c>
      <c r="N38">
        <f>POWER(N37-X37,2)</f>
        <v>6.9031859641233512E-2</v>
      </c>
      <c r="O38">
        <f>POWER(O37-X37,2)</f>
        <v>1.5089077692013914E-2</v>
      </c>
      <c r="P38">
        <f>POWER(P37-X37,2)</f>
        <v>5.8689131142010809E-7</v>
      </c>
      <c r="Q38">
        <f>POWER(Q37-X37,2)</f>
        <v>2.8304473013251179E-3</v>
      </c>
      <c r="R38">
        <f>POWER(R37-X37,2)</f>
        <v>1.0958078204387637E-3</v>
      </c>
      <c r="S38">
        <f>POWER(S37-X37,2)</f>
        <v>1.7558877457888113E-2</v>
      </c>
      <c r="T38">
        <f>POWER(T37-X37,2)</f>
        <v>8.1137002358178223E-2</v>
      </c>
      <c r="U38">
        <f>POWER(U37-X37,2)</f>
        <v>6.3634054091441114E-2</v>
      </c>
      <c r="W38" s="2" t="s">
        <v>14</v>
      </c>
      <c r="X38">
        <f>SUM(B38:U38)/19</f>
        <v>3.4321462529876869E-2</v>
      </c>
    </row>
    <row r="39" spans="1:24" x14ac:dyDescent="0.3">
      <c r="W39" s="2" t="s">
        <v>12</v>
      </c>
      <c r="X39">
        <f>SQRT(X38)</f>
        <v>0.18526052609737689</v>
      </c>
    </row>
    <row r="40" spans="1:24" x14ac:dyDescent="0.3">
      <c r="W40" s="2" t="s">
        <v>13</v>
      </c>
      <c r="X40">
        <f>X37*SQRT(20)/X39</f>
        <v>2.3591329707607631</v>
      </c>
    </row>
    <row r="41" spans="1:24" x14ac:dyDescent="0.3">
      <c r="A41" s="2" t="s">
        <v>20</v>
      </c>
      <c r="W41" s="2"/>
    </row>
    <row r="42" spans="1:24" x14ac:dyDescent="0.3">
      <c r="A42" s="1" t="s">
        <v>8</v>
      </c>
      <c r="B42">
        <f>B8-B4</f>
        <v>-0.11167237132177299</v>
      </c>
      <c r="C42">
        <f>C8-C4</f>
        <v>-1.7205239938134942E-2</v>
      </c>
      <c r="D42">
        <f>D8-D4</f>
        <v>6.7091773948463995E-2</v>
      </c>
      <c r="E42">
        <f>E8-E4</f>
        <v>-0.32373372262995703</v>
      </c>
      <c r="F42">
        <f>F8-F4</f>
        <v>-0.11785749041493698</v>
      </c>
      <c r="G42">
        <f>G8-G4</f>
        <v>-0.46077364257405301</v>
      </c>
      <c r="H42">
        <f>H8-H4</f>
        <v>0.19988200388591704</v>
      </c>
      <c r="I42">
        <f>I8-I4</f>
        <v>-3.1110961369499979E-2</v>
      </c>
      <c r="J42">
        <f>J8-J4</f>
        <v>-3.5119481579226952E-2</v>
      </c>
      <c r="K42">
        <f>K8-K4</f>
        <v>-6.4386130548416021E-2</v>
      </c>
      <c r="L42">
        <f>L8-L4</f>
        <v>-8.615536710579802E-2</v>
      </c>
      <c r="M42">
        <f>M8-M4</f>
        <v>-8.2098269374807964E-2</v>
      </c>
      <c r="N42">
        <f>N8-N4</f>
        <v>-0.20937536964545406</v>
      </c>
      <c r="O42">
        <f>O8-O4</f>
        <v>5.6738857683880983E-2</v>
      </c>
      <c r="P42">
        <f>P8-P4</f>
        <v>-3.1495995627859985E-2</v>
      </c>
      <c r="Q42">
        <f>Q8-Q4</f>
        <v>-0.187618800299308</v>
      </c>
      <c r="R42">
        <f>R8-R4</f>
        <v>-0.13232251363257996</v>
      </c>
      <c r="S42">
        <f>S8-S4</f>
        <v>2.1098505137506995E-2</v>
      </c>
      <c r="T42">
        <f>T8-T4</f>
        <v>-7.4768078198112042E-2</v>
      </c>
      <c r="U42">
        <f>U8-U4</f>
        <v>0.18395786539807901</v>
      </c>
      <c r="W42" s="2" t="s">
        <v>15</v>
      </c>
      <c r="X42">
        <f>AVERAGE(B42:U42)</f>
        <v>-7.1846221410303501E-2</v>
      </c>
    </row>
    <row r="43" spans="1:24" ht="26.4" customHeight="1" x14ac:dyDescent="0.3">
      <c r="A43" s="1" t="s">
        <v>19</v>
      </c>
      <c r="B43">
        <f>POWER(B42-X42, 2)</f>
        <v>1.5861222167708412E-3</v>
      </c>
      <c r="C43">
        <f>POWER(C42-X42, 2)</f>
        <v>2.9856368562418676E-3</v>
      </c>
      <c r="D43">
        <f>POWER(D42-X42, 2)</f>
        <v>1.9303766554312898E-2</v>
      </c>
      <c r="E43">
        <f>POWER(E42-X42, 2)</f>
        <v>6.3447313270680955E-2</v>
      </c>
      <c r="F43">
        <f>POWER(F42-X42, 2)</f>
        <v>2.1170368754167457E-3</v>
      </c>
      <c r="G43">
        <f>POWER(G42-X42, 2)</f>
        <v>0.15126453893308459</v>
      </c>
      <c r="H43">
        <f>POWER(H42-X42, 2)</f>
        <v>7.3836228422633585E-2</v>
      </c>
      <c r="I43">
        <f>POWER(I42-X42, 2)</f>
        <v>1.6593614105918841E-3</v>
      </c>
      <c r="J43">
        <f>POWER(J42-X42, 2)</f>
        <v>1.3488534186195846E-3</v>
      </c>
      <c r="K43">
        <f>POWER(K42-X42, 2)</f>
        <v>5.5652955667617092E-5</v>
      </c>
      <c r="L43">
        <f>POWER(L42-X42, 2)</f>
        <v>2.0475165053488931E-4</v>
      </c>
      <c r="M43">
        <f>POWER(M42-X42, 2)</f>
        <v>1.051044874665001E-4</v>
      </c>
      <c r="N43">
        <f>POWER(N42-X42, 2)</f>
        <v>1.8914266614286017E-2</v>
      </c>
      <c r="O43">
        <f>POWER(O42-X42, 2)</f>
        <v>1.6534122565657679E-2</v>
      </c>
      <c r="P43">
        <f>POWER(P42-X42, 2)</f>
        <v>1.6281407206941694E-3</v>
      </c>
      <c r="Q43">
        <f>POWER(Q42-X42, 2)</f>
        <v>1.3403290022610769E-2</v>
      </c>
      <c r="R43">
        <f>POWER(R42-X42, 2)</f>
        <v>3.6573819209541765E-3</v>
      </c>
      <c r="S43">
        <f>POWER(S42-X42, 2)</f>
        <v>8.6387221930472689E-3</v>
      </c>
      <c r="T43">
        <f>POWER(T42-X42, 2)</f>
        <v>8.5372470884628458E-6</v>
      </c>
      <c r="U43">
        <f>POWER(U42-X42, 2)</f>
        <v>6.5435730827870492E-2</v>
      </c>
      <c r="W43" s="2" t="s">
        <v>16</v>
      </c>
      <c r="X43">
        <f>SUM(B43:U43)/19</f>
        <v>2.348076627180163E-2</v>
      </c>
    </row>
    <row r="44" spans="1:24" x14ac:dyDescent="0.3">
      <c r="W44" s="2" t="s">
        <v>12</v>
      </c>
      <c r="X44">
        <f>SQRT(X43)</f>
        <v>0.15323435082187553</v>
      </c>
    </row>
    <row r="45" spans="1:24" x14ac:dyDescent="0.3">
      <c r="W45" s="2" t="s">
        <v>13</v>
      </c>
      <c r="X45">
        <f>X42*SQRT(20)/X44</f>
        <v>-2.0968279519347148</v>
      </c>
    </row>
    <row r="46" spans="1:24" x14ac:dyDescent="0.3">
      <c r="A46" s="2" t="s">
        <v>22</v>
      </c>
      <c r="W46" s="2"/>
    </row>
    <row r="47" spans="1:24" x14ac:dyDescent="0.3">
      <c r="A47" t="s">
        <v>8</v>
      </c>
      <c r="B47">
        <f>B8-B6</f>
        <v>0.11944961362567</v>
      </c>
      <c r="C47">
        <f>C8-C6</f>
        <v>0.28980924718822904</v>
      </c>
      <c r="D47">
        <f>D8-D6</f>
        <v>0.21703354630148097</v>
      </c>
      <c r="E47">
        <f>E8-E6</f>
        <v>-4.7578315942662985E-2</v>
      </c>
      <c r="F47">
        <f>F8-F6</f>
        <v>3.607498281333299E-2</v>
      </c>
      <c r="G47">
        <f>G8-G6</f>
        <v>-0.28278077696584802</v>
      </c>
      <c r="H47">
        <f>H8-H6</f>
        <v>0.11449940372468004</v>
      </c>
      <c r="I47">
        <f>I8-I6</f>
        <v>-7.6223316426501042E-2</v>
      </c>
      <c r="J47">
        <f>J8-J6</f>
        <v>-0.10368431309055393</v>
      </c>
      <c r="K47">
        <f>K8-K6</f>
        <v>-4.0835120947773973E-2</v>
      </c>
      <c r="L47">
        <f>L8-L6</f>
        <v>1.0925982732533035E-2</v>
      </c>
      <c r="M47">
        <f>M8-M6</f>
        <v>0.13352150801858897</v>
      </c>
      <c r="N47">
        <f>N8-N6</f>
        <v>-3.7502563264259992E-2</v>
      </c>
      <c r="O47">
        <f>O8-O6</f>
        <v>0</v>
      </c>
      <c r="P47">
        <f>P8-P6</f>
        <v>0.14299653645158095</v>
      </c>
      <c r="Q47">
        <f>Q8-Q6</f>
        <v>3.7016672504595949E-2</v>
      </c>
      <c r="R47">
        <f>R8-R6</f>
        <v>-4.1762964404418956E-2</v>
      </c>
      <c r="S47">
        <f>S8-S6</f>
        <v>3.6381098801526013E-2</v>
      </c>
      <c r="T47">
        <f>T8-T6</f>
        <v>0</v>
      </c>
      <c r="U47">
        <f>U8-U6</f>
        <v>0.19939902087760408</v>
      </c>
      <c r="W47" s="2" t="s">
        <v>15</v>
      </c>
      <c r="X47">
        <f>AVERAGE(B47:U47)</f>
        <v>3.533701209989016E-2</v>
      </c>
    </row>
    <row r="48" spans="1:24" x14ac:dyDescent="0.3">
      <c r="B48">
        <f>POWER(B47-X47,2)</f>
        <v>7.0749297354346218E-3</v>
      </c>
      <c r="C48">
        <f>POWER(C47-X47,2)</f>
        <v>6.4756118430854812E-2</v>
      </c>
      <c r="D48">
        <f>POWER(D47-X47,2)</f>
        <v>3.3013630540869865E-2</v>
      </c>
      <c r="E48">
        <f>POWER(E47-X47,2)</f>
        <v>6.8749516244041992E-3</v>
      </c>
      <c r="F48">
        <f>POWER(F47-X47,2)</f>
        <v>5.4460077389931965E-7</v>
      </c>
      <c r="G48">
        <f>POWER(G47-X47,2)</f>
        <v>0.10119892772007348</v>
      </c>
      <c r="H48">
        <f>POWER(H47-X47,2)</f>
        <v>6.2666842477566041E-3</v>
      </c>
      <c r="I48">
        <f>POWER(I47-X47,2)</f>
        <v>1.2445706900916334E-2</v>
      </c>
      <c r="J48">
        <f>POWER(J47-X47,2)</f>
        <v>1.9326928857707201E-2</v>
      </c>
      <c r="K48">
        <f>POWER(K47-X47,2)</f>
        <v>5.8021938530310449E-3</v>
      </c>
      <c r="L48">
        <f>POWER(L47-X47,2)</f>
        <v>5.9589835477397201E-4</v>
      </c>
      <c r="M48">
        <f>POWER(M47-X47,2)</f>
        <v>9.6401952388089854E-3</v>
      </c>
      <c r="N48">
        <f>POWER(N47-X47,2)</f>
        <v>5.3056037392297086E-3</v>
      </c>
      <c r="O48">
        <f>POWER(O47-X47,2)</f>
        <v>1.2487044241477835E-3</v>
      </c>
      <c r="P48">
        <f>POWER(P47-X47,2)</f>
        <v>1.1590573183632304E-2</v>
      </c>
      <c r="Q48">
        <f>POWER(Q47-X47,2)</f>
        <v>2.8212590751364154E-6</v>
      </c>
      <c r="R48">
        <f>POWER(R47-X47,2)</f>
        <v>5.9444063769650167E-3</v>
      </c>
      <c r="S48">
        <f>POWER(S47-X47,2)</f>
        <v>1.0901170405328351E-6</v>
      </c>
      <c r="T48">
        <f>POWER(T47-X47,2)</f>
        <v>1.2487044241477835E-3</v>
      </c>
      <c r="U48">
        <f>POWER(U47-X47,2)</f>
        <v>2.6916342724178682E-2</v>
      </c>
      <c r="W48" s="2" t="s">
        <v>16</v>
      </c>
      <c r="X48">
        <f>SUM(B48:U48)/19</f>
        <v>1.6802892439674842E-2</v>
      </c>
    </row>
    <row r="49" spans="2:24" x14ac:dyDescent="0.3">
      <c r="W49" s="2" t="s">
        <v>12</v>
      </c>
      <c r="X49">
        <f>SQRT(X48)</f>
        <v>0.12962597131622522</v>
      </c>
    </row>
    <row r="50" spans="2:24" x14ac:dyDescent="0.3">
      <c r="W50" s="2" t="s">
        <v>13</v>
      </c>
      <c r="X50">
        <f>X47*SQRT(20)/X49</f>
        <v>1.2191378066410155</v>
      </c>
    </row>
    <row r="54" spans="2:24" x14ac:dyDescent="0.3">
      <c r="B54" s="1"/>
    </row>
    <row r="84" spans="2:2" x14ac:dyDescent="0.3">
      <c r="B84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15" zoomScaleNormal="115" workbookViewId="0">
      <selection activeCell="E20" sqref="E20"/>
    </sheetView>
  </sheetViews>
  <sheetFormatPr defaultRowHeight="14.4" x14ac:dyDescent="0.3"/>
  <sheetData>
    <row r="1" spans="1:6" x14ac:dyDescent="0.3">
      <c r="A1" t="s">
        <v>3</v>
      </c>
      <c r="B1" t="s">
        <v>0</v>
      </c>
      <c r="C1" t="s">
        <v>1</v>
      </c>
      <c r="D1" t="s">
        <v>4</v>
      </c>
      <c r="E1" t="s">
        <v>7</v>
      </c>
      <c r="F1" t="s">
        <v>5</v>
      </c>
    </row>
    <row r="2" spans="1:6" x14ac:dyDescent="0.3">
      <c r="A2">
        <v>1</v>
      </c>
      <c r="B2">
        <v>1</v>
      </c>
      <c r="C2">
        <v>0.85</v>
      </c>
      <c r="D2">
        <v>0.6</v>
      </c>
      <c r="E2">
        <v>0.85</v>
      </c>
      <c r="F2">
        <v>1</v>
      </c>
    </row>
    <row r="3" spans="1:6" x14ac:dyDescent="0.3">
      <c r="A3">
        <v>2</v>
      </c>
      <c r="B3">
        <v>1</v>
      </c>
      <c r="C3">
        <v>0.82499999999999996</v>
      </c>
      <c r="D3">
        <v>0.5</v>
      </c>
      <c r="E3">
        <v>0.9</v>
      </c>
      <c r="F3">
        <v>0.95</v>
      </c>
    </row>
    <row r="4" spans="1:6" x14ac:dyDescent="0.3">
      <c r="A4">
        <v>3</v>
      </c>
      <c r="B4">
        <v>0.95</v>
      </c>
      <c r="C4">
        <v>0.8</v>
      </c>
      <c r="D4">
        <v>0.50000000000000011</v>
      </c>
      <c r="E4">
        <v>0.91666666666666674</v>
      </c>
      <c r="F4">
        <v>0.95</v>
      </c>
    </row>
    <row r="5" spans="1:6" x14ac:dyDescent="0.3">
      <c r="A5">
        <v>4</v>
      </c>
      <c r="B5">
        <v>0.95</v>
      </c>
      <c r="C5">
        <v>0.76249999999999996</v>
      </c>
      <c r="D5">
        <v>0.47499999999999998</v>
      </c>
      <c r="E5">
        <v>0.91249999999999998</v>
      </c>
      <c r="F5">
        <v>0.92500000000000004</v>
      </c>
    </row>
    <row r="6" spans="1:6" x14ac:dyDescent="0.3">
      <c r="A6">
        <v>5</v>
      </c>
      <c r="B6">
        <v>0.93</v>
      </c>
      <c r="C6">
        <v>0.76</v>
      </c>
      <c r="D6">
        <v>0.4499999999999999</v>
      </c>
      <c r="E6">
        <v>0.90000000000000013</v>
      </c>
      <c r="F6">
        <v>0.91000000000000014</v>
      </c>
    </row>
    <row r="7" spans="1:6" x14ac:dyDescent="0.3">
      <c r="A7">
        <v>6</v>
      </c>
      <c r="B7">
        <v>0.91666666699999999</v>
      </c>
      <c r="C7">
        <v>0.75833333300000005</v>
      </c>
      <c r="D7">
        <v>0.44166666666666671</v>
      </c>
      <c r="E7">
        <v>0.88333333333333341</v>
      </c>
      <c r="F7">
        <v>0.875</v>
      </c>
    </row>
    <row r="8" spans="1:6" x14ac:dyDescent="0.3">
      <c r="A8">
        <v>7</v>
      </c>
      <c r="B8">
        <v>0.91428571400000003</v>
      </c>
      <c r="C8">
        <v>0.72142857100000002</v>
      </c>
      <c r="D8">
        <v>0.45</v>
      </c>
      <c r="E8">
        <v>0.87142857142857133</v>
      </c>
      <c r="F8">
        <v>0.87142857142857133</v>
      </c>
    </row>
    <row r="9" spans="1:6" x14ac:dyDescent="0.3">
      <c r="A9">
        <v>8</v>
      </c>
      <c r="B9">
        <v>0.9</v>
      </c>
      <c r="C9">
        <v>0.71250000000000002</v>
      </c>
      <c r="D9">
        <v>0.46875</v>
      </c>
      <c r="E9">
        <v>0.86250000000000004</v>
      </c>
      <c r="F9">
        <v>0.85624999999999996</v>
      </c>
    </row>
    <row r="10" spans="1:6" x14ac:dyDescent="0.3">
      <c r="A10">
        <v>9</v>
      </c>
      <c r="B10">
        <v>0.89444444400000001</v>
      </c>
      <c r="C10">
        <v>0.70555555599999997</v>
      </c>
      <c r="D10">
        <v>0.48333333333333323</v>
      </c>
      <c r="E10">
        <v>0.84444444444444444</v>
      </c>
      <c r="F10">
        <v>0.83888888888888891</v>
      </c>
    </row>
    <row r="11" spans="1:6" x14ac:dyDescent="0.3">
      <c r="A11">
        <v>10</v>
      </c>
      <c r="B11">
        <v>0.88500000000000001</v>
      </c>
      <c r="C11">
        <v>0.69499999999999995</v>
      </c>
      <c r="D11">
        <v>0.49500000000000011</v>
      </c>
      <c r="E11">
        <v>0.81500000000000006</v>
      </c>
      <c r="F11">
        <v>0.83000000000000007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NDCG</vt:lpstr>
      <vt:lpstr>Precision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Read</dc:creator>
  <cp:lastModifiedBy>Nick Read</cp:lastModifiedBy>
  <dcterms:created xsi:type="dcterms:W3CDTF">2016-04-12T11:05:26Z</dcterms:created>
  <dcterms:modified xsi:type="dcterms:W3CDTF">2016-04-15T11:14:14Z</dcterms:modified>
</cp:coreProperties>
</file>